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sztal\márianosztra\2020.évi zárszámadás.loclex\"/>
    </mc:Choice>
  </mc:AlternateContent>
  <bookViews>
    <workbookView xWindow="0" yWindow="0" windowWidth="19200" windowHeight="6730"/>
  </bookViews>
  <sheets>
    <sheet name="14. mellékl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1" l="1"/>
  <c r="I22" i="1"/>
  <c r="E22" i="1"/>
  <c r="T21" i="1"/>
  <c r="S21" i="1"/>
  <c r="R21" i="1"/>
  <c r="P21" i="1"/>
  <c r="J21" i="1"/>
  <c r="G21" i="1"/>
  <c r="F21" i="1"/>
  <c r="E21" i="1"/>
  <c r="D21" i="1"/>
  <c r="B21" i="1"/>
  <c r="T20" i="1"/>
  <c r="T19" i="1"/>
  <c r="P18" i="1"/>
  <c r="P22" i="1" s="1"/>
  <c r="N18" i="1"/>
  <c r="K18" i="1"/>
  <c r="K22" i="1" s="1"/>
  <c r="I18" i="1"/>
  <c r="H18" i="1"/>
  <c r="H22" i="1" s="1"/>
  <c r="E18" i="1"/>
  <c r="D18" i="1"/>
  <c r="D22" i="1" s="1"/>
  <c r="T17" i="1"/>
  <c r="T16" i="1"/>
  <c r="S15" i="1"/>
  <c r="R15" i="1"/>
  <c r="Q15" i="1"/>
  <c r="Q18" i="1" s="1"/>
  <c r="Q22" i="1" s="1"/>
  <c r="P15" i="1"/>
  <c r="O15" i="1"/>
  <c r="M15" i="1"/>
  <c r="M18" i="1" s="1"/>
  <c r="M22" i="1" s="1"/>
  <c r="L15" i="1"/>
  <c r="L18" i="1" s="1"/>
  <c r="L22" i="1" s="1"/>
  <c r="J15" i="1"/>
  <c r="I15" i="1"/>
  <c r="H15" i="1"/>
  <c r="G15" i="1"/>
  <c r="F15" i="1"/>
  <c r="E15" i="1"/>
  <c r="D15" i="1"/>
  <c r="C15" i="1"/>
  <c r="C18" i="1" s="1"/>
  <c r="C22" i="1" s="1"/>
  <c r="B15" i="1"/>
  <c r="T15" i="1" s="1"/>
  <c r="T14" i="1"/>
  <c r="T13" i="1"/>
  <c r="T12" i="1"/>
  <c r="T11" i="1"/>
  <c r="T10" i="1"/>
  <c r="S9" i="1"/>
  <c r="S18" i="1" s="1"/>
  <c r="S22" i="1" s="1"/>
  <c r="R9" i="1"/>
  <c r="R18" i="1" s="1"/>
  <c r="R22" i="1" s="1"/>
  <c r="Q9" i="1"/>
  <c r="P9" i="1"/>
  <c r="O9" i="1"/>
  <c r="O18" i="1" s="1"/>
  <c r="O22" i="1" s="1"/>
  <c r="J9" i="1"/>
  <c r="J18" i="1" s="1"/>
  <c r="J22" i="1" s="1"/>
  <c r="I9" i="1"/>
  <c r="G9" i="1"/>
  <c r="G18" i="1" s="1"/>
  <c r="G22" i="1" s="1"/>
  <c r="F9" i="1"/>
  <c r="F18" i="1" s="1"/>
  <c r="F22" i="1" s="1"/>
  <c r="E9" i="1"/>
  <c r="D9" i="1"/>
  <c r="B9" i="1"/>
  <c r="B18" i="1" s="1"/>
  <c r="T8" i="1"/>
  <c r="T9" i="1" s="1"/>
  <c r="T7" i="1"/>
  <c r="B22" i="1" l="1"/>
  <c r="T22" i="1" s="1"/>
  <c r="T18" i="1"/>
</calcChain>
</file>

<file path=xl/sharedStrings.xml><?xml version="1.0" encoding="utf-8"?>
<sst xmlns="http://schemas.openxmlformats.org/spreadsheetml/2006/main" count="58" uniqueCount="58">
  <si>
    <t>Márianosztra Község Önkormányzata</t>
  </si>
  <si>
    <t>2629 Márianosztra, Rákóczi u. 2.</t>
  </si>
  <si>
    <t>14.melléklet</t>
  </si>
  <si>
    <t>Kimutatás a 2020. évi teljesített bevételekről kormányzati funkciónként</t>
  </si>
  <si>
    <t>Megnevezés</t>
  </si>
  <si>
    <t>011130</t>
  </si>
  <si>
    <t>011220</t>
  </si>
  <si>
    <t>013320</t>
  </si>
  <si>
    <t>013350</t>
  </si>
  <si>
    <t>018010</t>
  </si>
  <si>
    <t>018030</t>
  </si>
  <si>
    <t>041140</t>
  </si>
  <si>
    <t>041232</t>
  </si>
  <si>
    <t>041237</t>
  </si>
  <si>
    <t>042120</t>
  </si>
  <si>
    <t>045120</t>
  </si>
  <si>
    <t>045160</t>
  </si>
  <si>
    <t>062020</t>
  </si>
  <si>
    <t>066020</t>
  </si>
  <si>
    <t>074032</t>
  </si>
  <si>
    <t>082092</t>
  </si>
  <si>
    <t>096015</t>
  </si>
  <si>
    <t>900020</t>
  </si>
  <si>
    <t>Összesen</t>
  </si>
  <si>
    <t>Önkormányzatok és önkormányzati hivatalok jogalkotó és általános igazgatási tevékenysége</t>
  </si>
  <si>
    <t>Adó vám és jövedéki igazgatás</t>
  </si>
  <si>
    <t>Köztemető fenntartás és - működtetés</t>
  </si>
  <si>
    <t>Az önkormányzati vagyonnal való gazdálkodással kapcsolatos feladatok</t>
  </si>
  <si>
    <t>Önkormányzatok elszámolásai a központi költségvetéssel</t>
  </si>
  <si>
    <t>Támogatási célú finanszírozási műveletek</t>
  </si>
  <si>
    <t>Területfejlesztési igazgatás</t>
  </si>
  <si>
    <t>Start-munka program- Téli közfo</t>
  </si>
  <si>
    <t>Közfoglal-koztatási mintaprog-ram</t>
  </si>
  <si>
    <t>Mezőgazdasági támogatások</t>
  </si>
  <si>
    <t>Út,autópálya építés</t>
  </si>
  <si>
    <t>Közutak,hidak alagutak üzemeltetése, fenntartása</t>
  </si>
  <si>
    <t>településfejl.projektek és támogatások</t>
  </si>
  <si>
    <t>Város és községgazdálkodási egyéb szolgáltatás</t>
  </si>
  <si>
    <t>Ifjúság-egészség-ügyi gondozás</t>
  </si>
  <si>
    <t>Közművelődés hagyományos közösségi értékek gond.</t>
  </si>
  <si>
    <t>Gyermekétkeztetés közneveleési intázményben</t>
  </si>
  <si>
    <t>Önkor-mányzatok funkcióra nem sorolható bevételei államháztartáson kívülről</t>
  </si>
  <si>
    <t>Önkormányzatok működési támogatásai</t>
  </si>
  <si>
    <t>Egyéb működési célú támogatások bevételei államháztartáson belülről</t>
  </si>
  <si>
    <t>Működési célú támogatások államháztartáson belülről</t>
  </si>
  <si>
    <t>Felhalmozási célú támogatások államháztartáson belülről</t>
  </si>
  <si>
    <t>Közhatalmi bevételek</t>
  </si>
  <si>
    <t>Működési bevételek</t>
  </si>
  <si>
    <t>Ingatlanok értékesítése</t>
  </si>
  <si>
    <t>Ebből: termőföld eladás bevételei</t>
  </si>
  <si>
    <t>Felhalmozási bevételek</t>
  </si>
  <si>
    <t>Működési céllal átvett pénze.</t>
  </si>
  <si>
    <t>Felhalmozási célú átvett pénzeszk</t>
  </si>
  <si>
    <t>Költségvetési bevételek</t>
  </si>
  <si>
    <t>Maradvány igénybevétele</t>
  </si>
  <si>
    <t>Államháztartáson belüli megelőlegezések</t>
  </si>
  <si>
    <t>Finanszírozási bevételek</t>
  </si>
  <si>
    <t>Bevételek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</si>
</sst>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/>
    </fill>
    <fill>
      <patternFill patternType="lightUp">
        <bgColor indexed="22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3" xfId="0" applyFont="1" applyFill="1" applyBorder="1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5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7" xfId="0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/>
    </xf>
    <xf numFmtId="3" fontId="8" fillId="2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/>
    </xf>
    <xf numFmtId="3" fontId="5" fillId="5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/>
    <xf numFmtId="3" fontId="2" fillId="0" borderId="0" xfId="0" applyNumberFormat="1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abSelected="1" workbookViewId="0">
      <selection activeCell="D8" sqref="D8"/>
    </sheetView>
  </sheetViews>
  <sheetFormatPr defaultColWidth="8.81640625" defaultRowHeight="13" x14ac:dyDescent="0.3"/>
  <cols>
    <col min="1" max="1" width="14.81640625" style="36" customWidth="1"/>
    <col min="2" max="2" width="14.1796875" style="5" customWidth="1"/>
    <col min="3" max="3" width="12.81640625" style="5" customWidth="1"/>
    <col min="4" max="4" width="11.26953125" style="5" customWidth="1"/>
    <col min="5" max="5" width="12" style="5" customWidth="1"/>
    <col min="6" max="6" width="15.7265625" style="5" bestFit="1" customWidth="1"/>
    <col min="7" max="7" width="14.26953125" style="5" bestFit="1" customWidth="1"/>
    <col min="8" max="8" width="10.453125" style="5" customWidth="1"/>
    <col min="9" max="9" width="14.26953125" style="5" bestFit="1" customWidth="1"/>
    <col min="10" max="10" width="10.54296875" style="5" bestFit="1" customWidth="1"/>
    <col min="11" max="12" width="12.7265625" style="5" bestFit="1" customWidth="1"/>
    <col min="13" max="13" width="11.453125" style="5" customWidth="1"/>
    <col min="14" max="14" width="14.26953125" style="5" bestFit="1" customWidth="1"/>
    <col min="15" max="15" width="13" style="5" bestFit="1" customWidth="1"/>
    <col min="16" max="16" width="9.81640625" style="5" customWidth="1"/>
    <col min="17" max="17" width="9.26953125" style="5" customWidth="1"/>
    <col min="18" max="18" width="10.7265625" style="5" customWidth="1"/>
    <col min="19" max="19" width="14.54296875" style="5" bestFit="1" customWidth="1"/>
    <col min="20" max="20" width="15.7265625" style="5" bestFit="1" customWidth="1"/>
    <col min="21" max="37" width="5.453125" style="5" bestFit="1" customWidth="1"/>
    <col min="38" max="38" width="6.453125" style="5" customWidth="1"/>
    <col min="39" max="16384" width="8.81640625" style="5"/>
  </cols>
  <sheetData>
    <row r="1" spans="1:23" ht="15.75" customHeight="1" x14ac:dyDescent="0.3">
      <c r="A1" s="1" t="s">
        <v>0</v>
      </c>
      <c r="B1" s="1"/>
      <c r="C1" s="1"/>
      <c r="D1" s="1"/>
      <c r="E1" s="1"/>
      <c r="F1" s="1"/>
      <c r="G1" s="1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4"/>
      <c r="T1" s="4"/>
      <c r="U1" s="4"/>
    </row>
    <row r="2" spans="1:23" ht="16.5" customHeight="1" x14ac:dyDescent="0.3">
      <c r="A2" s="1" t="s">
        <v>1</v>
      </c>
      <c r="B2" s="1"/>
      <c r="C2" s="1"/>
      <c r="D2" s="1"/>
      <c r="E2" s="1"/>
      <c r="F2" s="1"/>
      <c r="G2" s="1"/>
      <c r="H2" s="2"/>
      <c r="I2" s="2"/>
      <c r="J2" s="3"/>
      <c r="K2" s="3"/>
      <c r="L2" s="3"/>
      <c r="M2" s="3"/>
      <c r="N2" s="3"/>
      <c r="O2" s="3"/>
      <c r="P2" s="3"/>
      <c r="Q2" s="3"/>
      <c r="R2" s="6" t="s">
        <v>2</v>
      </c>
      <c r="S2" s="6"/>
      <c r="T2" s="6"/>
      <c r="U2" s="3"/>
      <c r="V2" s="3"/>
      <c r="W2" s="3"/>
    </row>
    <row r="3" spans="1:23" ht="18" customHeight="1" x14ac:dyDescent="0.3">
      <c r="A3" s="7" t="s">
        <v>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3"/>
      <c r="V3" s="3"/>
      <c r="W3" s="3"/>
    </row>
    <row r="4" spans="1:23" ht="6" customHeight="1" thickBot="1" x14ac:dyDescent="0.35">
      <c r="A4" s="9"/>
      <c r="B4" s="10"/>
      <c r="C4" s="10"/>
      <c r="D4" s="10"/>
      <c r="E4" s="10"/>
      <c r="F4" s="10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13.5" thickTop="1" x14ac:dyDescent="0.3">
      <c r="A5" s="11" t="s">
        <v>4</v>
      </c>
      <c r="B5" s="12" t="s">
        <v>5</v>
      </c>
      <c r="C5" s="12" t="s">
        <v>6</v>
      </c>
      <c r="D5" s="12" t="s">
        <v>7</v>
      </c>
      <c r="E5" s="12" t="s">
        <v>8</v>
      </c>
      <c r="F5" s="12" t="s">
        <v>9</v>
      </c>
      <c r="G5" s="12" t="s">
        <v>10</v>
      </c>
      <c r="H5" s="12" t="s">
        <v>11</v>
      </c>
      <c r="I5" s="12" t="s">
        <v>12</v>
      </c>
      <c r="J5" s="12" t="s">
        <v>13</v>
      </c>
      <c r="K5" s="12" t="s">
        <v>14</v>
      </c>
      <c r="L5" s="12" t="s">
        <v>15</v>
      </c>
      <c r="M5" s="12" t="s">
        <v>16</v>
      </c>
      <c r="N5" s="12" t="s">
        <v>17</v>
      </c>
      <c r="O5" s="12" t="s">
        <v>18</v>
      </c>
      <c r="P5" s="12" t="s">
        <v>19</v>
      </c>
      <c r="Q5" s="12" t="s">
        <v>20</v>
      </c>
      <c r="R5" s="12" t="s">
        <v>21</v>
      </c>
      <c r="S5" s="12" t="s">
        <v>22</v>
      </c>
      <c r="T5" s="13" t="s">
        <v>23</v>
      </c>
    </row>
    <row r="6" spans="1:23" ht="88.5" customHeight="1" thickBot="1" x14ac:dyDescent="0.35">
      <c r="A6" s="14"/>
      <c r="B6" s="15" t="s">
        <v>24</v>
      </c>
      <c r="C6" s="16" t="s">
        <v>25</v>
      </c>
      <c r="D6" s="16" t="s">
        <v>26</v>
      </c>
      <c r="E6" s="16" t="s">
        <v>27</v>
      </c>
      <c r="F6" s="16" t="s">
        <v>28</v>
      </c>
      <c r="G6" s="16" t="s">
        <v>29</v>
      </c>
      <c r="H6" s="16" t="s">
        <v>30</v>
      </c>
      <c r="I6" s="16" t="s">
        <v>31</v>
      </c>
      <c r="J6" s="16" t="s">
        <v>32</v>
      </c>
      <c r="K6" s="16" t="s">
        <v>33</v>
      </c>
      <c r="L6" s="16" t="s">
        <v>34</v>
      </c>
      <c r="M6" s="16" t="s">
        <v>35</v>
      </c>
      <c r="N6" s="16" t="s">
        <v>36</v>
      </c>
      <c r="O6" s="16" t="s">
        <v>37</v>
      </c>
      <c r="P6" s="16" t="s">
        <v>38</v>
      </c>
      <c r="Q6" s="16" t="s">
        <v>39</v>
      </c>
      <c r="R6" s="16" t="s">
        <v>40</v>
      </c>
      <c r="S6" s="16" t="s">
        <v>41</v>
      </c>
      <c r="T6" s="17"/>
    </row>
    <row r="7" spans="1:23" ht="37.5" customHeight="1" thickTop="1" thickBot="1" x14ac:dyDescent="0.35">
      <c r="A7" s="18" t="s">
        <v>42</v>
      </c>
      <c r="B7" s="19"/>
      <c r="C7" s="19"/>
      <c r="D7" s="19"/>
      <c r="E7" s="19"/>
      <c r="F7" s="19">
        <v>127943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20">
        <f>SUM(B7:S7)</f>
        <v>127943</v>
      </c>
    </row>
    <row r="8" spans="1:23" ht="61.5" customHeight="1" thickTop="1" thickBot="1" x14ac:dyDescent="0.35">
      <c r="A8" s="18" t="s">
        <v>43</v>
      </c>
      <c r="B8" s="19">
        <v>1707</v>
      </c>
      <c r="C8" s="19"/>
      <c r="D8" s="19"/>
      <c r="E8" s="19"/>
      <c r="F8" s="19"/>
      <c r="G8" s="19">
        <v>3828</v>
      </c>
      <c r="H8" s="19"/>
      <c r="I8" s="19">
        <v>15818</v>
      </c>
      <c r="J8" s="19"/>
      <c r="K8" s="19"/>
      <c r="L8" s="19"/>
      <c r="M8" s="19"/>
      <c r="N8" s="19"/>
      <c r="O8" s="19">
        <v>494</v>
      </c>
      <c r="P8" s="19">
        <v>13</v>
      </c>
      <c r="Q8" s="19"/>
      <c r="R8" s="19"/>
      <c r="S8" s="19"/>
      <c r="T8" s="20">
        <f>SUM(B8:S8)</f>
        <v>21860</v>
      </c>
    </row>
    <row r="9" spans="1:23" s="24" customFormat="1" ht="53" thickTop="1" thickBot="1" x14ac:dyDescent="0.35">
      <c r="A9" s="21" t="s">
        <v>44</v>
      </c>
      <c r="B9" s="22">
        <f>SUM(B7:B8)</f>
        <v>1707</v>
      </c>
      <c r="C9" s="22"/>
      <c r="D9" s="22">
        <f t="shared" ref="D9:S9" si="0">SUM(D7:D8)</f>
        <v>0</v>
      </c>
      <c r="E9" s="22">
        <f t="shared" si="0"/>
        <v>0</v>
      </c>
      <c r="F9" s="22">
        <f t="shared" si="0"/>
        <v>127943</v>
      </c>
      <c r="G9" s="22">
        <f t="shared" si="0"/>
        <v>3828</v>
      </c>
      <c r="H9" s="22"/>
      <c r="I9" s="22">
        <f t="shared" si="0"/>
        <v>15818</v>
      </c>
      <c r="J9" s="22">
        <f t="shared" si="0"/>
        <v>0</v>
      </c>
      <c r="K9" s="22"/>
      <c r="L9" s="22"/>
      <c r="M9" s="22"/>
      <c r="N9" s="22"/>
      <c r="O9" s="22">
        <f>SUM(O7:O8)</f>
        <v>494</v>
      </c>
      <c r="P9" s="22">
        <f>SUM(P7:P8)</f>
        <v>13</v>
      </c>
      <c r="Q9" s="22">
        <f t="shared" si="0"/>
        <v>0</v>
      </c>
      <c r="R9" s="22">
        <f t="shared" si="0"/>
        <v>0</v>
      </c>
      <c r="S9" s="22">
        <f t="shared" si="0"/>
        <v>0</v>
      </c>
      <c r="T9" s="23">
        <f>SUM(T7:T8)</f>
        <v>149803</v>
      </c>
    </row>
    <row r="10" spans="1:23" ht="52.15" customHeight="1" thickTop="1" thickBot="1" x14ac:dyDescent="0.35">
      <c r="A10" s="18" t="s">
        <v>45</v>
      </c>
      <c r="B10" s="19"/>
      <c r="C10" s="19"/>
      <c r="D10" s="19"/>
      <c r="E10" s="19"/>
      <c r="F10" s="19"/>
      <c r="G10" s="19"/>
      <c r="H10" s="19"/>
      <c r="I10" s="19">
        <v>1727</v>
      </c>
      <c r="J10" s="19"/>
      <c r="K10" s="19">
        <v>1789</v>
      </c>
      <c r="L10" s="19">
        <v>1320</v>
      </c>
      <c r="M10" s="19"/>
      <c r="N10" s="19">
        <v>17024</v>
      </c>
      <c r="O10" s="19"/>
      <c r="P10" s="19"/>
      <c r="Q10" s="19"/>
      <c r="R10" s="19"/>
      <c r="S10" s="19"/>
      <c r="T10" s="20">
        <f t="shared" ref="T10:T20" si="1">SUM(B10:S10)</f>
        <v>21860</v>
      </c>
    </row>
    <row r="11" spans="1:23" ht="25.15" customHeight="1" thickTop="1" thickBot="1" x14ac:dyDescent="0.35">
      <c r="A11" s="18" t="s">
        <v>46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>
        <v>23175</v>
      </c>
      <c r="T11" s="20">
        <f t="shared" si="1"/>
        <v>23175</v>
      </c>
    </row>
    <row r="12" spans="1:23" ht="25.15" customHeight="1" thickTop="1" thickBot="1" x14ac:dyDescent="0.35">
      <c r="A12" s="18" t="s">
        <v>47</v>
      </c>
      <c r="B12" s="19">
        <v>10157</v>
      </c>
      <c r="C12" s="19"/>
      <c r="D12" s="19">
        <v>849</v>
      </c>
      <c r="E12" s="19">
        <v>285</v>
      </c>
      <c r="F12" s="19"/>
      <c r="G12" s="19"/>
      <c r="H12" s="19">
        <v>64</v>
      </c>
      <c r="I12" s="19">
        <v>392</v>
      </c>
      <c r="J12" s="19">
        <v>147</v>
      </c>
      <c r="K12" s="19"/>
      <c r="L12" s="19"/>
      <c r="M12" s="19"/>
      <c r="N12" s="19"/>
      <c r="O12" s="19">
        <v>700</v>
      </c>
      <c r="P12" s="19"/>
      <c r="Q12" s="19"/>
      <c r="R12" s="19">
        <v>119</v>
      </c>
      <c r="S12" s="19"/>
      <c r="T12" s="20">
        <f t="shared" si="1"/>
        <v>12713</v>
      </c>
    </row>
    <row r="13" spans="1:23" ht="27" thickTop="1" thickBot="1" x14ac:dyDescent="0.35">
      <c r="A13" s="18" t="s">
        <v>48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0">
        <f t="shared" si="1"/>
        <v>0</v>
      </c>
    </row>
    <row r="14" spans="1:23" ht="27" customHeight="1" thickTop="1" thickBot="1" x14ac:dyDescent="0.35">
      <c r="A14" s="18" t="s">
        <v>49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20">
        <f t="shared" si="1"/>
        <v>0</v>
      </c>
    </row>
    <row r="15" spans="1:23" s="24" customFormat="1" ht="27" thickTop="1" thickBot="1" x14ac:dyDescent="0.35">
      <c r="A15" s="21" t="s">
        <v>50</v>
      </c>
      <c r="B15" s="22">
        <f>SUM(B13)</f>
        <v>0</v>
      </c>
      <c r="C15" s="22">
        <f t="shared" ref="C15:S15" si="2">SUM(C13)</f>
        <v>0</v>
      </c>
      <c r="D15" s="22">
        <f t="shared" si="2"/>
        <v>0</v>
      </c>
      <c r="E15" s="22">
        <f t="shared" si="2"/>
        <v>0</v>
      </c>
      <c r="F15" s="22">
        <f t="shared" si="2"/>
        <v>0</v>
      </c>
      <c r="G15" s="22">
        <f t="shared" si="2"/>
        <v>0</v>
      </c>
      <c r="H15" s="22">
        <f t="shared" si="2"/>
        <v>0</v>
      </c>
      <c r="I15" s="22">
        <f>SUM(I12:I13)</f>
        <v>392</v>
      </c>
      <c r="J15" s="22">
        <f t="shared" si="2"/>
        <v>0</v>
      </c>
      <c r="K15" s="22"/>
      <c r="L15" s="22">
        <f t="shared" si="2"/>
        <v>0</v>
      </c>
      <c r="M15" s="22">
        <f t="shared" si="2"/>
        <v>0</v>
      </c>
      <c r="N15" s="22"/>
      <c r="O15" s="22">
        <f t="shared" si="2"/>
        <v>0</v>
      </c>
      <c r="P15" s="22">
        <f t="shared" si="2"/>
        <v>0</v>
      </c>
      <c r="Q15" s="22">
        <f t="shared" si="2"/>
        <v>0</v>
      </c>
      <c r="R15" s="22">
        <f t="shared" si="2"/>
        <v>0</v>
      </c>
      <c r="S15" s="22">
        <f t="shared" si="2"/>
        <v>0</v>
      </c>
      <c r="T15" s="20">
        <f t="shared" si="1"/>
        <v>392</v>
      </c>
    </row>
    <row r="16" spans="1:23" ht="33.75" customHeight="1" thickTop="1" thickBot="1" x14ac:dyDescent="0.35">
      <c r="A16" s="18" t="s">
        <v>51</v>
      </c>
      <c r="B16" s="19">
        <v>337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20">
        <f t="shared" si="1"/>
        <v>337</v>
      </c>
    </row>
    <row r="17" spans="1:20" ht="33.75" customHeight="1" thickTop="1" thickBot="1" x14ac:dyDescent="0.35">
      <c r="A17" s="18" t="s">
        <v>52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20">
        <f t="shared" si="1"/>
        <v>0</v>
      </c>
    </row>
    <row r="18" spans="1:20" s="28" customFormat="1" ht="24" customHeight="1" thickTop="1" thickBot="1" x14ac:dyDescent="0.35">
      <c r="A18" s="25" t="s">
        <v>53</v>
      </c>
      <c r="B18" s="26">
        <f>SUM(B9+B10+B11+B12+B15+B16+B17)</f>
        <v>12201</v>
      </c>
      <c r="C18" s="26">
        <f>SUM(C9+C10+C11+C12+C15+C16+C17)</f>
        <v>0</v>
      </c>
      <c r="D18" s="26">
        <f t="shared" ref="D18:S18" si="3">SUM(D9+D10+D11+D12+D15+D16+D17)</f>
        <v>849</v>
      </c>
      <c r="E18" s="26">
        <f t="shared" si="3"/>
        <v>285</v>
      </c>
      <c r="F18" s="26">
        <f>SUM(F9+F10+F11+F12+F13+F15+F16+F17)</f>
        <v>127943</v>
      </c>
      <c r="G18" s="26">
        <f t="shared" si="3"/>
        <v>3828</v>
      </c>
      <c r="H18" s="26">
        <f t="shared" si="3"/>
        <v>64</v>
      </c>
      <c r="I18" s="26">
        <f>SUM(I9+I10+I11+I13+I15+I16+I17)</f>
        <v>17937</v>
      </c>
      <c r="J18" s="26">
        <f>SUM(J9+J10+J11+J12+J15+J16+J17)</f>
        <v>147</v>
      </c>
      <c r="K18" s="26">
        <f>SUM(K9+K10+K11+K12+K13+K14+K15+K16+K17)</f>
        <v>1789</v>
      </c>
      <c r="L18" s="26">
        <f t="shared" si="3"/>
        <v>1320</v>
      </c>
      <c r="M18" s="26">
        <f t="shared" si="3"/>
        <v>0</v>
      </c>
      <c r="N18" s="26">
        <f t="shared" si="3"/>
        <v>17024</v>
      </c>
      <c r="O18" s="26">
        <f t="shared" si="3"/>
        <v>1194</v>
      </c>
      <c r="P18" s="26">
        <f t="shared" si="3"/>
        <v>13</v>
      </c>
      <c r="Q18" s="26">
        <f t="shared" si="3"/>
        <v>0</v>
      </c>
      <c r="R18" s="26">
        <f t="shared" si="3"/>
        <v>119</v>
      </c>
      <c r="S18" s="27">
        <f t="shared" si="3"/>
        <v>23175</v>
      </c>
      <c r="T18" s="20">
        <f t="shared" si="1"/>
        <v>207888</v>
      </c>
    </row>
    <row r="19" spans="1:20" ht="27" thickTop="1" thickBot="1" x14ac:dyDescent="0.35">
      <c r="A19" s="18" t="s">
        <v>54</v>
      </c>
      <c r="B19" s="19"/>
      <c r="C19" s="19"/>
      <c r="D19" s="19"/>
      <c r="E19" s="19"/>
      <c r="F19" s="19"/>
      <c r="G19" s="19">
        <v>39063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20">
        <f t="shared" si="1"/>
        <v>39063</v>
      </c>
    </row>
    <row r="20" spans="1:20" ht="40" thickTop="1" thickBot="1" x14ac:dyDescent="0.35">
      <c r="A20" s="18" t="s">
        <v>55</v>
      </c>
      <c r="B20" s="19"/>
      <c r="C20" s="19"/>
      <c r="D20" s="19"/>
      <c r="E20" s="19"/>
      <c r="F20" s="19">
        <v>5393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20">
        <f t="shared" si="1"/>
        <v>5393</v>
      </c>
    </row>
    <row r="21" spans="1:20" s="28" customFormat="1" ht="29.25" customHeight="1" thickTop="1" thickBot="1" x14ac:dyDescent="0.35">
      <c r="A21" s="29" t="s">
        <v>56</v>
      </c>
      <c r="B21" s="30">
        <f t="shared" ref="B21:T21" si="4">SUM(B19:B20)</f>
        <v>0</v>
      </c>
      <c r="C21" s="30"/>
      <c r="D21" s="30">
        <f t="shared" si="4"/>
        <v>0</v>
      </c>
      <c r="E21" s="30">
        <f t="shared" si="4"/>
        <v>0</v>
      </c>
      <c r="F21" s="30">
        <f t="shared" si="4"/>
        <v>5393</v>
      </c>
      <c r="G21" s="30">
        <f t="shared" si="4"/>
        <v>39063</v>
      </c>
      <c r="H21" s="30"/>
      <c r="I21" s="30">
        <v>0</v>
      </c>
      <c r="J21" s="30">
        <f t="shared" si="4"/>
        <v>0</v>
      </c>
      <c r="K21" s="30"/>
      <c r="L21" s="30"/>
      <c r="M21" s="30"/>
      <c r="N21" s="30"/>
      <c r="O21" s="30"/>
      <c r="P21" s="30">
        <f t="shared" si="4"/>
        <v>0</v>
      </c>
      <c r="Q21" s="30"/>
      <c r="R21" s="30">
        <f t="shared" si="4"/>
        <v>0</v>
      </c>
      <c r="S21" s="30">
        <f t="shared" si="4"/>
        <v>0</v>
      </c>
      <c r="T21" s="31">
        <f t="shared" si="4"/>
        <v>44456</v>
      </c>
    </row>
    <row r="22" spans="1:20" s="35" customFormat="1" ht="33" customHeight="1" thickTop="1" thickBot="1" x14ac:dyDescent="0.4">
      <c r="A22" s="32" t="s">
        <v>57</v>
      </c>
      <c r="B22" s="33">
        <f t="shared" ref="B22:S22" si="5">SUM(B18+B21)</f>
        <v>12201</v>
      </c>
      <c r="C22" s="33">
        <f t="shared" si="5"/>
        <v>0</v>
      </c>
      <c r="D22" s="33">
        <f t="shared" si="5"/>
        <v>849</v>
      </c>
      <c r="E22" s="33">
        <f t="shared" si="5"/>
        <v>285</v>
      </c>
      <c r="F22" s="33">
        <f t="shared" si="5"/>
        <v>133336</v>
      </c>
      <c r="G22" s="33">
        <f t="shared" si="5"/>
        <v>42891</v>
      </c>
      <c r="H22" s="33">
        <f t="shared" si="5"/>
        <v>64</v>
      </c>
      <c r="I22" s="33">
        <f t="shared" si="5"/>
        <v>17937</v>
      </c>
      <c r="J22" s="33">
        <f>SUM(J18+J21)</f>
        <v>147</v>
      </c>
      <c r="K22" s="33">
        <f>SUM(K18+K21)</f>
        <v>1789</v>
      </c>
      <c r="L22" s="33">
        <f>SUM(L18+L21)</f>
        <v>1320</v>
      </c>
      <c r="M22" s="33">
        <f t="shared" si="5"/>
        <v>0</v>
      </c>
      <c r="N22" s="33">
        <f t="shared" si="5"/>
        <v>17024</v>
      </c>
      <c r="O22" s="33">
        <f t="shared" si="5"/>
        <v>1194</v>
      </c>
      <c r="P22" s="33">
        <f t="shared" si="5"/>
        <v>13</v>
      </c>
      <c r="Q22" s="33">
        <f t="shared" si="5"/>
        <v>0</v>
      </c>
      <c r="R22" s="33">
        <f t="shared" si="5"/>
        <v>119</v>
      </c>
      <c r="S22" s="33">
        <f t="shared" si="5"/>
        <v>23175</v>
      </c>
      <c r="T22" s="34">
        <f>SUM(B22:S22)</f>
        <v>252344</v>
      </c>
    </row>
    <row r="23" spans="1:20" ht="13.5" thickTop="1" x14ac:dyDescent="0.3"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8"/>
    </row>
    <row r="24" spans="1:20" x14ac:dyDescent="0.3"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8"/>
    </row>
    <row r="25" spans="1:20" x14ac:dyDescent="0.3"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8"/>
    </row>
    <row r="26" spans="1:20" x14ac:dyDescent="0.3"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8"/>
    </row>
    <row r="27" spans="1:20" x14ac:dyDescent="0.3"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8"/>
    </row>
    <row r="28" spans="1:20" x14ac:dyDescent="0.3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8"/>
    </row>
    <row r="29" spans="1:20" x14ac:dyDescent="0.3">
      <c r="T29" s="38"/>
    </row>
    <row r="30" spans="1:20" x14ac:dyDescent="0.3">
      <c r="T30" s="38"/>
    </row>
    <row r="31" spans="1:20" x14ac:dyDescent="0.3">
      <c r="T31" s="38"/>
    </row>
    <row r="32" spans="1:20" x14ac:dyDescent="0.3">
      <c r="T32" s="38"/>
    </row>
    <row r="33" spans="20:20" x14ac:dyDescent="0.3">
      <c r="T33" s="38"/>
    </row>
  </sheetData>
  <mergeCells count="5">
    <mergeCell ref="A1:G1"/>
    <mergeCell ref="S1:U1"/>
    <mergeCell ref="A2:G2"/>
    <mergeCell ref="R2:T2"/>
    <mergeCell ref="A3:T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14.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aaa</cp:lastModifiedBy>
  <dcterms:created xsi:type="dcterms:W3CDTF">2021-05-26T09:54:44Z</dcterms:created>
  <dcterms:modified xsi:type="dcterms:W3CDTF">2021-05-26T09:56:01Z</dcterms:modified>
</cp:coreProperties>
</file>