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7\Documents\Költségvetés, zárszámadás, mérlegalátámasztás, SZMSZ\Költségvetés\2021. évi\Dabrony\03. Módosítás - június\"/>
    </mc:Choice>
  </mc:AlternateContent>
  <xr:revisionPtr revIDLastSave="0" documentId="13_ncr:1_{90A16BF9-AE52-4E8C-84F6-5FC2D54EC5BF}" xr6:coauthVersionLast="47" xr6:coauthVersionMax="47" xr10:uidLastSave="{00000000-0000-0000-0000-000000000000}"/>
  <bookViews>
    <workbookView xWindow="-120" yWindow="-120" windowWidth="29040" windowHeight="15840" xr2:uid="{B1B90FEB-1AA6-4AF3-978E-235FA61734C7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3" i="1" l="1"/>
  <c r="H94" i="1" s="1"/>
  <c r="G93" i="1"/>
  <c r="G94" i="1" s="1"/>
  <c r="D93" i="1"/>
  <c r="D94" i="1" s="1"/>
  <c r="C93" i="1"/>
  <c r="C94" i="1" s="1"/>
  <c r="J88" i="1"/>
  <c r="I88" i="1"/>
  <c r="H88" i="1"/>
  <c r="G88" i="1"/>
  <c r="F88" i="1"/>
  <c r="E88" i="1"/>
  <c r="D88" i="1"/>
  <c r="C88" i="1"/>
  <c r="J85" i="1"/>
  <c r="J89" i="1" s="1"/>
  <c r="J95" i="1" s="1"/>
  <c r="I85" i="1"/>
  <c r="H85" i="1"/>
  <c r="G85" i="1"/>
  <c r="F85" i="1"/>
  <c r="F89" i="1" s="1"/>
  <c r="F95" i="1" s="1"/>
  <c r="E85" i="1"/>
  <c r="D85" i="1"/>
  <c r="C85" i="1"/>
  <c r="I80" i="1"/>
  <c r="H80" i="1"/>
  <c r="G80" i="1"/>
  <c r="E80" i="1"/>
  <c r="D80" i="1"/>
  <c r="C80" i="1"/>
  <c r="I74" i="1"/>
  <c r="I89" i="1" s="1"/>
  <c r="I95" i="1" s="1"/>
  <c r="H74" i="1"/>
  <c r="G74" i="1"/>
  <c r="E74" i="1"/>
  <c r="D74" i="1"/>
  <c r="C74" i="1"/>
  <c r="H67" i="1"/>
  <c r="G67" i="1"/>
  <c r="D67" i="1"/>
  <c r="D89" i="1" s="1"/>
  <c r="C67" i="1"/>
  <c r="H55" i="1"/>
  <c r="H56" i="1" s="1"/>
  <c r="G55" i="1"/>
  <c r="G56" i="1" s="1"/>
  <c r="D55" i="1"/>
  <c r="D56" i="1" s="1"/>
  <c r="C55" i="1"/>
  <c r="C56" i="1" s="1"/>
  <c r="J50" i="1"/>
  <c r="I50" i="1"/>
  <c r="H50" i="1"/>
  <c r="G50" i="1"/>
  <c r="F50" i="1"/>
  <c r="E50" i="1"/>
  <c r="D50" i="1"/>
  <c r="C50" i="1"/>
  <c r="J47" i="1"/>
  <c r="I47" i="1"/>
  <c r="H47" i="1"/>
  <c r="G47" i="1"/>
  <c r="F47" i="1"/>
  <c r="E47" i="1"/>
  <c r="D47" i="1"/>
  <c r="C47" i="1"/>
  <c r="J45" i="1"/>
  <c r="I45" i="1"/>
  <c r="H45" i="1"/>
  <c r="G45" i="1"/>
  <c r="F45" i="1"/>
  <c r="E45" i="1"/>
  <c r="D45" i="1"/>
  <c r="C45" i="1"/>
  <c r="J43" i="1"/>
  <c r="J51" i="1" s="1"/>
  <c r="J57" i="1" s="1"/>
  <c r="I43" i="1"/>
  <c r="I51" i="1" s="1"/>
  <c r="I57" i="1" s="1"/>
  <c r="H43" i="1"/>
  <c r="G43" i="1"/>
  <c r="F43" i="1"/>
  <c r="F51" i="1" s="1"/>
  <c r="F57" i="1" s="1"/>
  <c r="E43" i="1"/>
  <c r="E51" i="1" s="1"/>
  <c r="E57" i="1" s="1"/>
  <c r="D43" i="1"/>
  <c r="C43" i="1"/>
  <c r="H26" i="1"/>
  <c r="H28" i="1" s="1"/>
  <c r="G26" i="1"/>
  <c r="G28" i="1" s="1"/>
  <c r="D26" i="1"/>
  <c r="D28" i="1" s="1"/>
  <c r="C26" i="1"/>
  <c r="C28" i="1" s="1"/>
  <c r="H21" i="1"/>
  <c r="G21" i="1"/>
  <c r="D21" i="1"/>
  <c r="C21" i="1"/>
  <c r="H16" i="1"/>
  <c r="H19" i="1" s="1"/>
  <c r="G16" i="1"/>
  <c r="G19" i="1" s="1"/>
  <c r="D16" i="1"/>
  <c r="D19" i="1" s="1"/>
  <c r="D51" i="1" s="1"/>
  <c r="C16" i="1"/>
  <c r="C19" i="1" s="1"/>
  <c r="C51" i="1" s="1"/>
  <c r="E89" i="1" l="1"/>
  <c r="E95" i="1" s="1"/>
  <c r="G51" i="1"/>
  <c r="H51" i="1"/>
  <c r="H89" i="1"/>
  <c r="H95" i="1" s="1"/>
  <c r="C89" i="1"/>
  <c r="C95" i="1" s="1"/>
  <c r="G89" i="1"/>
  <c r="G95" i="1" s="1"/>
  <c r="C57" i="1"/>
  <c r="D57" i="1"/>
  <c r="D95" i="1"/>
  <c r="G57" i="1"/>
  <c r="H57" i="1"/>
</calcChain>
</file>

<file path=xl/sharedStrings.xml><?xml version="1.0" encoding="utf-8"?>
<sst xmlns="http://schemas.openxmlformats.org/spreadsheetml/2006/main" count="197" uniqueCount="186">
  <si>
    <t>3. melléklet</t>
  </si>
  <si>
    <t>Dabrony Község Önkormányzata 2021. évi költségvetéséről szóló</t>
  </si>
  <si>
    <t xml:space="preserve"> 3/2021. (II.16.) önkormányzati rendelethez</t>
  </si>
  <si>
    <t>KÖTELEZŐ, ÖNKÉNT VÁLLALT ÉS ÁLLAMIGAZGATÁSI FELADATOK ELŐIRÁNYZATAI</t>
  </si>
  <si>
    <t>forintban</t>
  </si>
  <si>
    <t>Összesen</t>
  </si>
  <si>
    <t>Kötelező feladatok</t>
  </si>
  <si>
    <t>Önként vállalt feladatok</t>
  </si>
  <si>
    <t>Államigazgatási feladat</t>
  </si>
  <si>
    <t>Sor-
szám</t>
  </si>
  <si>
    <t>Rovat megnevezése</t>
  </si>
  <si>
    <t>Eredeti előirányzat</t>
  </si>
  <si>
    <t>Előirányzat módosítás</t>
  </si>
  <si>
    <t>1.</t>
  </si>
  <si>
    <t>Helyi önkormányzatok működésének általános támogatása (B1111)</t>
  </si>
  <si>
    <t>2.</t>
  </si>
  <si>
    <t>Települési önkormányzatok egyes köznevelési feladatainak támogatása (B1121)</t>
  </si>
  <si>
    <t>3.</t>
  </si>
  <si>
    <t>Települési önkormányzatok szociális és gyermekjóléti feladatainak támogatása (B11311)</t>
  </si>
  <si>
    <t>4.</t>
  </si>
  <si>
    <t>Települési önkormányzatok gyermekétkeztetési feladatainak támogatása (B11321)</t>
  </si>
  <si>
    <t>5.</t>
  </si>
  <si>
    <t>Települési önkormányzatok kulturális feladatainak támogatása (B1141)</t>
  </si>
  <si>
    <t>6.</t>
  </si>
  <si>
    <t>Működési célú költségvetési támogatások és kiegészítő támogatások (B1151)</t>
  </si>
  <si>
    <t>7.</t>
  </si>
  <si>
    <t>Elszámolásból származó bevételek (B1161)</t>
  </si>
  <si>
    <t>8.</t>
  </si>
  <si>
    <t>Önkormányzatok működési támogatásai (B11)</t>
  </si>
  <si>
    <t>9.</t>
  </si>
  <si>
    <t>Egyéb működési célú támogatások bevételei államháztartáson belülről (B16)</t>
  </si>
  <si>
    <t>10.</t>
  </si>
  <si>
    <t>ebből: elkülönített állami pénzal (B1615)</t>
  </si>
  <si>
    <t>11.</t>
  </si>
  <si>
    <t>Működési célú támogatások államháztartáson belülről (B1)</t>
  </si>
  <si>
    <t>12.</t>
  </si>
  <si>
    <t>Egyéb felhalmozási célú támogatások bevételei államháztartáson belülről (B25)</t>
  </si>
  <si>
    <t>13.</t>
  </si>
  <si>
    <t>Felhalmozási célú támogatások államháztartáson belülről (B2)</t>
  </si>
  <si>
    <t>14.</t>
  </si>
  <si>
    <t>Vagyoni tipusú adók (B34)</t>
  </si>
  <si>
    <t>15.</t>
  </si>
  <si>
    <t>Értékesítési és forgalmi adók iparűzési adó (B3511)</t>
  </si>
  <si>
    <t>16.</t>
  </si>
  <si>
    <t>Gépjárműadó (B3541)</t>
  </si>
  <si>
    <t>17.</t>
  </si>
  <si>
    <t>Egyéb áruhasználati és szolgáltatási adók, környezetterh díj (B3551)</t>
  </si>
  <si>
    <t>18.</t>
  </si>
  <si>
    <t>Termékek és szolgáltatások adói  (B35)</t>
  </si>
  <si>
    <t>19.</t>
  </si>
  <si>
    <t>Egyéb közhatalmi bevételek (B36)</t>
  </si>
  <si>
    <t>20.</t>
  </si>
  <si>
    <t>Közhatalmi bevételek (B3)</t>
  </si>
  <si>
    <t>21.</t>
  </si>
  <si>
    <t>Áru- és készletértékesítés ellenértéke (B4011)</t>
  </si>
  <si>
    <t>22.</t>
  </si>
  <si>
    <t>Szolgáltatások (B4021)</t>
  </si>
  <si>
    <t>23.</t>
  </si>
  <si>
    <t>ebből: bérleti díj bev (B4021)</t>
  </si>
  <si>
    <t>24.</t>
  </si>
  <si>
    <t>Közvetített szolgáltatások ellenértéke  (B403)</t>
  </si>
  <si>
    <t>25.</t>
  </si>
  <si>
    <t>Tulajdonosi bevételek (B404)</t>
  </si>
  <si>
    <t>26.</t>
  </si>
  <si>
    <t>ebből: önkormányzati vagyon vagyonkezelésbe adásából származó bevétel (B404133)</t>
  </si>
  <si>
    <t>27.</t>
  </si>
  <si>
    <t>Ellátási díjak (B4051)</t>
  </si>
  <si>
    <t>28.</t>
  </si>
  <si>
    <t>Kiszámlázott általános forgalmi adó (B4061)</t>
  </si>
  <si>
    <t>29.</t>
  </si>
  <si>
    <t>Általános forgalmi adó visszatérítése (B4071)</t>
  </si>
  <si>
    <t>30.</t>
  </si>
  <si>
    <t>Egyéb kapott (járó) kamatok és kamatjellegű bevételek ÁHK(B4081)</t>
  </si>
  <si>
    <t>31.</t>
  </si>
  <si>
    <t>Más egyéb pénzügyi műveletek bevételei (B4092)</t>
  </si>
  <si>
    <t>32.</t>
  </si>
  <si>
    <t>Egyéb pénzügyi műveletek bevételei B4091)</t>
  </si>
  <si>
    <t>33.</t>
  </si>
  <si>
    <t>Biztosító által fizetett kártérítés (B4101)</t>
  </si>
  <si>
    <t>34.</t>
  </si>
  <si>
    <t>Egyéb működési bevételek (B4111)</t>
  </si>
  <si>
    <t>35.</t>
  </si>
  <si>
    <t>Működési bevételek (B4)</t>
  </si>
  <si>
    <t>36.</t>
  </si>
  <si>
    <t>Ingatlanok értékesítése (B52)</t>
  </si>
  <si>
    <t>37.</t>
  </si>
  <si>
    <t>Felhalmozási bevételek (B5)</t>
  </si>
  <si>
    <t>38.</t>
  </si>
  <si>
    <t>Egyéb működési célú átvett pénzeszközök (65)</t>
  </si>
  <si>
    <t>39.</t>
  </si>
  <si>
    <t>Működési célú átvett pénzeszközök (B6)</t>
  </si>
  <si>
    <t>40.</t>
  </si>
  <si>
    <t>Felhalmozási célú visszatérítendő támogatások, kölcsönök visszatérülése államháztartáson kívülről (B74)</t>
  </si>
  <si>
    <t>41.</t>
  </si>
  <si>
    <t>Egyéb felhalmozási célú átvett pénzeszközök (B75)</t>
  </si>
  <si>
    <t>42.</t>
  </si>
  <si>
    <t>Felhalmozási célú átvett pénzeszközök (B7)</t>
  </si>
  <si>
    <t>43.</t>
  </si>
  <si>
    <t>Költségvetési bevételek (B1-B7)</t>
  </si>
  <si>
    <t>44.</t>
  </si>
  <si>
    <t>Előző év költségvetési maradványának igénybevétele (B81311)</t>
  </si>
  <si>
    <t>45.</t>
  </si>
  <si>
    <t>Államháztartáson belüli megelőlegezések (B814)</t>
  </si>
  <si>
    <t>46.</t>
  </si>
  <si>
    <t>Irányító szervi támogatás (B816)</t>
  </si>
  <si>
    <t>47.</t>
  </si>
  <si>
    <t>Belföldi finanszírozás bevételei (B81)</t>
  </si>
  <si>
    <t>48.</t>
  </si>
  <si>
    <t>Finanszírozási bevételek  (B8)</t>
  </si>
  <si>
    <t>49.</t>
  </si>
  <si>
    <t>MINDÖSSZESEN:</t>
  </si>
  <si>
    <t>50.</t>
  </si>
  <si>
    <t>Személyi juttatások (K1)</t>
  </si>
  <si>
    <t>51.</t>
  </si>
  <si>
    <t>Munkaadókat terhelő járulékok és szociális hozzájárulási adó (K2)</t>
  </si>
  <si>
    <t>52.</t>
  </si>
  <si>
    <t>Dologi kiadások (K3)</t>
  </si>
  <si>
    <t>53.</t>
  </si>
  <si>
    <t>Családi támogatások (K42)</t>
  </si>
  <si>
    <t>54.</t>
  </si>
  <si>
    <t>Intézményi ellátottak pénzbeli juttatásai (K47)</t>
  </si>
  <si>
    <t>55.</t>
  </si>
  <si>
    <t>Egyéb nem intézményi ellátások (K48)</t>
  </si>
  <si>
    <t>56.</t>
  </si>
  <si>
    <t>ebből: köztemetés [Szoctv. 48.§] (K481)</t>
  </si>
  <si>
    <t>57.</t>
  </si>
  <si>
    <t>ebből: települési támogatás [Szoctv. 45. §], (K481)</t>
  </si>
  <si>
    <t>58.</t>
  </si>
  <si>
    <t>ebből: önkorm. Saját hatáskörben adott (K481)</t>
  </si>
  <si>
    <t>59.</t>
  </si>
  <si>
    <t>Ellátottak pénzbeli juttatásai (K4)</t>
  </si>
  <si>
    <t>60.</t>
  </si>
  <si>
    <t>Elvonások és befizetések  (K502)</t>
  </si>
  <si>
    <t>61.</t>
  </si>
  <si>
    <t>Egyéb működési célú támogatások államháztartáson belülre (K506)</t>
  </si>
  <si>
    <t>62.</t>
  </si>
  <si>
    <t>ebből: társulások és költségvetési szerveik (K5061)</t>
  </si>
  <si>
    <t>63.</t>
  </si>
  <si>
    <t>Egyéb működési célú támogatások államháztartáson kívülre (K512)</t>
  </si>
  <si>
    <t>64.</t>
  </si>
  <si>
    <t>ebből: egyéb civil, vagy más nonprofit szervezetek működési célú támgatása (K5121)</t>
  </si>
  <si>
    <t>65.</t>
  </si>
  <si>
    <t>Tartalékok (K5131)</t>
  </si>
  <si>
    <t>66.</t>
  </si>
  <si>
    <t>Egyéb működési célú kiadások (K5)</t>
  </si>
  <si>
    <t>67.</t>
  </si>
  <si>
    <t>Immateriális javak beszerzése, lét (K611)</t>
  </si>
  <si>
    <t>68.</t>
  </si>
  <si>
    <t>Ingatlanok beszerzése, létesítése (K621)</t>
  </si>
  <si>
    <t>69.</t>
  </si>
  <si>
    <t>Informatikai eszközök beszerzése, létesítése (K631)</t>
  </si>
  <si>
    <t>70.</t>
  </si>
  <si>
    <t>Egyéb tárgyi eszközök beszerzése, létesítése (K641)</t>
  </si>
  <si>
    <t>71.</t>
  </si>
  <si>
    <t>Beruházási célú előzetesen felszámított általános forgalmi adó (K671)</t>
  </si>
  <si>
    <t>72.</t>
  </si>
  <si>
    <t>Beruházások (K6)</t>
  </si>
  <si>
    <t>73.</t>
  </si>
  <si>
    <t>Ingatlanok felújítása (K711)</t>
  </si>
  <si>
    <t>74.</t>
  </si>
  <si>
    <t>Informatikai eszköz felújítása (K7211)</t>
  </si>
  <si>
    <t>75.</t>
  </si>
  <si>
    <t>Egyéb tárgyi eszközök felújítása  (K731)</t>
  </si>
  <si>
    <t>76.</t>
  </si>
  <si>
    <t>Felújítási célú előzetesen felszámított általános forgalmi adó (K741)</t>
  </si>
  <si>
    <t>77.</t>
  </si>
  <si>
    <t>Felújítások (K7)</t>
  </si>
  <si>
    <t>78.</t>
  </si>
  <si>
    <t>Egyéb felhalmozási célú támogatások államháztartáson belülre (K84)</t>
  </si>
  <si>
    <t>79.</t>
  </si>
  <si>
    <t>Egyéb felhalmozási célú támogatások államháztartáson kívülre (K89)</t>
  </si>
  <si>
    <t>80.</t>
  </si>
  <si>
    <t>Egyéb felhalmozási célú kiadások (K8)</t>
  </si>
  <si>
    <t>81.</t>
  </si>
  <si>
    <t>Költségvetési kiadások (K1-K8)</t>
  </si>
  <si>
    <t>82.</t>
  </si>
  <si>
    <t>Államháztartáson belüli megelőlegezések visszafizetése (K914)</t>
  </si>
  <si>
    <t>83.</t>
  </si>
  <si>
    <t>Befektetési célú értékpapírok, kötvények vásárlása</t>
  </si>
  <si>
    <t>84.</t>
  </si>
  <si>
    <t>Központi, irányító szervi támogatások folyósítása (K915)</t>
  </si>
  <si>
    <t>85.</t>
  </si>
  <si>
    <t>Belföldi finanszírozás kiadásai (K91)</t>
  </si>
  <si>
    <t>86.</t>
  </si>
  <si>
    <t>Finanszírozási kiadások (K9)</t>
  </si>
  <si>
    <t>87.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</si>
</sst>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1"/>
      <name val="Times New Roman"/>
      <family val="1"/>
      <charset val="238"/>
    </font>
    <font>
      <i/>
      <sz val="10"/>
      <name val="Arial"/>
      <family val="2"/>
      <charset val="238"/>
    </font>
    <font>
      <i/>
      <sz val="12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0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5DFFF"/>
        <bgColor indexed="64"/>
      </patternFill>
    </fill>
    <fill>
      <patternFill patternType="solid">
        <fgColor theme="9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right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3" fontId="4" fillId="3" borderId="5" xfId="0" applyNumberFormat="1" applyFont="1" applyFill="1" applyBorder="1" applyAlignment="1">
      <alignment horizontal="right" vertical="center" wrapText="1"/>
    </xf>
    <xf numFmtId="3" fontId="4" fillId="3" borderId="6" xfId="0" applyNumberFormat="1" applyFont="1" applyFill="1" applyBorder="1" applyAlignment="1">
      <alignment horizontal="right" vertical="center" wrapText="1"/>
    </xf>
    <xf numFmtId="0" fontId="4" fillId="0" borderId="7" xfId="0" applyFont="1" applyBorder="1" applyAlignment="1">
      <alignment horizontal="left" vertical="center" wrapText="1"/>
    </xf>
    <xf numFmtId="3" fontId="4" fillId="3" borderId="7" xfId="0" applyNumberFormat="1" applyFont="1" applyFill="1" applyBorder="1" applyAlignment="1">
      <alignment horizontal="right" vertical="center" wrapText="1"/>
    </xf>
    <xf numFmtId="0" fontId="7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3" fontId="2" fillId="3" borderId="7" xfId="0" applyNumberFormat="1" applyFont="1" applyFill="1" applyBorder="1" applyAlignment="1">
      <alignment horizontal="right" vertical="center" wrapText="1"/>
    </xf>
    <xf numFmtId="3" fontId="2" fillId="3" borderId="5" xfId="0" applyNumberFormat="1" applyFont="1" applyFill="1" applyBorder="1" applyAlignment="1">
      <alignment horizontal="right" vertical="center" wrapText="1"/>
    </xf>
    <xf numFmtId="3" fontId="2" fillId="3" borderId="6" xfId="0" applyNumberFormat="1" applyFont="1" applyFill="1" applyBorder="1" applyAlignment="1">
      <alignment horizontal="right" vertical="center" wrapText="1"/>
    </xf>
    <xf numFmtId="0" fontId="2" fillId="4" borderId="7" xfId="0" applyFont="1" applyFill="1" applyBorder="1" applyAlignment="1">
      <alignment horizontal="left" vertical="center" wrapText="1"/>
    </xf>
    <xf numFmtId="3" fontId="2" fillId="4" borderId="7" xfId="0" applyNumberFormat="1" applyFont="1" applyFill="1" applyBorder="1" applyAlignment="1">
      <alignment horizontal="right" vertical="center" wrapText="1"/>
    </xf>
    <xf numFmtId="3" fontId="2" fillId="4" borderId="8" xfId="0" applyNumberFormat="1" applyFont="1" applyFill="1" applyBorder="1" applyAlignment="1">
      <alignment horizontal="right" vertical="center" wrapText="1"/>
    </xf>
    <xf numFmtId="3" fontId="4" fillId="3" borderId="8" xfId="0" applyNumberFormat="1" applyFont="1" applyFill="1" applyBorder="1" applyAlignment="1">
      <alignment horizontal="right" vertical="center" wrapText="1"/>
    </xf>
    <xf numFmtId="0" fontId="2" fillId="4" borderId="7" xfId="0" applyFont="1" applyFill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3" fontId="2" fillId="3" borderId="8" xfId="0" applyNumberFormat="1" applyFont="1" applyFill="1" applyBorder="1" applyAlignment="1">
      <alignment horizontal="right" vertical="center" wrapText="1"/>
    </xf>
    <xf numFmtId="0" fontId="4" fillId="0" borderId="7" xfId="1" applyFont="1" applyBorder="1" applyAlignment="1">
      <alignment horizontal="left" vertical="center" wrapText="1"/>
    </xf>
    <xf numFmtId="0" fontId="4" fillId="0" borderId="8" xfId="0" applyFont="1" applyBorder="1" applyAlignment="1">
      <alignment vertical="center"/>
    </xf>
    <xf numFmtId="0" fontId="4" fillId="5" borderId="7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left" vertical="top"/>
    </xf>
    <xf numFmtId="0" fontId="2" fillId="4" borderId="7" xfId="1" applyFont="1" applyFill="1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3" fontId="2" fillId="6" borderId="7" xfId="0" applyNumberFormat="1" applyFont="1" applyFill="1" applyBorder="1" applyAlignment="1">
      <alignment horizontal="right" vertical="center" wrapText="1"/>
    </xf>
    <xf numFmtId="3" fontId="2" fillId="6" borderId="8" xfId="0" applyNumberFormat="1" applyFont="1" applyFill="1" applyBorder="1" applyAlignment="1">
      <alignment horizontal="right" vertical="center" wrapText="1"/>
    </xf>
    <xf numFmtId="0" fontId="7" fillId="0" borderId="8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6" borderId="8" xfId="0" applyFont="1" applyFill="1" applyBorder="1" applyAlignment="1">
      <alignment vertical="center"/>
    </xf>
    <xf numFmtId="0" fontId="2" fillId="7" borderId="7" xfId="0" applyFont="1" applyFill="1" applyBorder="1" applyAlignment="1">
      <alignment vertical="center"/>
    </xf>
    <xf numFmtId="3" fontId="2" fillId="7" borderId="7" xfId="0" applyNumberFormat="1" applyFont="1" applyFill="1" applyBorder="1" applyAlignment="1">
      <alignment horizontal="right" vertical="center" wrapText="1"/>
    </xf>
    <xf numFmtId="3" fontId="2" fillId="7" borderId="8" xfId="0" applyNumberFormat="1" applyFont="1" applyFill="1" applyBorder="1" applyAlignment="1">
      <alignment horizontal="right" vertical="center" wrapText="1"/>
    </xf>
    <xf numFmtId="3" fontId="3" fillId="0" borderId="0" xfId="0" applyNumberFormat="1" applyFont="1"/>
    <xf numFmtId="0" fontId="9" fillId="0" borderId="4" xfId="0" applyFont="1" applyBorder="1" applyAlignment="1">
      <alignment horizontal="center" vertical="center" wrapText="1"/>
    </xf>
    <xf numFmtId="0" fontId="9" fillId="3" borderId="7" xfId="0" applyFont="1" applyFill="1" applyBorder="1" applyAlignment="1">
      <alignment horizontal="left" vertical="center" wrapText="1"/>
    </xf>
    <xf numFmtId="3" fontId="9" fillId="3" borderId="7" xfId="0" applyNumberFormat="1" applyFont="1" applyFill="1" applyBorder="1" applyAlignment="1">
      <alignment horizontal="right" vertical="center" wrapText="1"/>
    </xf>
    <xf numFmtId="3" fontId="9" fillId="3" borderId="8" xfId="0" applyNumberFormat="1" applyFont="1" applyFill="1" applyBorder="1" applyAlignment="1">
      <alignment horizontal="right" vertical="center" wrapText="1"/>
    </xf>
    <xf numFmtId="0" fontId="10" fillId="0" borderId="0" xfId="0" applyFont="1"/>
    <xf numFmtId="3" fontId="10" fillId="0" borderId="0" xfId="0" applyNumberFormat="1" applyFont="1"/>
    <xf numFmtId="0" fontId="4" fillId="3" borderId="7" xfId="0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vertical="center"/>
    </xf>
    <xf numFmtId="0" fontId="12" fillId="4" borderId="7" xfId="0" applyFont="1" applyFill="1" applyBorder="1" applyAlignment="1">
      <alignment horizontal="left" vertical="center" wrapText="1"/>
    </xf>
    <xf numFmtId="3" fontId="12" fillId="4" borderId="7" xfId="0" applyNumberFormat="1" applyFont="1" applyFill="1" applyBorder="1" applyAlignment="1">
      <alignment horizontal="right" vertical="center" wrapText="1"/>
    </xf>
    <xf numFmtId="0" fontId="13" fillId="4" borderId="8" xfId="0" applyFont="1" applyFill="1" applyBorder="1" applyAlignment="1">
      <alignment vertical="center"/>
    </xf>
    <xf numFmtId="3" fontId="4" fillId="3" borderId="10" xfId="0" applyNumberFormat="1" applyFont="1" applyFill="1" applyBorder="1" applyAlignment="1">
      <alignment horizontal="right" vertical="center" wrapText="1"/>
    </xf>
    <xf numFmtId="0" fontId="8" fillId="4" borderId="8" xfId="0" applyFont="1" applyFill="1" applyBorder="1" applyAlignment="1">
      <alignment vertical="center"/>
    </xf>
    <xf numFmtId="3" fontId="7" fillId="3" borderId="8" xfId="0" applyNumberFormat="1" applyFont="1" applyFill="1" applyBorder="1" applyAlignment="1">
      <alignment horizontal="right" vertical="center" wrapText="1"/>
    </xf>
    <xf numFmtId="3" fontId="8" fillId="4" borderId="8" xfId="0" applyNumberFormat="1" applyFont="1" applyFill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2" fillId="0" borderId="8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7" borderId="12" xfId="0" applyFont="1" applyFill="1" applyBorder="1" applyAlignment="1">
      <alignment vertical="center"/>
    </xf>
    <xf numFmtId="3" fontId="2" fillId="7" borderId="12" xfId="0" applyNumberFormat="1" applyFont="1" applyFill="1" applyBorder="1" applyAlignment="1">
      <alignment horizontal="right" vertical="center" wrapText="1"/>
    </xf>
    <xf numFmtId="3" fontId="2" fillId="7" borderId="13" xfId="0" applyNumberFormat="1" applyFont="1" applyFill="1" applyBorder="1" applyAlignment="1">
      <alignment horizontal="right" vertical="center" wrapText="1"/>
    </xf>
    <xf numFmtId="0" fontId="14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</cellXfs>
  <cellStyles count="2">
    <cellStyle name="Normál" xfId="0" builtinId="0"/>
    <cellStyle name="Normál 5 3 2 2" xfId="1" xr:uid="{16439CC8-E054-423E-8394-168283C847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1FB96-1101-42FC-AF65-545F23C0965A}">
  <dimension ref="A1:M98"/>
  <sheetViews>
    <sheetView tabSelected="1" workbookViewId="0">
      <selection sqref="A1:XFD1"/>
    </sheetView>
  </sheetViews>
  <sheetFormatPr defaultRowHeight="15" x14ac:dyDescent="0.25"/>
  <cols>
    <col min="1" max="1" width="5.5703125" bestFit="1" customWidth="1"/>
    <col min="2" max="2" width="72.5703125" customWidth="1"/>
    <col min="3" max="6" width="13.5703125" customWidth="1"/>
    <col min="7" max="7" width="11.85546875" style="68" bestFit="1" customWidth="1"/>
    <col min="8" max="8" width="13.28515625" customWidth="1"/>
    <col min="9" max="9" width="14.5703125" customWidth="1"/>
    <col min="10" max="10" width="13.85546875" customWidth="1"/>
    <col min="12" max="13" width="10.140625" bestFit="1" customWidth="1"/>
  </cols>
  <sheetData>
    <row r="1" spans="1:10" s="1" customFormat="1" ht="14.25" x14ac:dyDescent="0.2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s="1" customFormat="1" x14ac:dyDescent="0.25">
      <c r="A2" s="2"/>
      <c r="B2" s="2"/>
      <c r="C2" s="2"/>
      <c r="D2" s="2"/>
      <c r="E2" s="2"/>
      <c r="F2" s="2"/>
      <c r="G2" s="3"/>
      <c r="H2" s="2"/>
      <c r="I2" s="4"/>
      <c r="J2" s="4"/>
    </row>
    <row r="3" spans="1:10" s="1" customFormat="1" ht="14.25" x14ac:dyDescent="0.2">
      <c r="A3" s="70" t="s">
        <v>1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s="1" customFormat="1" ht="14.25" x14ac:dyDescent="0.2">
      <c r="A4" s="70" t="s">
        <v>2</v>
      </c>
      <c r="B4" s="70"/>
      <c r="C4" s="70"/>
      <c r="D4" s="70"/>
      <c r="E4" s="70"/>
      <c r="F4" s="70"/>
      <c r="G4" s="70"/>
      <c r="H4" s="70"/>
      <c r="I4" s="70"/>
      <c r="J4" s="70"/>
    </row>
    <row r="5" spans="1:10" s="1" customFormat="1" ht="14.25" x14ac:dyDescent="0.2">
      <c r="A5" s="71" t="s">
        <v>3</v>
      </c>
      <c r="B5" s="71"/>
      <c r="C5" s="71"/>
      <c r="D5" s="71"/>
      <c r="E5" s="71"/>
      <c r="F5" s="71"/>
      <c r="G5" s="71"/>
      <c r="H5" s="71"/>
      <c r="I5" s="71"/>
      <c r="J5" s="71"/>
    </row>
    <row r="6" spans="1:10" s="1" customFormat="1" ht="15.75" thickBot="1" x14ac:dyDescent="0.3">
      <c r="A6" s="2"/>
      <c r="B6" s="2"/>
      <c r="C6" s="2"/>
      <c r="D6" s="2"/>
      <c r="E6" s="2"/>
      <c r="F6" s="2"/>
      <c r="G6" s="4"/>
      <c r="H6" s="5"/>
      <c r="I6" s="4"/>
      <c r="J6" s="5" t="s">
        <v>4</v>
      </c>
    </row>
    <row r="7" spans="1:10" s="1" customFormat="1" ht="30.75" thickBot="1" x14ac:dyDescent="0.25">
      <c r="A7" s="6"/>
      <c r="B7" s="7"/>
      <c r="C7" s="8" t="s">
        <v>5</v>
      </c>
      <c r="D7" s="9" t="s">
        <v>6</v>
      </c>
      <c r="E7" s="9" t="s">
        <v>7</v>
      </c>
      <c r="F7" s="9" t="s">
        <v>8</v>
      </c>
      <c r="G7" s="8" t="s">
        <v>5</v>
      </c>
      <c r="H7" s="9" t="s">
        <v>6</v>
      </c>
      <c r="I7" s="9" t="s">
        <v>7</v>
      </c>
      <c r="J7" s="9" t="s">
        <v>8</v>
      </c>
    </row>
    <row r="8" spans="1:10" s="1" customFormat="1" ht="29.25" thickBot="1" x14ac:dyDescent="0.25">
      <c r="A8" s="10" t="s">
        <v>9</v>
      </c>
      <c r="B8" s="11" t="s">
        <v>10</v>
      </c>
      <c r="C8" s="12" t="s">
        <v>11</v>
      </c>
      <c r="D8" s="12" t="s">
        <v>11</v>
      </c>
      <c r="E8" s="12" t="s">
        <v>11</v>
      </c>
      <c r="F8" s="12" t="s">
        <v>11</v>
      </c>
      <c r="G8" s="12" t="s">
        <v>12</v>
      </c>
      <c r="H8" s="12" t="s">
        <v>12</v>
      </c>
      <c r="I8" s="12" t="s">
        <v>12</v>
      </c>
      <c r="J8" s="12" t="s">
        <v>12</v>
      </c>
    </row>
    <row r="9" spans="1:10" s="1" customFormat="1" x14ac:dyDescent="0.2">
      <c r="A9" s="13" t="s">
        <v>13</v>
      </c>
      <c r="B9" s="14" t="s">
        <v>14</v>
      </c>
      <c r="C9" s="15">
        <v>13511270</v>
      </c>
      <c r="D9" s="15">
        <v>13511270</v>
      </c>
      <c r="E9" s="15">
        <v>0</v>
      </c>
      <c r="F9" s="16">
        <v>0</v>
      </c>
      <c r="G9" s="15">
        <v>13511270</v>
      </c>
      <c r="H9" s="15">
        <v>13511270</v>
      </c>
      <c r="I9" s="15">
        <v>0</v>
      </c>
      <c r="J9" s="16">
        <v>0</v>
      </c>
    </row>
    <row r="10" spans="1:10" s="1" customFormat="1" x14ac:dyDescent="0.2">
      <c r="A10" s="13" t="s">
        <v>15</v>
      </c>
      <c r="B10" s="17" t="s">
        <v>16</v>
      </c>
      <c r="C10" s="18">
        <v>0</v>
      </c>
      <c r="D10" s="18">
        <v>0</v>
      </c>
      <c r="E10" s="15">
        <v>0</v>
      </c>
      <c r="F10" s="16">
        <v>0</v>
      </c>
      <c r="G10" s="18">
        <v>0</v>
      </c>
      <c r="H10" s="18">
        <v>0</v>
      </c>
      <c r="I10" s="15">
        <v>0</v>
      </c>
      <c r="J10" s="16">
        <v>0</v>
      </c>
    </row>
    <row r="11" spans="1:10" s="1" customFormat="1" ht="31.5" x14ac:dyDescent="0.2">
      <c r="A11" s="13" t="s">
        <v>17</v>
      </c>
      <c r="B11" s="19" t="s">
        <v>18</v>
      </c>
      <c r="C11" s="18">
        <v>12059760</v>
      </c>
      <c r="D11" s="18">
        <v>12059760</v>
      </c>
      <c r="E11" s="15">
        <v>0</v>
      </c>
      <c r="F11" s="16">
        <v>0</v>
      </c>
      <c r="G11" s="18">
        <v>12059760</v>
      </c>
      <c r="H11" s="18">
        <v>12059760</v>
      </c>
      <c r="I11" s="15">
        <v>0</v>
      </c>
      <c r="J11" s="16">
        <v>0</v>
      </c>
    </row>
    <row r="12" spans="1:10" s="1" customFormat="1" ht="31.5" x14ac:dyDescent="0.2">
      <c r="A12" s="13" t="s">
        <v>19</v>
      </c>
      <c r="B12" s="19" t="s">
        <v>20</v>
      </c>
      <c r="C12" s="18">
        <v>990660</v>
      </c>
      <c r="D12" s="18">
        <v>990660</v>
      </c>
      <c r="E12" s="15">
        <v>0</v>
      </c>
      <c r="F12" s="16">
        <v>0</v>
      </c>
      <c r="G12" s="18">
        <v>990660</v>
      </c>
      <c r="H12" s="18">
        <v>990660</v>
      </c>
      <c r="I12" s="15">
        <v>0</v>
      </c>
      <c r="J12" s="16">
        <v>0</v>
      </c>
    </row>
    <row r="13" spans="1:10" s="1" customFormat="1" x14ac:dyDescent="0.2">
      <c r="A13" s="13" t="s">
        <v>21</v>
      </c>
      <c r="B13" s="17" t="s">
        <v>22</v>
      </c>
      <c r="C13" s="18">
        <v>2270000</v>
      </c>
      <c r="D13" s="18">
        <v>2270000</v>
      </c>
      <c r="E13" s="15">
        <v>0</v>
      </c>
      <c r="F13" s="16">
        <v>0</v>
      </c>
      <c r="G13" s="18">
        <v>2270000</v>
      </c>
      <c r="H13" s="18">
        <v>2270000</v>
      </c>
      <c r="I13" s="15">
        <v>0</v>
      </c>
      <c r="J13" s="16">
        <v>0</v>
      </c>
    </row>
    <row r="14" spans="1:10" s="1" customFormat="1" x14ac:dyDescent="0.2">
      <c r="A14" s="13" t="s">
        <v>23</v>
      </c>
      <c r="B14" s="17" t="s">
        <v>24</v>
      </c>
      <c r="C14" s="18">
        <v>0</v>
      </c>
      <c r="D14" s="18">
        <v>0</v>
      </c>
      <c r="E14" s="15">
        <v>0</v>
      </c>
      <c r="F14" s="16">
        <v>0</v>
      </c>
      <c r="G14" s="18">
        <v>2596086</v>
      </c>
      <c r="H14" s="18">
        <v>2596086</v>
      </c>
      <c r="I14" s="15">
        <v>0</v>
      </c>
      <c r="J14" s="16">
        <v>0</v>
      </c>
    </row>
    <row r="15" spans="1:10" s="1" customFormat="1" x14ac:dyDescent="0.2">
      <c r="A15" s="13" t="s">
        <v>25</v>
      </c>
      <c r="B15" s="17" t="s">
        <v>26</v>
      </c>
      <c r="C15" s="18">
        <v>0</v>
      </c>
      <c r="D15" s="18">
        <v>0</v>
      </c>
      <c r="E15" s="15">
        <v>0</v>
      </c>
      <c r="F15" s="16">
        <v>0</v>
      </c>
      <c r="G15" s="18">
        <v>1245410</v>
      </c>
      <c r="H15" s="18">
        <v>1245410</v>
      </c>
      <c r="I15" s="15">
        <v>0</v>
      </c>
      <c r="J15" s="16">
        <v>0</v>
      </c>
    </row>
    <row r="16" spans="1:10" s="1" customFormat="1" x14ac:dyDescent="0.2">
      <c r="A16" s="13" t="s">
        <v>27</v>
      </c>
      <c r="B16" s="20" t="s">
        <v>28</v>
      </c>
      <c r="C16" s="21">
        <f>SUM(C9:C15)</f>
        <v>28831690</v>
      </c>
      <c r="D16" s="21">
        <f>SUM(D9:D15)</f>
        <v>28831690</v>
      </c>
      <c r="E16" s="22">
        <v>0</v>
      </c>
      <c r="F16" s="23">
        <v>0</v>
      </c>
      <c r="G16" s="21">
        <f>SUM(G9:G15)</f>
        <v>32673186</v>
      </c>
      <c r="H16" s="21">
        <f>SUM(H9:H15)</f>
        <v>32673186</v>
      </c>
      <c r="I16" s="22">
        <v>0</v>
      </c>
      <c r="J16" s="23">
        <v>0</v>
      </c>
    </row>
    <row r="17" spans="1:10" s="1" customFormat="1" x14ac:dyDescent="0.2">
      <c r="A17" s="13" t="s">
        <v>29</v>
      </c>
      <c r="B17" s="17" t="s">
        <v>30</v>
      </c>
      <c r="C17" s="18">
        <v>3322012</v>
      </c>
      <c r="D17" s="18">
        <v>3322012</v>
      </c>
      <c r="E17" s="15">
        <v>0</v>
      </c>
      <c r="F17" s="16">
        <v>0</v>
      </c>
      <c r="G17" s="18">
        <v>3504630</v>
      </c>
      <c r="H17" s="18">
        <v>3504630</v>
      </c>
      <c r="I17" s="15">
        <v>0</v>
      </c>
      <c r="J17" s="16">
        <v>0</v>
      </c>
    </row>
    <row r="18" spans="1:10" s="1" customFormat="1" x14ac:dyDescent="0.2">
      <c r="A18" s="13" t="s">
        <v>31</v>
      </c>
      <c r="B18" s="17" t="s">
        <v>32</v>
      </c>
      <c r="C18" s="18">
        <v>3322012</v>
      </c>
      <c r="D18" s="18">
        <v>3322012</v>
      </c>
      <c r="E18" s="15">
        <v>0</v>
      </c>
      <c r="F18" s="16">
        <v>0</v>
      </c>
      <c r="G18" s="18">
        <v>3504630</v>
      </c>
      <c r="H18" s="18">
        <v>3504630</v>
      </c>
      <c r="I18" s="15">
        <v>0</v>
      </c>
      <c r="J18" s="16">
        <v>0</v>
      </c>
    </row>
    <row r="19" spans="1:10" s="1" customFormat="1" x14ac:dyDescent="0.2">
      <c r="A19" s="13" t="s">
        <v>33</v>
      </c>
      <c r="B19" s="24" t="s">
        <v>34</v>
      </c>
      <c r="C19" s="25">
        <f>SUM(C16:C17)</f>
        <v>32153702</v>
      </c>
      <c r="D19" s="25">
        <f>SUM(D16:D17)</f>
        <v>32153702</v>
      </c>
      <c r="E19" s="25">
        <v>0</v>
      </c>
      <c r="F19" s="26">
        <v>0</v>
      </c>
      <c r="G19" s="25">
        <f>SUM(G16:G17)</f>
        <v>36177816</v>
      </c>
      <c r="H19" s="25">
        <f>SUM(H16:H17)</f>
        <v>36177816</v>
      </c>
      <c r="I19" s="25">
        <v>0</v>
      </c>
      <c r="J19" s="26">
        <v>0</v>
      </c>
    </row>
    <row r="20" spans="1:10" s="1" customFormat="1" x14ac:dyDescent="0.2">
      <c r="A20" s="13" t="s">
        <v>35</v>
      </c>
      <c r="B20" s="17" t="s">
        <v>36</v>
      </c>
      <c r="C20" s="18">
        <v>0</v>
      </c>
      <c r="D20" s="18">
        <v>0</v>
      </c>
      <c r="E20" s="18">
        <v>0</v>
      </c>
      <c r="F20" s="27">
        <v>0</v>
      </c>
      <c r="G20" s="18">
        <v>0</v>
      </c>
      <c r="H20" s="18">
        <v>0</v>
      </c>
      <c r="I20" s="18">
        <v>0</v>
      </c>
      <c r="J20" s="27">
        <v>0</v>
      </c>
    </row>
    <row r="21" spans="1:10" s="1" customFormat="1" x14ac:dyDescent="0.2">
      <c r="A21" s="13" t="s">
        <v>37</v>
      </c>
      <c r="B21" s="28" t="s">
        <v>38</v>
      </c>
      <c r="C21" s="25">
        <f>SUM(C20)</f>
        <v>0</v>
      </c>
      <c r="D21" s="25">
        <f>SUM(D20)</f>
        <v>0</v>
      </c>
      <c r="E21" s="25">
        <v>0</v>
      </c>
      <c r="F21" s="26">
        <v>0</v>
      </c>
      <c r="G21" s="25">
        <f>SUM(G20)</f>
        <v>0</v>
      </c>
      <c r="H21" s="25">
        <f>SUM(H20)</f>
        <v>0</v>
      </c>
      <c r="I21" s="25">
        <v>0</v>
      </c>
      <c r="J21" s="26">
        <v>0</v>
      </c>
    </row>
    <row r="22" spans="1:10" s="1" customFormat="1" x14ac:dyDescent="0.2">
      <c r="A22" s="13" t="s">
        <v>39</v>
      </c>
      <c r="B22" s="17" t="s">
        <v>40</v>
      </c>
      <c r="C22" s="18">
        <v>0</v>
      </c>
      <c r="D22" s="18">
        <v>0</v>
      </c>
      <c r="E22" s="18">
        <v>0</v>
      </c>
      <c r="F22" s="27">
        <v>0</v>
      </c>
      <c r="G22" s="18">
        <v>0</v>
      </c>
      <c r="H22" s="18">
        <v>0</v>
      </c>
      <c r="I22" s="18">
        <v>0</v>
      </c>
      <c r="J22" s="27">
        <v>0</v>
      </c>
    </row>
    <row r="23" spans="1:10" s="1" customFormat="1" x14ac:dyDescent="0.2">
      <c r="A23" s="13" t="s">
        <v>41</v>
      </c>
      <c r="B23" s="17" t="s">
        <v>42</v>
      </c>
      <c r="C23" s="18">
        <v>3000000</v>
      </c>
      <c r="D23" s="18">
        <v>3000000</v>
      </c>
      <c r="E23" s="18">
        <v>0</v>
      </c>
      <c r="F23" s="27">
        <v>0</v>
      </c>
      <c r="G23" s="18">
        <v>3000000</v>
      </c>
      <c r="H23" s="18">
        <v>3000000</v>
      </c>
      <c r="I23" s="18">
        <v>0</v>
      </c>
      <c r="J23" s="27">
        <v>0</v>
      </c>
    </row>
    <row r="24" spans="1:10" s="1" customFormat="1" x14ac:dyDescent="0.2">
      <c r="A24" s="13" t="s">
        <v>43</v>
      </c>
      <c r="B24" s="17" t="s">
        <v>44</v>
      </c>
      <c r="C24" s="18">
        <v>0</v>
      </c>
      <c r="D24" s="18">
        <v>0</v>
      </c>
      <c r="E24" s="18">
        <v>0</v>
      </c>
      <c r="F24" s="27">
        <v>0</v>
      </c>
      <c r="G24" s="18">
        <v>0</v>
      </c>
      <c r="H24" s="18">
        <v>0</v>
      </c>
      <c r="I24" s="18">
        <v>0</v>
      </c>
      <c r="J24" s="27">
        <v>0</v>
      </c>
    </row>
    <row r="25" spans="1:10" s="1" customFormat="1" x14ac:dyDescent="0.2">
      <c r="A25" s="13" t="s">
        <v>45</v>
      </c>
      <c r="B25" s="29" t="s">
        <v>46</v>
      </c>
      <c r="C25" s="18">
        <v>0</v>
      </c>
      <c r="D25" s="18">
        <v>0</v>
      </c>
      <c r="E25" s="18">
        <v>0</v>
      </c>
      <c r="F25" s="27">
        <v>0</v>
      </c>
      <c r="G25" s="18">
        <v>0</v>
      </c>
      <c r="H25" s="18">
        <v>0</v>
      </c>
      <c r="I25" s="18">
        <v>0</v>
      </c>
      <c r="J25" s="27">
        <v>0</v>
      </c>
    </row>
    <row r="26" spans="1:10" s="1" customFormat="1" x14ac:dyDescent="0.2">
      <c r="A26" s="13" t="s">
        <v>47</v>
      </c>
      <c r="B26" s="20" t="s">
        <v>48</v>
      </c>
      <c r="C26" s="21">
        <f>SUM(C22:C25)</f>
        <v>3000000</v>
      </c>
      <c r="D26" s="21">
        <f>SUM(D22:D25)</f>
        <v>3000000</v>
      </c>
      <c r="E26" s="21">
        <v>0</v>
      </c>
      <c r="F26" s="30">
        <v>0</v>
      </c>
      <c r="G26" s="21">
        <f>SUM(G22:G25)</f>
        <v>3000000</v>
      </c>
      <c r="H26" s="21">
        <f>SUM(H22:H25)</f>
        <v>3000000</v>
      </c>
      <c r="I26" s="21">
        <v>0</v>
      </c>
      <c r="J26" s="30">
        <v>0</v>
      </c>
    </row>
    <row r="27" spans="1:10" s="1" customFormat="1" x14ac:dyDescent="0.2">
      <c r="A27" s="13" t="s">
        <v>49</v>
      </c>
      <c r="B27" s="17" t="s">
        <v>50</v>
      </c>
      <c r="C27" s="18">
        <v>2500000</v>
      </c>
      <c r="D27" s="18">
        <v>2500000</v>
      </c>
      <c r="E27" s="18">
        <v>0</v>
      </c>
      <c r="F27" s="27">
        <v>0</v>
      </c>
      <c r="G27" s="18">
        <v>2500000</v>
      </c>
      <c r="H27" s="18">
        <v>2500000</v>
      </c>
      <c r="I27" s="18">
        <v>0</v>
      </c>
      <c r="J27" s="27">
        <v>0</v>
      </c>
    </row>
    <row r="28" spans="1:10" s="1" customFormat="1" x14ac:dyDescent="0.2">
      <c r="A28" s="13" t="s">
        <v>51</v>
      </c>
      <c r="B28" s="24" t="s">
        <v>52</v>
      </c>
      <c r="C28" s="25">
        <f>SUM(C26:C27)</f>
        <v>5500000</v>
      </c>
      <c r="D28" s="25">
        <f>SUM(D26:D27)</f>
        <v>5500000</v>
      </c>
      <c r="E28" s="25">
        <v>0</v>
      </c>
      <c r="F28" s="26">
        <v>0</v>
      </c>
      <c r="G28" s="25">
        <f>SUM(G26:G27)</f>
        <v>5500000</v>
      </c>
      <c r="H28" s="25">
        <f>SUM(H26:H27)</f>
        <v>5500000</v>
      </c>
      <c r="I28" s="25">
        <v>0</v>
      </c>
      <c r="J28" s="26">
        <v>0</v>
      </c>
    </row>
    <row r="29" spans="1:10" s="1" customFormat="1" x14ac:dyDescent="0.2">
      <c r="A29" s="13" t="s">
        <v>53</v>
      </c>
      <c r="B29" s="31" t="s">
        <v>54</v>
      </c>
      <c r="C29" s="18">
        <v>0</v>
      </c>
      <c r="D29" s="18">
        <v>0</v>
      </c>
      <c r="E29" s="18">
        <v>0</v>
      </c>
      <c r="F29" s="32">
        <v>0</v>
      </c>
      <c r="G29" s="18">
        <v>0</v>
      </c>
      <c r="H29" s="18">
        <v>0</v>
      </c>
      <c r="I29" s="18">
        <v>0</v>
      </c>
      <c r="J29" s="32">
        <v>0</v>
      </c>
    </row>
    <row r="30" spans="1:10" s="1" customFormat="1" x14ac:dyDescent="0.2">
      <c r="A30" s="13" t="s">
        <v>55</v>
      </c>
      <c r="B30" s="33" t="s">
        <v>56</v>
      </c>
      <c r="C30" s="18">
        <v>1389421</v>
      </c>
      <c r="D30" s="18">
        <v>0</v>
      </c>
      <c r="E30" s="18">
        <v>1389421</v>
      </c>
      <c r="F30" s="32">
        <v>0</v>
      </c>
      <c r="G30" s="18">
        <v>1389421</v>
      </c>
      <c r="H30" s="18">
        <v>0</v>
      </c>
      <c r="I30" s="18">
        <v>1389421</v>
      </c>
      <c r="J30" s="32">
        <v>0</v>
      </c>
    </row>
    <row r="31" spans="1:10" s="1" customFormat="1" x14ac:dyDescent="0.2">
      <c r="A31" s="13" t="s">
        <v>57</v>
      </c>
      <c r="B31" s="33" t="s">
        <v>58</v>
      </c>
      <c r="C31" s="18">
        <v>1389421</v>
      </c>
      <c r="D31" s="18">
        <v>0</v>
      </c>
      <c r="E31" s="18">
        <v>1389421</v>
      </c>
      <c r="F31" s="32">
        <v>0</v>
      </c>
      <c r="G31" s="18">
        <v>1389421</v>
      </c>
      <c r="H31" s="18">
        <v>0</v>
      </c>
      <c r="I31" s="18">
        <v>1389421</v>
      </c>
      <c r="J31" s="32">
        <v>0</v>
      </c>
    </row>
    <row r="32" spans="1:10" s="1" customFormat="1" x14ac:dyDescent="0.2">
      <c r="A32" s="13" t="s">
        <v>59</v>
      </c>
      <c r="B32" s="17" t="s">
        <v>60</v>
      </c>
      <c r="C32" s="18">
        <v>0</v>
      </c>
      <c r="D32" s="18">
        <v>0</v>
      </c>
      <c r="E32" s="18">
        <v>0</v>
      </c>
      <c r="F32" s="32">
        <v>0</v>
      </c>
      <c r="G32" s="18">
        <v>0</v>
      </c>
      <c r="H32" s="18">
        <v>0</v>
      </c>
      <c r="I32" s="18">
        <v>0</v>
      </c>
      <c r="J32" s="32">
        <v>0</v>
      </c>
    </row>
    <row r="33" spans="1:10" s="1" customFormat="1" x14ac:dyDescent="0.2">
      <c r="A33" s="13" t="s">
        <v>61</v>
      </c>
      <c r="B33" s="17" t="s">
        <v>62</v>
      </c>
      <c r="C33" s="18">
        <v>0</v>
      </c>
      <c r="D33" s="18">
        <v>0</v>
      </c>
      <c r="E33" s="18">
        <v>0</v>
      </c>
      <c r="F33" s="32">
        <v>0</v>
      </c>
      <c r="G33" s="18">
        <v>0</v>
      </c>
      <c r="H33" s="18">
        <v>0</v>
      </c>
      <c r="I33" s="18">
        <v>0</v>
      </c>
      <c r="J33" s="32">
        <v>0</v>
      </c>
    </row>
    <row r="34" spans="1:10" s="1" customFormat="1" x14ac:dyDescent="0.2">
      <c r="A34" s="13" t="s">
        <v>63</v>
      </c>
      <c r="B34" s="34" t="s">
        <v>64</v>
      </c>
      <c r="C34" s="18">
        <v>0</v>
      </c>
      <c r="D34" s="18">
        <v>0</v>
      </c>
      <c r="E34" s="18">
        <v>0</v>
      </c>
      <c r="F34" s="32">
        <v>0</v>
      </c>
      <c r="G34" s="18">
        <v>0</v>
      </c>
      <c r="H34" s="18">
        <v>0</v>
      </c>
      <c r="I34" s="18">
        <v>0</v>
      </c>
      <c r="J34" s="32">
        <v>0</v>
      </c>
    </row>
    <row r="35" spans="1:10" s="1" customFormat="1" x14ac:dyDescent="0.2">
      <c r="A35" s="13" t="s">
        <v>65</v>
      </c>
      <c r="B35" s="17" t="s">
        <v>66</v>
      </c>
      <c r="C35" s="18">
        <v>1746960</v>
      </c>
      <c r="D35" s="18">
        <v>1746960</v>
      </c>
      <c r="E35" s="18">
        <v>0</v>
      </c>
      <c r="F35" s="32">
        <v>0</v>
      </c>
      <c r="G35" s="18">
        <v>1746960</v>
      </c>
      <c r="H35" s="18">
        <v>1746960</v>
      </c>
      <c r="I35" s="18">
        <v>0</v>
      </c>
      <c r="J35" s="32">
        <v>0</v>
      </c>
    </row>
    <row r="36" spans="1:10" s="1" customFormat="1" x14ac:dyDescent="0.2">
      <c r="A36" s="13" t="s">
        <v>67</v>
      </c>
      <c r="B36" s="17" t="s">
        <v>68</v>
      </c>
      <c r="C36" s="18">
        <v>0</v>
      </c>
      <c r="D36" s="18">
        <v>0</v>
      </c>
      <c r="E36" s="18">
        <v>0</v>
      </c>
      <c r="F36" s="32">
        <v>0</v>
      </c>
      <c r="G36" s="18">
        <v>0</v>
      </c>
      <c r="H36" s="18">
        <v>0</v>
      </c>
      <c r="I36" s="18">
        <v>0</v>
      </c>
      <c r="J36" s="32">
        <v>0</v>
      </c>
    </row>
    <row r="37" spans="1:10" s="1" customFormat="1" x14ac:dyDescent="0.2">
      <c r="A37" s="13" t="s">
        <v>69</v>
      </c>
      <c r="B37" s="17" t="s">
        <v>70</v>
      </c>
      <c r="C37" s="18">
        <v>0</v>
      </c>
      <c r="D37" s="18">
        <v>0</v>
      </c>
      <c r="E37" s="18">
        <v>0</v>
      </c>
      <c r="F37" s="32">
        <v>0</v>
      </c>
      <c r="G37" s="18">
        <v>0</v>
      </c>
      <c r="H37" s="18">
        <v>0</v>
      </c>
      <c r="I37" s="18">
        <v>0</v>
      </c>
      <c r="J37" s="32">
        <v>0</v>
      </c>
    </row>
    <row r="38" spans="1:10" s="1" customFormat="1" x14ac:dyDescent="0.2">
      <c r="A38" s="13" t="s">
        <v>71</v>
      </c>
      <c r="B38" s="29" t="s">
        <v>72</v>
      </c>
      <c r="C38" s="18">
        <v>0</v>
      </c>
      <c r="D38" s="18">
        <v>0</v>
      </c>
      <c r="E38" s="18">
        <v>0</v>
      </c>
      <c r="F38" s="32">
        <v>0</v>
      </c>
      <c r="G38" s="18">
        <v>0</v>
      </c>
      <c r="H38" s="18">
        <v>0</v>
      </c>
      <c r="I38" s="18">
        <v>0</v>
      </c>
      <c r="J38" s="32">
        <v>0</v>
      </c>
    </row>
    <row r="39" spans="1:10" s="1" customFormat="1" x14ac:dyDescent="0.2">
      <c r="A39" s="13" t="s">
        <v>73</v>
      </c>
      <c r="B39" s="17" t="s">
        <v>74</v>
      </c>
      <c r="C39" s="18">
        <v>0</v>
      </c>
      <c r="D39" s="18">
        <v>0</v>
      </c>
      <c r="E39" s="18">
        <v>0</v>
      </c>
      <c r="F39" s="32">
        <v>0</v>
      </c>
      <c r="G39" s="18">
        <v>0</v>
      </c>
      <c r="H39" s="18">
        <v>0</v>
      </c>
      <c r="I39" s="18">
        <v>0</v>
      </c>
      <c r="J39" s="32">
        <v>0</v>
      </c>
    </row>
    <row r="40" spans="1:10" s="1" customFormat="1" x14ac:dyDescent="0.2">
      <c r="A40" s="13" t="s">
        <v>75</v>
      </c>
      <c r="B40" s="17" t="s">
        <v>76</v>
      </c>
      <c r="C40" s="18">
        <v>0</v>
      </c>
      <c r="D40" s="18">
        <v>0</v>
      </c>
      <c r="E40" s="18">
        <v>0</v>
      </c>
      <c r="F40" s="32">
        <v>0</v>
      </c>
      <c r="G40" s="18">
        <v>0</v>
      </c>
      <c r="H40" s="18">
        <v>0</v>
      </c>
      <c r="I40" s="18">
        <v>0</v>
      </c>
      <c r="J40" s="32">
        <v>0</v>
      </c>
    </row>
    <row r="41" spans="1:10" s="1" customFormat="1" x14ac:dyDescent="0.2">
      <c r="A41" s="13" t="s">
        <v>77</v>
      </c>
      <c r="B41" s="17" t="s">
        <v>78</v>
      </c>
      <c r="C41" s="18">
        <v>0</v>
      </c>
      <c r="D41" s="18">
        <v>0</v>
      </c>
      <c r="E41" s="18">
        <v>0</v>
      </c>
      <c r="F41" s="32">
        <v>0</v>
      </c>
      <c r="G41" s="18">
        <v>0</v>
      </c>
      <c r="H41" s="18">
        <v>0</v>
      </c>
      <c r="I41" s="18">
        <v>0</v>
      </c>
      <c r="J41" s="32">
        <v>0</v>
      </c>
    </row>
    <row r="42" spans="1:10" s="1" customFormat="1" x14ac:dyDescent="0.2">
      <c r="A42" s="13" t="s">
        <v>79</v>
      </c>
      <c r="B42" s="17" t="s">
        <v>80</v>
      </c>
      <c r="C42" s="18">
        <v>0</v>
      </c>
      <c r="D42" s="18">
        <v>0</v>
      </c>
      <c r="E42" s="18">
        <v>0</v>
      </c>
      <c r="F42" s="32">
        <v>0</v>
      </c>
      <c r="G42" s="18">
        <v>0</v>
      </c>
      <c r="H42" s="18">
        <v>0</v>
      </c>
      <c r="I42" s="18">
        <v>0</v>
      </c>
      <c r="J42" s="32">
        <v>0</v>
      </c>
    </row>
    <row r="43" spans="1:10" s="1" customFormat="1" x14ac:dyDescent="0.2">
      <c r="A43" s="13" t="s">
        <v>81</v>
      </c>
      <c r="B43" s="24" t="s">
        <v>82</v>
      </c>
      <c r="C43" s="25">
        <f>SUM(C30,C33,C35)</f>
        <v>3136381</v>
      </c>
      <c r="D43" s="25">
        <f>SUM(D29:D42)</f>
        <v>1746960</v>
      </c>
      <c r="E43" s="25">
        <f>SUM(E33,E30)</f>
        <v>1389421</v>
      </c>
      <c r="F43" s="26">
        <f t="shared" ref="F43" si="0">SUM(F29:F42)</f>
        <v>0</v>
      </c>
      <c r="G43" s="25">
        <f>SUM(G30,G33,G35)</f>
        <v>3136381</v>
      </c>
      <c r="H43" s="25">
        <f>SUM(H29:H42)</f>
        <v>1746960</v>
      </c>
      <c r="I43" s="25">
        <f>SUM(I33,I30)</f>
        <v>1389421</v>
      </c>
      <c r="J43" s="26">
        <f t="shared" ref="J43" si="1">SUM(J29:J42)</f>
        <v>0</v>
      </c>
    </row>
    <row r="44" spans="1:10" s="1" customFormat="1" x14ac:dyDescent="0.2">
      <c r="A44" s="13" t="s">
        <v>83</v>
      </c>
      <c r="B44" s="17" t="s">
        <v>84</v>
      </c>
      <c r="C44" s="18">
        <v>0</v>
      </c>
      <c r="D44" s="18">
        <v>0</v>
      </c>
      <c r="E44" s="18">
        <v>0</v>
      </c>
      <c r="F44" s="27">
        <v>0</v>
      </c>
      <c r="G44" s="18">
        <v>0</v>
      </c>
      <c r="H44" s="18">
        <v>0</v>
      </c>
      <c r="I44" s="18">
        <v>0</v>
      </c>
      <c r="J44" s="27">
        <v>0</v>
      </c>
    </row>
    <row r="45" spans="1:10" s="1" customFormat="1" x14ac:dyDescent="0.2">
      <c r="A45" s="13" t="s">
        <v>85</v>
      </c>
      <c r="B45" s="24" t="s">
        <v>86</v>
      </c>
      <c r="C45" s="25">
        <f t="shared" ref="C45:J45" si="2">SUM(C44)</f>
        <v>0</v>
      </c>
      <c r="D45" s="25">
        <f t="shared" si="2"/>
        <v>0</v>
      </c>
      <c r="E45" s="25">
        <f t="shared" si="2"/>
        <v>0</v>
      </c>
      <c r="F45" s="26">
        <f t="shared" si="2"/>
        <v>0</v>
      </c>
      <c r="G45" s="25">
        <f t="shared" si="2"/>
        <v>0</v>
      </c>
      <c r="H45" s="25">
        <f t="shared" si="2"/>
        <v>0</v>
      </c>
      <c r="I45" s="25">
        <f t="shared" si="2"/>
        <v>0</v>
      </c>
      <c r="J45" s="26">
        <f t="shared" si="2"/>
        <v>0</v>
      </c>
    </row>
    <row r="46" spans="1:10" s="1" customFormat="1" x14ac:dyDescent="0.2">
      <c r="A46" s="13" t="s">
        <v>87</v>
      </c>
      <c r="B46" s="31" t="s">
        <v>88</v>
      </c>
      <c r="C46" s="18">
        <v>0</v>
      </c>
      <c r="D46" s="18">
        <v>0</v>
      </c>
      <c r="E46" s="18">
        <v>0</v>
      </c>
      <c r="F46" s="27">
        <v>0</v>
      </c>
      <c r="G46" s="18">
        <v>0</v>
      </c>
      <c r="H46" s="18">
        <v>0</v>
      </c>
      <c r="I46" s="18">
        <v>0</v>
      </c>
      <c r="J46" s="27">
        <v>0</v>
      </c>
    </row>
    <row r="47" spans="1:10" s="1" customFormat="1" x14ac:dyDescent="0.2">
      <c r="A47" s="13" t="s">
        <v>89</v>
      </c>
      <c r="B47" s="35" t="s">
        <v>90</v>
      </c>
      <c r="C47" s="25">
        <f t="shared" ref="C47:J47" si="3">SUM(C46)</f>
        <v>0</v>
      </c>
      <c r="D47" s="25">
        <f t="shared" si="3"/>
        <v>0</v>
      </c>
      <c r="E47" s="25">
        <f t="shared" si="3"/>
        <v>0</v>
      </c>
      <c r="F47" s="26">
        <f t="shared" si="3"/>
        <v>0</v>
      </c>
      <c r="G47" s="25">
        <f t="shared" si="3"/>
        <v>0</v>
      </c>
      <c r="H47" s="25">
        <f t="shared" si="3"/>
        <v>0</v>
      </c>
      <c r="I47" s="25">
        <f t="shared" si="3"/>
        <v>0</v>
      </c>
      <c r="J47" s="26">
        <f t="shared" si="3"/>
        <v>0</v>
      </c>
    </row>
    <row r="48" spans="1:10" s="1" customFormat="1" ht="30" x14ac:dyDescent="0.2">
      <c r="A48" s="13" t="s">
        <v>91</v>
      </c>
      <c r="B48" s="17" t="s">
        <v>92</v>
      </c>
      <c r="C48" s="18">
        <v>0</v>
      </c>
      <c r="D48" s="18">
        <v>0</v>
      </c>
      <c r="E48" s="18">
        <v>0</v>
      </c>
      <c r="F48" s="27">
        <v>0</v>
      </c>
      <c r="G48" s="18">
        <v>0</v>
      </c>
      <c r="H48" s="18">
        <v>0</v>
      </c>
      <c r="I48" s="18">
        <v>0</v>
      </c>
      <c r="J48" s="27">
        <v>0</v>
      </c>
    </row>
    <row r="49" spans="1:13" s="1" customFormat="1" x14ac:dyDescent="0.2">
      <c r="A49" s="13" t="s">
        <v>93</v>
      </c>
      <c r="B49" s="17" t="s">
        <v>94</v>
      </c>
      <c r="C49" s="18">
        <v>0</v>
      </c>
      <c r="D49" s="18">
        <v>0</v>
      </c>
      <c r="E49" s="18">
        <v>0</v>
      </c>
      <c r="F49" s="27">
        <v>0</v>
      </c>
      <c r="G49" s="18">
        <v>0</v>
      </c>
      <c r="H49" s="18">
        <v>0</v>
      </c>
      <c r="I49" s="18">
        <v>0</v>
      </c>
      <c r="J49" s="27">
        <v>0</v>
      </c>
    </row>
    <row r="50" spans="1:13" s="1" customFormat="1" x14ac:dyDescent="0.2">
      <c r="A50" s="13" t="s">
        <v>95</v>
      </c>
      <c r="B50" s="24" t="s">
        <v>96</v>
      </c>
      <c r="C50" s="25">
        <f t="shared" ref="C50:J50" si="4">SUM(C48:C49)</f>
        <v>0</v>
      </c>
      <c r="D50" s="25">
        <f t="shared" si="4"/>
        <v>0</v>
      </c>
      <c r="E50" s="25">
        <f t="shared" si="4"/>
        <v>0</v>
      </c>
      <c r="F50" s="26">
        <f t="shared" si="4"/>
        <v>0</v>
      </c>
      <c r="G50" s="25">
        <f t="shared" si="4"/>
        <v>0</v>
      </c>
      <c r="H50" s="25">
        <f t="shared" si="4"/>
        <v>0</v>
      </c>
      <c r="I50" s="25">
        <f t="shared" si="4"/>
        <v>0</v>
      </c>
      <c r="J50" s="26">
        <f t="shared" si="4"/>
        <v>0</v>
      </c>
    </row>
    <row r="51" spans="1:13" s="1" customFormat="1" x14ac:dyDescent="0.2">
      <c r="A51" s="13" t="s">
        <v>97</v>
      </c>
      <c r="B51" s="36" t="s">
        <v>98</v>
      </c>
      <c r="C51" s="37">
        <f>SUM(C19,C21,C28,C43)</f>
        <v>40790083</v>
      </c>
      <c r="D51" s="37">
        <f t="shared" ref="D51:F51" si="5">SUM(D19,D21,D28,D43)</f>
        <v>39400662</v>
      </c>
      <c r="E51" s="37">
        <f t="shared" si="5"/>
        <v>1389421</v>
      </c>
      <c r="F51" s="38">
        <f t="shared" si="5"/>
        <v>0</v>
      </c>
      <c r="G51" s="37">
        <f>SUM(G19,G21,G28,G43)</f>
        <v>44814197</v>
      </c>
      <c r="H51" s="37">
        <f t="shared" ref="H51:J51" si="6">SUM(H19,H21,H28,H43)</f>
        <v>43424776</v>
      </c>
      <c r="I51" s="37">
        <f t="shared" si="6"/>
        <v>1389421</v>
      </c>
      <c r="J51" s="38">
        <f t="shared" si="6"/>
        <v>0</v>
      </c>
    </row>
    <row r="52" spans="1:13" s="1" customFormat="1" ht="15.75" x14ac:dyDescent="0.2">
      <c r="A52" s="13" t="s">
        <v>99</v>
      </c>
      <c r="B52" s="17" t="s">
        <v>100</v>
      </c>
      <c r="C52" s="18">
        <v>15723705</v>
      </c>
      <c r="D52" s="18">
        <v>15723705</v>
      </c>
      <c r="E52" s="18">
        <v>0</v>
      </c>
      <c r="F52" s="39">
        <v>0</v>
      </c>
      <c r="G52" s="18">
        <v>15723705</v>
      </c>
      <c r="H52" s="18">
        <v>15723705</v>
      </c>
      <c r="I52" s="18">
        <v>0</v>
      </c>
      <c r="J52" s="39">
        <v>0</v>
      </c>
    </row>
    <row r="53" spans="1:13" s="1" customFormat="1" ht="15.75" x14ac:dyDescent="0.2">
      <c r="A53" s="13" t="s">
        <v>101</v>
      </c>
      <c r="B53" s="17" t="s">
        <v>102</v>
      </c>
      <c r="C53" s="18">
        <v>1205107</v>
      </c>
      <c r="D53" s="18">
        <v>1205107</v>
      </c>
      <c r="E53" s="18">
        <v>0</v>
      </c>
      <c r="F53" s="39">
        <v>0</v>
      </c>
      <c r="G53" s="18">
        <v>1205107</v>
      </c>
      <c r="H53" s="18">
        <v>1205107</v>
      </c>
      <c r="I53" s="18">
        <v>0</v>
      </c>
      <c r="J53" s="39">
        <v>0</v>
      </c>
    </row>
    <row r="54" spans="1:13" s="1" customFormat="1" ht="15.75" x14ac:dyDescent="0.2">
      <c r="A54" s="13" t="s">
        <v>103</v>
      </c>
      <c r="B54" s="17" t="s">
        <v>104</v>
      </c>
      <c r="C54" s="18">
        <v>0</v>
      </c>
      <c r="D54" s="18">
        <v>0</v>
      </c>
      <c r="E54" s="18">
        <v>0</v>
      </c>
      <c r="F54" s="39">
        <v>0</v>
      </c>
      <c r="G54" s="18">
        <v>0</v>
      </c>
      <c r="H54" s="18">
        <v>0</v>
      </c>
      <c r="I54" s="18">
        <v>0</v>
      </c>
      <c r="J54" s="39">
        <v>0</v>
      </c>
    </row>
    <row r="55" spans="1:13" s="1" customFormat="1" ht="15.75" x14ac:dyDescent="0.2">
      <c r="A55" s="13" t="s">
        <v>105</v>
      </c>
      <c r="B55" s="20" t="s">
        <v>106</v>
      </c>
      <c r="C55" s="21">
        <f>SUM(C52:C54)</f>
        <v>16928812</v>
      </c>
      <c r="D55" s="21">
        <f>SUM(D52:D54)</f>
        <v>16928812</v>
      </c>
      <c r="E55" s="21">
        <v>0</v>
      </c>
      <c r="F55" s="40">
        <v>0</v>
      </c>
      <c r="G55" s="21">
        <f>SUM(G52:G54)</f>
        <v>16928812</v>
      </c>
      <c r="H55" s="21">
        <f>SUM(H52:H54)</f>
        <v>16928812</v>
      </c>
      <c r="I55" s="21">
        <v>0</v>
      </c>
      <c r="J55" s="40">
        <v>0</v>
      </c>
    </row>
    <row r="56" spans="1:13" s="1" customFormat="1" ht="15.75" x14ac:dyDescent="0.2">
      <c r="A56" s="13" t="s">
        <v>107</v>
      </c>
      <c r="B56" s="36" t="s">
        <v>108</v>
      </c>
      <c r="C56" s="37">
        <f>SUM(C55)</f>
        <v>16928812</v>
      </c>
      <c r="D56" s="37">
        <f>SUM(D55)</f>
        <v>16928812</v>
      </c>
      <c r="E56" s="37">
        <v>0</v>
      </c>
      <c r="F56" s="41">
        <v>0</v>
      </c>
      <c r="G56" s="37">
        <f>SUM(G55)</f>
        <v>16928812</v>
      </c>
      <c r="H56" s="37">
        <f>SUM(H55)</f>
        <v>16928812</v>
      </c>
      <c r="I56" s="37">
        <v>0</v>
      </c>
      <c r="J56" s="41">
        <v>0</v>
      </c>
    </row>
    <row r="57" spans="1:13" s="1" customFormat="1" x14ac:dyDescent="0.2">
      <c r="A57" s="13" t="s">
        <v>109</v>
      </c>
      <c r="B57" s="42" t="s">
        <v>110</v>
      </c>
      <c r="C57" s="43">
        <f>SUM(C56,C51)</f>
        <v>57718895</v>
      </c>
      <c r="D57" s="43">
        <f t="shared" ref="D57:F57" si="7">SUM(D56,D51)</f>
        <v>56329474</v>
      </c>
      <c r="E57" s="43">
        <f t="shared" si="7"/>
        <v>1389421</v>
      </c>
      <c r="F57" s="44">
        <f t="shared" si="7"/>
        <v>0</v>
      </c>
      <c r="G57" s="43">
        <f>SUM(G56,G51)</f>
        <v>61743009</v>
      </c>
      <c r="H57" s="43">
        <f t="shared" ref="H57:J57" si="8">SUM(H56,H51)</f>
        <v>60353588</v>
      </c>
      <c r="I57" s="43">
        <f t="shared" si="8"/>
        <v>1389421</v>
      </c>
      <c r="J57" s="44">
        <f t="shared" si="8"/>
        <v>0</v>
      </c>
      <c r="L57" s="45"/>
      <c r="M57" s="45"/>
    </row>
    <row r="58" spans="1:13" s="50" customFormat="1" x14ac:dyDescent="0.2">
      <c r="A58" s="46" t="s">
        <v>111</v>
      </c>
      <c r="B58" s="47" t="s">
        <v>112</v>
      </c>
      <c r="C58" s="48">
        <v>21094476</v>
      </c>
      <c r="D58" s="48">
        <v>21094476</v>
      </c>
      <c r="E58" s="48">
        <v>0</v>
      </c>
      <c r="F58" s="49">
        <v>0</v>
      </c>
      <c r="G58" s="48">
        <v>21357094</v>
      </c>
      <c r="H58" s="48">
        <v>21357094</v>
      </c>
      <c r="I58" s="48">
        <v>0</v>
      </c>
      <c r="J58" s="49">
        <v>0</v>
      </c>
      <c r="L58" s="51"/>
    </row>
    <row r="59" spans="1:13" s="1" customFormat="1" x14ac:dyDescent="0.2">
      <c r="A59" s="13" t="s">
        <v>113</v>
      </c>
      <c r="B59" s="52" t="s">
        <v>114</v>
      </c>
      <c r="C59" s="18">
        <v>3321895</v>
      </c>
      <c r="D59" s="18">
        <v>3321895</v>
      </c>
      <c r="E59" s="18">
        <v>0</v>
      </c>
      <c r="F59" s="27">
        <v>0</v>
      </c>
      <c r="G59" s="18">
        <v>3350201</v>
      </c>
      <c r="H59" s="18">
        <v>3350201</v>
      </c>
      <c r="I59" s="18">
        <v>0</v>
      </c>
      <c r="J59" s="27">
        <v>0</v>
      </c>
      <c r="L59" s="45"/>
    </row>
    <row r="60" spans="1:13" s="50" customFormat="1" x14ac:dyDescent="0.2">
      <c r="A60" s="46" t="s">
        <v>115</v>
      </c>
      <c r="B60" s="47" t="s">
        <v>116</v>
      </c>
      <c r="C60" s="48">
        <v>13216905</v>
      </c>
      <c r="D60" s="48">
        <v>13216905</v>
      </c>
      <c r="E60" s="48">
        <v>0</v>
      </c>
      <c r="F60" s="49">
        <v>0</v>
      </c>
      <c r="G60" s="48">
        <v>14395974</v>
      </c>
      <c r="H60" s="48">
        <v>14395974</v>
      </c>
      <c r="I60" s="48">
        <v>0</v>
      </c>
      <c r="J60" s="49">
        <v>0</v>
      </c>
      <c r="L60" s="51"/>
    </row>
    <row r="61" spans="1:13" s="1" customFormat="1" x14ac:dyDescent="0.2">
      <c r="A61" s="13" t="s">
        <v>117</v>
      </c>
      <c r="B61" s="17" t="s">
        <v>118</v>
      </c>
      <c r="C61" s="18">
        <v>0</v>
      </c>
      <c r="D61" s="18">
        <v>0</v>
      </c>
      <c r="E61" s="18">
        <v>0</v>
      </c>
      <c r="F61" s="27">
        <v>0</v>
      </c>
      <c r="G61" s="18">
        <v>0</v>
      </c>
      <c r="H61" s="18">
        <v>0</v>
      </c>
      <c r="I61" s="18">
        <v>0</v>
      </c>
      <c r="J61" s="27">
        <v>0</v>
      </c>
    </row>
    <row r="62" spans="1:13" s="1" customFormat="1" x14ac:dyDescent="0.2">
      <c r="A62" s="13" t="s">
        <v>119</v>
      </c>
      <c r="B62" s="17" t="s">
        <v>120</v>
      </c>
      <c r="C62" s="18">
        <v>0</v>
      </c>
      <c r="D62" s="18">
        <v>0</v>
      </c>
      <c r="E62" s="18">
        <v>0</v>
      </c>
      <c r="F62" s="27">
        <v>0</v>
      </c>
      <c r="G62" s="18">
        <v>0</v>
      </c>
      <c r="H62" s="18">
        <v>0</v>
      </c>
      <c r="I62" s="18">
        <v>0</v>
      </c>
      <c r="J62" s="27">
        <v>0</v>
      </c>
    </row>
    <row r="63" spans="1:13" s="1" customFormat="1" x14ac:dyDescent="0.2">
      <c r="A63" s="13" t="s">
        <v>121</v>
      </c>
      <c r="B63" s="17" t="s">
        <v>122</v>
      </c>
      <c r="C63" s="18">
        <v>6265000</v>
      </c>
      <c r="D63" s="18">
        <v>6265000</v>
      </c>
      <c r="E63" s="18">
        <v>0</v>
      </c>
      <c r="F63" s="27">
        <v>0</v>
      </c>
      <c r="G63" s="18">
        <v>6265000</v>
      </c>
      <c r="H63" s="18">
        <v>6265000</v>
      </c>
      <c r="I63" s="18">
        <v>0</v>
      </c>
      <c r="J63" s="27">
        <v>0</v>
      </c>
    </row>
    <row r="64" spans="1:13" s="1" customFormat="1" x14ac:dyDescent="0.2">
      <c r="A64" s="13" t="s">
        <v>123</v>
      </c>
      <c r="B64" s="17" t="s">
        <v>124</v>
      </c>
      <c r="C64" s="18">
        <v>100000</v>
      </c>
      <c r="D64" s="18">
        <v>100000</v>
      </c>
      <c r="E64" s="18">
        <v>0</v>
      </c>
      <c r="F64" s="27">
        <v>0</v>
      </c>
      <c r="G64" s="18">
        <v>100000</v>
      </c>
      <c r="H64" s="18">
        <v>100000</v>
      </c>
      <c r="I64" s="18">
        <v>0</v>
      </c>
      <c r="J64" s="27">
        <v>0</v>
      </c>
    </row>
    <row r="65" spans="1:12" s="1" customFormat="1" x14ac:dyDescent="0.2">
      <c r="A65" s="13" t="s">
        <v>125</v>
      </c>
      <c r="B65" s="17" t="s">
        <v>126</v>
      </c>
      <c r="C65" s="18">
        <v>108000</v>
      </c>
      <c r="D65" s="18">
        <v>108000</v>
      </c>
      <c r="E65" s="18">
        <v>0</v>
      </c>
      <c r="F65" s="27">
        <v>0</v>
      </c>
      <c r="G65" s="18">
        <v>108000</v>
      </c>
      <c r="H65" s="18">
        <v>108000</v>
      </c>
      <c r="I65" s="18">
        <v>0</v>
      </c>
      <c r="J65" s="27">
        <v>0</v>
      </c>
    </row>
    <row r="66" spans="1:12" s="1" customFormat="1" x14ac:dyDescent="0.2">
      <c r="A66" s="13" t="s">
        <v>127</v>
      </c>
      <c r="B66" s="17" t="s">
        <v>128</v>
      </c>
      <c r="C66" s="18">
        <v>6057000</v>
      </c>
      <c r="D66" s="18">
        <v>6057000</v>
      </c>
      <c r="E66" s="18">
        <v>0</v>
      </c>
      <c r="F66" s="27">
        <v>0</v>
      </c>
      <c r="G66" s="18">
        <v>6057000</v>
      </c>
      <c r="H66" s="18">
        <v>6057000</v>
      </c>
      <c r="I66" s="18">
        <v>0</v>
      </c>
      <c r="J66" s="27">
        <v>0</v>
      </c>
    </row>
    <row r="67" spans="1:12" s="1" customFormat="1" x14ac:dyDescent="0.2">
      <c r="A67" s="13" t="s">
        <v>129</v>
      </c>
      <c r="B67" s="24" t="s">
        <v>130</v>
      </c>
      <c r="C67" s="25">
        <f>SUM(C64:C66)</f>
        <v>6265000</v>
      </c>
      <c r="D67" s="25">
        <f>SUM(D64:D66)</f>
        <v>6265000</v>
      </c>
      <c r="E67" s="25">
        <v>0</v>
      </c>
      <c r="F67" s="26">
        <v>0</v>
      </c>
      <c r="G67" s="25">
        <f>SUM(G64:G66)</f>
        <v>6265000</v>
      </c>
      <c r="H67" s="25">
        <f>SUM(H64:H66)</f>
        <v>6265000</v>
      </c>
      <c r="I67" s="25">
        <v>0</v>
      </c>
      <c r="J67" s="26">
        <v>0</v>
      </c>
    </row>
    <row r="68" spans="1:12" s="50" customFormat="1" ht="15.75" x14ac:dyDescent="0.2">
      <c r="A68" s="46" t="s">
        <v>131</v>
      </c>
      <c r="B68" s="53" t="s">
        <v>132</v>
      </c>
      <c r="C68" s="48">
        <v>0</v>
      </c>
      <c r="D68" s="48">
        <v>0</v>
      </c>
      <c r="E68" s="48">
        <v>0</v>
      </c>
      <c r="F68" s="54">
        <v>0</v>
      </c>
      <c r="G68" s="48">
        <v>522196</v>
      </c>
      <c r="H68" s="48">
        <v>522196</v>
      </c>
      <c r="I68" s="48">
        <v>0</v>
      </c>
      <c r="J68" s="54">
        <v>0</v>
      </c>
    </row>
    <row r="69" spans="1:12" s="50" customFormat="1" ht="15.75" x14ac:dyDescent="0.2">
      <c r="A69" s="46" t="s">
        <v>133</v>
      </c>
      <c r="B69" s="53" t="s">
        <v>134</v>
      </c>
      <c r="C69" s="48">
        <v>1562083</v>
      </c>
      <c r="D69" s="48">
        <v>1562083</v>
      </c>
      <c r="E69" s="48">
        <v>0</v>
      </c>
      <c r="F69" s="54">
        <v>0</v>
      </c>
      <c r="G69" s="48">
        <v>1638690</v>
      </c>
      <c r="H69" s="48">
        <v>1638690</v>
      </c>
      <c r="I69" s="48">
        <v>0</v>
      </c>
      <c r="J69" s="54">
        <v>0</v>
      </c>
    </row>
    <row r="70" spans="1:12" s="50" customFormat="1" ht="15.75" x14ac:dyDescent="0.2">
      <c r="A70" s="46" t="s">
        <v>135</v>
      </c>
      <c r="B70" s="53" t="s">
        <v>136</v>
      </c>
      <c r="C70" s="48">
        <v>1562083</v>
      </c>
      <c r="D70" s="48">
        <v>1562083</v>
      </c>
      <c r="E70" s="48">
        <v>0</v>
      </c>
      <c r="F70" s="54">
        <v>0</v>
      </c>
      <c r="G70" s="48">
        <v>1638690</v>
      </c>
      <c r="H70" s="48">
        <v>1638690</v>
      </c>
      <c r="I70" s="48">
        <v>0</v>
      </c>
      <c r="J70" s="54">
        <v>0</v>
      </c>
    </row>
    <row r="71" spans="1:12" s="1" customFormat="1" ht="15.75" x14ac:dyDescent="0.2">
      <c r="A71" s="13" t="s">
        <v>137</v>
      </c>
      <c r="B71" s="17" t="s">
        <v>138</v>
      </c>
      <c r="C71" s="18">
        <v>130000</v>
      </c>
      <c r="D71" s="18">
        <v>0</v>
      </c>
      <c r="E71" s="18">
        <v>130000</v>
      </c>
      <c r="F71" s="39">
        <v>0</v>
      </c>
      <c r="G71" s="18">
        <v>130000</v>
      </c>
      <c r="H71" s="18">
        <v>0</v>
      </c>
      <c r="I71" s="18">
        <v>130000</v>
      </c>
      <c r="J71" s="39">
        <v>0</v>
      </c>
    </row>
    <row r="72" spans="1:12" s="1" customFormat="1" ht="15.75" x14ac:dyDescent="0.2">
      <c r="A72" s="13" t="s">
        <v>139</v>
      </c>
      <c r="B72" s="29" t="s">
        <v>140</v>
      </c>
      <c r="C72" s="18">
        <v>130000</v>
      </c>
      <c r="D72" s="18">
        <v>0</v>
      </c>
      <c r="E72" s="18">
        <v>130000</v>
      </c>
      <c r="F72" s="39">
        <v>0</v>
      </c>
      <c r="G72" s="18">
        <v>130000</v>
      </c>
      <c r="H72" s="18">
        <v>0</v>
      </c>
      <c r="I72" s="18">
        <v>130000</v>
      </c>
      <c r="J72" s="39">
        <v>0</v>
      </c>
    </row>
    <row r="73" spans="1:12" s="50" customFormat="1" ht="15.75" x14ac:dyDescent="0.2">
      <c r="A73" s="46" t="s">
        <v>141</v>
      </c>
      <c r="B73" s="53" t="s">
        <v>142</v>
      </c>
      <c r="C73" s="48">
        <v>7578408</v>
      </c>
      <c r="D73" s="48">
        <v>7578408</v>
      </c>
      <c r="E73" s="48">
        <v>0</v>
      </c>
      <c r="F73" s="54">
        <v>0</v>
      </c>
      <c r="G73" s="48">
        <v>9533726</v>
      </c>
      <c r="H73" s="48">
        <v>9533726</v>
      </c>
      <c r="I73" s="48">
        <v>0</v>
      </c>
      <c r="J73" s="54">
        <v>0</v>
      </c>
    </row>
    <row r="74" spans="1:12" s="50" customFormat="1" ht="15.75" x14ac:dyDescent="0.2">
      <c r="A74" s="46" t="s">
        <v>143</v>
      </c>
      <c r="B74" s="55" t="s">
        <v>144</v>
      </c>
      <c r="C74" s="56">
        <f>SUM(C69,C72,C73)</f>
        <v>9270491</v>
      </c>
      <c r="D74" s="56">
        <f>SUM(D73,D69)</f>
        <v>9140491</v>
      </c>
      <c r="E74" s="56">
        <f>SUM(E71)</f>
        <v>130000</v>
      </c>
      <c r="F74" s="57">
        <v>0</v>
      </c>
      <c r="G74" s="56">
        <f>SUM(G68,G69,G71,G73)</f>
        <v>11824612</v>
      </c>
      <c r="H74" s="56">
        <f>SUM(H68,H69,H71,H73)</f>
        <v>11694612</v>
      </c>
      <c r="I74" s="56">
        <f>SUM(I71)</f>
        <v>130000</v>
      </c>
      <c r="J74" s="57">
        <v>0</v>
      </c>
      <c r="L74" s="51"/>
    </row>
    <row r="75" spans="1:12" s="1" customFormat="1" ht="15.75" x14ac:dyDescent="0.2">
      <c r="A75" s="13" t="s">
        <v>145</v>
      </c>
      <c r="B75" s="17" t="s">
        <v>146</v>
      </c>
      <c r="C75" s="18">
        <v>420000</v>
      </c>
      <c r="D75" s="18">
        <v>420000</v>
      </c>
      <c r="E75" s="18">
        <v>0</v>
      </c>
      <c r="F75" s="39">
        <v>0</v>
      </c>
      <c r="G75" s="18">
        <v>420000</v>
      </c>
      <c r="H75" s="18">
        <v>420000</v>
      </c>
      <c r="I75" s="18">
        <v>0</v>
      </c>
      <c r="J75" s="39">
        <v>0</v>
      </c>
    </row>
    <row r="76" spans="1:12" s="1" customFormat="1" ht="15.75" x14ac:dyDescent="0.2">
      <c r="A76" s="13" t="s">
        <v>147</v>
      </c>
      <c r="B76" s="17" t="s">
        <v>148</v>
      </c>
      <c r="C76" s="18">
        <v>257495</v>
      </c>
      <c r="D76" s="18">
        <v>257495</v>
      </c>
      <c r="E76" s="58">
        <v>0</v>
      </c>
      <c r="F76" s="39">
        <v>0</v>
      </c>
      <c r="G76" s="18">
        <v>257495</v>
      </c>
      <c r="H76" s="18">
        <v>257495</v>
      </c>
      <c r="I76" s="58">
        <v>0</v>
      </c>
      <c r="J76" s="39">
        <v>0</v>
      </c>
    </row>
    <row r="77" spans="1:12" s="1" customFormat="1" ht="15.75" x14ac:dyDescent="0.2">
      <c r="A77" s="13" t="s">
        <v>149</v>
      </c>
      <c r="B77" s="17" t="s">
        <v>150</v>
      </c>
      <c r="C77" s="18">
        <v>157480</v>
      </c>
      <c r="D77" s="18">
        <v>0</v>
      </c>
      <c r="E77" s="18">
        <v>157480</v>
      </c>
      <c r="F77" s="39">
        <v>0</v>
      </c>
      <c r="G77" s="18">
        <v>157480</v>
      </c>
      <c r="H77" s="18">
        <v>0</v>
      </c>
      <c r="I77" s="18">
        <v>157480</v>
      </c>
      <c r="J77" s="39">
        <v>0</v>
      </c>
    </row>
    <row r="78" spans="1:12" s="1" customFormat="1" ht="15.75" x14ac:dyDescent="0.2">
      <c r="A78" s="13" t="s">
        <v>151</v>
      </c>
      <c r="B78" s="17" t="s">
        <v>152</v>
      </c>
      <c r="C78" s="18">
        <v>0</v>
      </c>
      <c r="D78" s="18">
        <v>0</v>
      </c>
      <c r="E78" s="18">
        <v>0</v>
      </c>
      <c r="F78" s="39">
        <v>0</v>
      </c>
      <c r="G78" s="18">
        <v>0</v>
      </c>
      <c r="H78" s="18">
        <v>0</v>
      </c>
      <c r="I78" s="18">
        <v>0</v>
      </c>
      <c r="J78" s="39">
        <v>0</v>
      </c>
    </row>
    <row r="79" spans="1:12" s="1" customFormat="1" ht="15.75" x14ac:dyDescent="0.2">
      <c r="A79" s="13" t="s">
        <v>153</v>
      </c>
      <c r="B79" s="29" t="s">
        <v>154</v>
      </c>
      <c r="C79" s="18">
        <v>225443</v>
      </c>
      <c r="D79" s="18">
        <v>182923</v>
      </c>
      <c r="E79" s="18">
        <v>42520</v>
      </c>
      <c r="F79" s="39">
        <v>0</v>
      </c>
      <c r="G79" s="18">
        <v>225443</v>
      </c>
      <c r="H79" s="18">
        <v>182923</v>
      </c>
      <c r="I79" s="18">
        <v>42520</v>
      </c>
      <c r="J79" s="39">
        <v>0</v>
      </c>
    </row>
    <row r="80" spans="1:12" s="1" customFormat="1" ht="15.75" x14ac:dyDescent="0.2">
      <c r="A80" s="13" t="s">
        <v>155</v>
      </c>
      <c r="B80" s="24" t="s">
        <v>156</v>
      </c>
      <c r="C80" s="25">
        <f>SUM(C75:C79)</f>
        <v>1060418</v>
      </c>
      <c r="D80" s="25">
        <f>SUM(D75:D79)</f>
        <v>860418</v>
      </c>
      <c r="E80" s="25">
        <f>SUM(E75:E79)</f>
        <v>200000</v>
      </c>
      <c r="F80" s="59">
        <v>0</v>
      </c>
      <c r="G80" s="25">
        <f>SUM(G75:G79)</f>
        <v>1060418</v>
      </c>
      <c r="H80" s="25">
        <f>SUM(H75:H79)</f>
        <v>860418</v>
      </c>
      <c r="I80" s="25">
        <f>SUM(I75:I79)</f>
        <v>200000</v>
      </c>
      <c r="J80" s="59">
        <v>0</v>
      </c>
    </row>
    <row r="81" spans="1:12" s="1" customFormat="1" ht="15.75" x14ac:dyDescent="0.2">
      <c r="A81" s="13" t="s">
        <v>157</v>
      </c>
      <c r="B81" s="17" t="s">
        <v>158</v>
      </c>
      <c r="C81" s="18">
        <v>890816</v>
      </c>
      <c r="D81" s="18">
        <v>890816</v>
      </c>
      <c r="E81" s="18">
        <v>0</v>
      </c>
      <c r="F81" s="60">
        <v>0</v>
      </c>
      <c r="G81" s="18">
        <v>890816</v>
      </c>
      <c r="H81" s="18">
        <v>890816</v>
      </c>
      <c r="I81" s="18">
        <v>0</v>
      </c>
      <c r="J81" s="60">
        <v>0</v>
      </c>
    </row>
    <row r="82" spans="1:12" s="1" customFormat="1" ht="15.75" x14ac:dyDescent="0.2">
      <c r="A82" s="13" t="s">
        <v>159</v>
      </c>
      <c r="B82" s="17" t="s">
        <v>160</v>
      </c>
      <c r="C82" s="18">
        <v>0</v>
      </c>
      <c r="D82" s="18">
        <v>0</v>
      </c>
      <c r="E82" s="18">
        <v>0</v>
      </c>
      <c r="F82" s="60">
        <v>0</v>
      </c>
      <c r="G82" s="18">
        <v>0</v>
      </c>
      <c r="H82" s="18">
        <v>0</v>
      </c>
      <c r="I82" s="18">
        <v>0</v>
      </c>
      <c r="J82" s="60">
        <v>0</v>
      </c>
    </row>
    <row r="83" spans="1:12" s="1" customFormat="1" ht="15.75" x14ac:dyDescent="0.2">
      <c r="A83" s="13" t="s">
        <v>161</v>
      </c>
      <c r="B83" s="17" t="s">
        <v>162</v>
      </c>
      <c r="C83" s="18">
        <v>0</v>
      </c>
      <c r="D83" s="18">
        <v>0</v>
      </c>
      <c r="E83" s="18">
        <v>0</v>
      </c>
      <c r="F83" s="60">
        <v>0</v>
      </c>
      <c r="G83" s="18">
        <v>0</v>
      </c>
      <c r="H83" s="18">
        <v>0</v>
      </c>
      <c r="I83" s="18">
        <v>0</v>
      </c>
      <c r="J83" s="60">
        <v>0</v>
      </c>
    </row>
    <row r="84" spans="1:12" s="1" customFormat="1" ht="15.75" x14ac:dyDescent="0.2">
      <c r="A84" s="13" t="s">
        <v>163</v>
      </c>
      <c r="B84" s="17" t="s">
        <v>164</v>
      </c>
      <c r="C84" s="18">
        <v>240520</v>
      </c>
      <c r="D84" s="18">
        <v>240520</v>
      </c>
      <c r="E84" s="18">
        <v>0</v>
      </c>
      <c r="F84" s="60">
        <v>0</v>
      </c>
      <c r="G84" s="18">
        <v>240520</v>
      </c>
      <c r="H84" s="18">
        <v>240520</v>
      </c>
      <c r="I84" s="18">
        <v>0</v>
      </c>
      <c r="J84" s="60">
        <v>0</v>
      </c>
    </row>
    <row r="85" spans="1:12" s="1" customFormat="1" ht="15.75" x14ac:dyDescent="0.2">
      <c r="A85" s="13" t="s">
        <v>165</v>
      </c>
      <c r="B85" s="24" t="s">
        <v>166</v>
      </c>
      <c r="C85" s="25">
        <f>SUM(C81:C84)</f>
        <v>1131336</v>
      </c>
      <c r="D85" s="25">
        <f t="shared" ref="D85:F85" si="9">SUM(D81:D84)</f>
        <v>1131336</v>
      </c>
      <c r="E85" s="25">
        <f t="shared" si="9"/>
        <v>0</v>
      </c>
      <c r="F85" s="61">
        <f t="shared" si="9"/>
        <v>0</v>
      </c>
      <c r="G85" s="25">
        <f>SUM(G81:G84)</f>
        <v>1131336</v>
      </c>
      <c r="H85" s="25">
        <f t="shared" ref="H85:J85" si="10">SUM(H81:H84)</f>
        <v>1131336</v>
      </c>
      <c r="I85" s="25">
        <f t="shared" si="10"/>
        <v>0</v>
      </c>
      <c r="J85" s="61">
        <f t="shared" si="10"/>
        <v>0</v>
      </c>
    </row>
    <row r="86" spans="1:12" s="1" customFormat="1" x14ac:dyDescent="0.2">
      <c r="A86" s="13" t="s">
        <v>167</v>
      </c>
      <c r="B86" s="29" t="s">
        <v>168</v>
      </c>
      <c r="C86" s="62">
        <v>0</v>
      </c>
      <c r="D86" s="62">
        <v>0</v>
      </c>
      <c r="E86" s="62">
        <v>0</v>
      </c>
      <c r="F86" s="63">
        <v>0</v>
      </c>
      <c r="G86" s="62">
        <v>0</v>
      </c>
      <c r="H86" s="62">
        <v>0</v>
      </c>
      <c r="I86" s="62">
        <v>0</v>
      </c>
      <c r="J86" s="63">
        <v>0</v>
      </c>
    </row>
    <row r="87" spans="1:12" s="1" customFormat="1" x14ac:dyDescent="0.2">
      <c r="A87" s="13" t="s">
        <v>169</v>
      </c>
      <c r="B87" s="29" t="s">
        <v>170</v>
      </c>
      <c r="C87" s="18">
        <v>0</v>
      </c>
      <c r="D87" s="18">
        <v>0</v>
      </c>
      <c r="E87" s="18">
        <v>0</v>
      </c>
      <c r="F87" s="27">
        <v>0</v>
      </c>
      <c r="G87" s="18">
        <v>0</v>
      </c>
      <c r="H87" s="18">
        <v>0</v>
      </c>
      <c r="I87" s="18">
        <v>0</v>
      </c>
      <c r="J87" s="27">
        <v>0</v>
      </c>
    </row>
    <row r="88" spans="1:12" s="1" customFormat="1" x14ac:dyDescent="0.2">
      <c r="A88" s="13" t="s">
        <v>171</v>
      </c>
      <c r="B88" s="24" t="s">
        <v>172</v>
      </c>
      <c r="C88" s="25">
        <f>SUM(C86:C87)</f>
        <v>0</v>
      </c>
      <c r="D88" s="25">
        <f t="shared" ref="D88:F88" si="11">SUM(D86:D87)</f>
        <v>0</v>
      </c>
      <c r="E88" s="25">
        <f t="shared" si="11"/>
        <v>0</v>
      </c>
      <c r="F88" s="26">
        <f t="shared" si="11"/>
        <v>0</v>
      </c>
      <c r="G88" s="25">
        <f>SUM(G86:G87)</f>
        <v>0</v>
      </c>
      <c r="H88" s="25">
        <f t="shared" ref="H88:J88" si="12">SUM(H86:H87)</f>
        <v>0</v>
      </c>
      <c r="I88" s="25">
        <f t="shared" si="12"/>
        <v>0</v>
      </c>
      <c r="J88" s="26">
        <f t="shared" si="12"/>
        <v>0</v>
      </c>
    </row>
    <row r="89" spans="1:12" s="1" customFormat="1" x14ac:dyDescent="0.2">
      <c r="A89" s="13" t="s">
        <v>173</v>
      </c>
      <c r="B89" s="36" t="s">
        <v>174</v>
      </c>
      <c r="C89" s="37">
        <f>SUM(C58,C59,C60,C67,C74,C80,C85,C88)</f>
        <v>55360521</v>
      </c>
      <c r="D89" s="37">
        <f t="shared" ref="D89:F89" si="13">SUM(D58,D59,D60,D67,D74,D80,D85,D88)</f>
        <v>55030521</v>
      </c>
      <c r="E89" s="37">
        <f t="shared" si="13"/>
        <v>330000</v>
      </c>
      <c r="F89" s="38">
        <f t="shared" si="13"/>
        <v>0</v>
      </c>
      <c r="G89" s="37">
        <f>SUM(G58,G59,G60,G67,G74,G80,G85,G88)</f>
        <v>59384635</v>
      </c>
      <c r="H89" s="37">
        <f t="shared" ref="H89:J89" si="14">SUM(H58,H59,H60,H67,H74,H80,H85,H88)</f>
        <v>59054635</v>
      </c>
      <c r="I89" s="37">
        <f t="shared" si="14"/>
        <v>330000</v>
      </c>
      <c r="J89" s="38">
        <f t="shared" si="14"/>
        <v>0</v>
      </c>
    </row>
    <row r="90" spans="1:12" s="1" customFormat="1" ht="15.75" x14ac:dyDescent="0.2">
      <c r="A90" s="13" t="s">
        <v>175</v>
      </c>
      <c r="B90" s="17" t="s">
        <v>176</v>
      </c>
      <c r="C90" s="18">
        <v>2358374</v>
      </c>
      <c r="D90" s="18">
        <v>2358374</v>
      </c>
      <c r="E90" s="18">
        <v>0</v>
      </c>
      <c r="F90" s="39">
        <v>0</v>
      </c>
      <c r="G90" s="18">
        <v>2358374</v>
      </c>
      <c r="H90" s="18">
        <v>2358374</v>
      </c>
      <c r="I90" s="18">
        <v>0</v>
      </c>
      <c r="J90" s="39">
        <v>0</v>
      </c>
    </row>
    <row r="91" spans="1:12" s="1" customFormat="1" ht="15.75" x14ac:dyDescent="0.2">
      <c r="A91" s="13" t="s">
        <v>177</v>
      </c>
      <c r="B91" s="17" t="s">
        <v>178</v>
      </c>
      <c r="C91" s="18"/>
      <c r="D91" s="18"/>
      <c r="E91" s="18">
        <v>0</v>
      </c>
      <c r="F91" s="39">
        <v>0</v>
      </c>
      <c r="G91" s="18"/>
      <c r="H91" s="18"/>
      <c r="I91" s="18">
        <v>0</v>
      </c>
      <c r="J91" s="39">
        <v>0</v>
      </c>
    </row>
    <row r="92" spans="1:12" s="1" customFormat="1" ht="15.75" x14ac:dyDescent="0.2">
      <c r="A92" s="13" t="s">
        <v>179</v>
      </c>
      <c r="B92" s="17" t="s">
        <v>180</v>
      </c>
      <c r="C92" s="18">
        <v>0</v>
      </c>
      <c r="D92" s="18">
        <v>0</v>
      </c>
      <c r="E92" s="18">
        <v>0</v>
      </c>
      <c r="F92" s="39">
        <v>0</v>
      </c>
      <c r="G92" s="18">
        <v>0</v>
      </c>
      <c r="H92" s="18">
        <v>0</v>
      </c>
      <c r="I92" s="18">
        <v>0</v>
      </c>
      <c r="J92" s="39">
        <v>0</v>
      </c>
    </row>
    <row r="93" spans="1:12" s="1" customFormat="1" ht="15.75" x14ac:dyDescent="0.2">
      <c r="A93" s="13" t="s">
        <v>181</v>
      </c>
      <c r="B93" s="17" t="s">
        <v>182</v>
      </c>
      <c r="C93" s="18">
        <f>SUM(C90:C92)</f>
        <v>2358374</v>
      </c>
      <c r="D93" s="18">
        <f>SUM(D90:D92)</f>
        <v>2358374</v>
      </c>
      <c r="E93" s="18">
        <v>0</v>
      </c>
      <c r="F93" s="39">
        <v>0</v>
      </c>
      <c r="G93" s="18">
        <f>SUM(G90:G92)</f>
        <v>2358374</v>
      </c>
      <c r="H93" s="18">
        <f>SUM(H90:H92)</f>
        <v>2358374</v>
      </c>
      <c r="I93" s="18">
        <v>0</v>
      </c>
      <c r="J93" s="39">
        <v>0</v>
      </c>
    </row>
    <row r="94" spans="1:12" s="1" customFormat="1" ht="15.75" x14ac:dyDescent="0.2">
      <c r="A94" s="13" t="s">
        <v>183</v>
      </c>
      <c r="B94" s="36" t="s">
        <v>184</v>
      </c>
      <c r="C94" s="37">
        <f>SUM(C93)</f>
        <v>2358374</v>
      </c>
      <c r="D94" s="37">
        <f>SUM(D93)</f>
        <v>2358374</v>
      </c>
      <c r="E94" s="37">
        <v>0</v>
      </c>
      <c r="F94" s="41">
        <v>0</v>
      </c>
      <c r="G94" s="37">
        <f>SUM(G93)</f>
        <v>2358374</v>
      </c>
      <c r="H94" s="37">
        <f>SUM(H93)</f>
        <v>2358374</v>
      </c>
      <c r="I94" s="37">
        <v>0</v>
      </c>
      <c r="J94" s="41">
        <v>0</v>
      </c>
    </row>
    <row r="95" spans="1:12" s="1" customFormat="1" ht="15.75" thickBot="1" x14ac:dyDescent="0.25">
      <c r="A95" s="64" t="s">
        <v>185</v>
      </c>
      <c r="B95" s="65" t="s">
        <v>110</v>
      </c>
      <c r="C95" s="66">
        <f>SUM(C94,C89)</f>
        <v>57718895</v>
      </c>
      <c r="D95" s="66">
        <f t="shared" ref="D95:F95" si="15">SUM(D94,D89)</f>
        <v>57388895</v>
      </c>
      <c r="E95" s="66">
        <f t="shared" si="15"/>
        <v>330000</v>
      </c>
      <c r="F95" s="67">
        <f t="shared" si="15"/>
        <v>0</v>
      </c>
      <c r="G95" s="66">
        <f>SUM(G94,G89)</f>
        <v>61743009</v>
      </c>
      <c r="H95" s="66">
        <f t="shared" ref="H95:J95" si="16">SUM(H94,H89)</f>
        <v>61413009</v>
      </c>
      <c r="I95" s="66">
        <f t="shared" si="16"/>
        <v>330000</v>
      </c>
      <c r="J95" s="67">
        <f t="shared" si="16"/>
        <v>0</v>
      </c>
      <c r="L95" s="45"/>
    </row>
    <row r="96" spans="1:12" s="1" customFormat="1" ht="12.75" x14ac:dyDescent="0.2">
      <c r="G96" s="68"/>
    </row>
    <row r="97" spans="7:9" s="1" customFormat="1" ht="12.75" x14ac:dyDescent="0.2">
      <c r="G97" s="68"/>
    </row>
    <row r="98" spans="7:9" s="1" customFormat="1" ht="12.75" x14ac:dyDescent="0.2">
      <c r="G98" s="68"/>
      <c r="I98" s="45"/>
    </row>
  </sheetData>
  <mergeCells count="4">
    <mergeCell ref="A1:J1"/>
    <mergeCell ref="A3:J3"/>
    <mergeCell ref="A4:J4"/>
    <mergeCell ref="A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Acer7</dc:creator>
  <cp:lastModifiedBy>Acer7</cp:lastModifiedBy>
  <dcterms:created xsi:type="dcterms:W3CDTF">2021-06-23T09:27:51Z</dcterms:created>
  <dcterms:modified xsi:type="dcterms:W3CDTF">2021-06-23T09:43:47Z</dcterms:modified>
</cp:coreProperties>
</file>