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óri\jegyzőkönyvek\felrakni - Hegymagas\2021\2021.08.03. NY_Z\1. NP KV. rendelt módosítás\MELLÉKLETEK RÉGI\"/>
    </mc:Choice>
  </mc:AlternateContent>
  <xr:revisionPtr revIDLastSave="0" documentId="13_ncr:1_{F60F0FB0-309F-4449-AF26-455945F07DCC}" xr6:coauthVersionLast="47" xr6:coauthVersionMax="47" xr10:uidLastSave="{00000000-0000-0000-0000-000000000000}"/>
  <bookViews>
    <workbookView xWindow="-120" yWindow="-120" windowWidth="29040" windowHeight="15840" xr2:uid="{BC9D0F7A-CC72-40FB-B390-8550CCEF3415}"/>
  </bookViews>
  <sheets>
    <sheet name="Bevétel funkció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G82" i="1"/>
  <c r="G93" i="1" s="1"/>
  <c r="G78" i="1"/>
  <c r="G75" i="1"/>
  <c r="G69" i="1" s="1"/>
  <c r="G70" i="1"/>
  <c r="G66" i="1"/>
  <c r="G65" i="1"/>
  <c r="G64" i="1" s="1"/>
  <c r="G59" i="1"/>
  <c r="G58" i="1" s="1"/>
  <c r="G54" i="1"/>
  <c r="G46" i="1"/>
  <c r="G44" i="1" s="1"/>
  <c r="G39" i="1"/>
  <c r="G96" i="1" s="1"/>
  <c r="G32" i="1"/>
  <c r="G31" i="1" s="1"/>
  <c r="G27" i="1"/>
  <c r="G26" i="1" s="1"/>
  <c r="G22" i="1"/>
  <c r="G20" i="1"/>
  <c r="G18" i="1"/>
  <c r="G16" i="1"/>
  <c r="G15" i="1"/>
  <c r="G11" i="1" s="1"/>
  <c r="G12" i="1"/>
  <c r="G99" i="1" l="1"/>
  <c r="G57" i="1"/>
  <c r="G94" i="1"/>
  <c r="G10" i="1"/>
  <c r="G43" i="1"/>
  <c r="G92" i="1"/>
  <c r="G95" i="1"/>
  <c r="G100" i="1" l="1"/>
</calcChain>
</file>

<file path=xl/sharedStrings.xml><?xml version="1.0" encoding="utf-8"?>
<sst xmlns="http://schemas.openxmlformats.org/spreadsheetml/2006/main" count="146" uniqueCount="108">
  <si>
    <t>HEGYMAGAS KÖZSÉG ÖNKORMÁNYZATA</t>
  </si>
  <si>
    <t>2021. évi költségvetés bevételei</t>
  </si>
  <si>
    <t>kiemelt előirányzatonként</t>
  </si>
  <si>
    <t>forint</t>
  </si>
  <si>
    <t>Kiemelt előirányzatok</t>
  </si>
  <si>
    <t>Eredeti előirányzat</t>
  </si>
  <si>
    <t>900020    Adó- vám és jövedéki igazgatás</t>
  </si>
  <si>
    <t>B3</t>
  </si>
  <si>
    <t>Közhatalmi bevételek</t>
  </si>
  <si>
    <t>B34</t>
  </si>
  <si>
    <t>Vagyoni típusú adók</t>
  </si>
  <si>
    <t>Építményadó</t>
  </si>
  <si>
    <t>Kommunális adó</t>
  </si>
  <si>
    <t>B35</t>
  </si>
  <si>
    <t>Termékek és szolgáltatások adói</t>
  </si>
  <si>
    <t>B351</t>
  </si>
  <si>
    <t>Értékesítés és forgalmi adók</t>
  </si>
  <si>
    <t>Iparűzési adó</t>
  </si>
  <si>
    <t>B354</t>
  </si>
  <si>
    <t>Gépjárműadók</t>
  </si>
  <si>
    <t>Helyi önkormányzatot megillető rész</t>
  </si>
  <si>
    <t>B355</t>
  </si>
  <si>
    <t>Egyéb áruhasználati és szolgáltatási adók</t>
  </si>
  <si>
    <t>Tartózkodás után fizetett idegenforgalmi adó</t>
  </si>
  <si>
    <t>B36</t>
  </si>
  <si>
    <t>Egyéb közhatalmi bevételek</t>
  </si>
  <si>
    <t>B360</t>
  </si>
  <si>
    <t>Késedelmi pótlék</t>
  </si>
  <si>
    <t>B363</t>
  </si>
  <si>
    <t>Bírság</t>
  </si>
  <si>
    <t>013320    Köztemető fenntartása és működtetése</t>
  </si>
  <si>
    <t>B4</t>
  </si>
  <si>
    <t>Működési bevételek</t>
  </si>
  <si>
    <t>B402</t>
  </si>
  <si>
    <t>Szolgáltatások ellenértéke</t>
  </si>
  <si>
    <t>B406</t>
  </si>
  <si>
    <t>Kiszámlázott áfa</t>
  </si>
  <si>
    <t>013350   Az önkormányzati vagyonnal való gazdálkodással kapcsolatos feladatok</t>
  </si>
  <si>
    <t>B403</t>
  </si>
  <si>
    <t>Közvetített szolgáltatások ellenértéke</t>
  </si>
  <si>
    <t>B404</t>
  </si>
  <si>
    <t>Tulajdonosi bevételek</t>
  </si>
  <si>
    <t>Bérleti díj</t>
  </si>
  <si>
    <t>Lakbér</t>
  </si>
  <si>
    <t>B5</t>
  </si>
  <si>
    <t>Felhalmozási bevétel</t>
  </si>
  <si>
    <t>B52</t>
  </si>
  <si>
    <t>Ingatlan értékesítés</t>
  </si>
  <si>
    <t>Autó és traktor értékesítés</t>
  </si>
  <si>
    <t>018010    Önkormányzatok elszámolásai a központi költségvetéssel</t>
  </si>
  <si>
    <t>B1</t>
  </si>
  <si>
    <t>Működési célú támogatások államháztartáson belülről</t>
  </si>
  <si>
    <t>B11</t>
  </si>
  <si>
    <t>Önkormányzatok müködési támogatása</t>
  </si>
  <si>
    <t>B111</t>
  </si>
  <si>
    <t>Helyi önkormányzatok működési támogatása</t>
  </si>
  <si>
    <t>Polgármesteri illetmények támogatása</t>
  </si>
  <si>
    <t>Települési önkormányzatok működésének általános támogatása</t>
  </si>
  <si>
    <t>B112</t>
  </si>
  <si>
    <t>Települési önk egyes köznevelési feladatainak támogatása</t>
  </si>
  <si>
    <t>B113</t>
  </si>
  <si>
    <t>Települési önk szociális,gy.jóléti és gy.étk. feladatainak támogatása</t>
  </si>
  <si>
    <t>B114</t>
  </si>
  <si>
    <t>Települési önkormányzatok kulturális feladatainak támogatása</t>
  </si>
  <si>
    <t>B115</t>
  </si>
  <si>
    <t>Működési célú központosított kiegészítő előirányzatok</t>
  </si>
  <si>
    <t>B116</t>
  </si>
  <si>
    <t>Önkormányzat kiegészítő támogatásai</t>
  </si>
  <si>
    <t>B2</t>
  </si>
  <si>
    <t>Felhalmozási célú támogatások államháztartáson belülről</t>
  </si>
  <si>
    <t>B21</t>
  </si>
  <si>
    <t>Felhalmozási célú önkormányzati támogatások</t>
  </si>
  <si>
    <t>018030    Támogatási célú finanszírozási műveletek</t>
  </si>
  <si>
    <t>B8</t>
  </si>
  <si>
    <t>Finanszírozási bevételek</t>
  </si>
  <si>
    <t>B81</t>
  </si>
  <si>
    <t>Belföldi finanszírozás bevételei</t>
  </si>
  <si>
    <t>B8131</t>
  </si>
  <si>
    <t>Előző év költségvetési maradványának igénybevétele</t>
  </si>
  <si>
    <t>B8121</t>
  </si>
  <si>
    <t>Forgatási célú értékpapír beváltása</t>
  </si>
  <si>
    <t>B8141</t>
  </si>
  <si>
    <t>Államháztartáson belüli megelőgezések</t>
  </si>
  <si>
    <t>041233   Hosszabb időtartamú közfoglalkoztatás</t>
  </si>
  <si>
    <t>B16</t>
  </si>
  <si>
    <t>Egyéb működési célú támogatások bevételei áh belülről</t>
  </si>
  <si>
    <t>Elkülönített állami pénzalapok</t>
  </si>
  <si>
    <t>066020   Város és községgazdálkodási egyéb szolgáltatások</t>
  </si>
  <si>
    <t>B401</t>
  </si>
  <si>
    <t>Áru és készlet értékesítés</t>
  </si>
  <si>
    <t>Szolgáltatások ellenértéke (rendezvények, esküvő,)</t>
  </si>
  <si>
    <t>B410</t>
  </si>
  <si>
    <t>Biztosító által fizetett kártérítés</t>
  </si>
  <si>
    <t>Felhalmozási bevételek</t>
  </si>
  <si>
    <t>Ingatlanok értékesítése</t>
  </si>
  <si>
    <t>B6</t>
  </si>
  <si>
    <t>Működési célú átvett pénzeszközök ÁHK</t>
  </si>
  <si>
    <t>B64</t>
  </si>
  <si>
    <t>Működési célú kölcsönök visszatérülése (lakóssági törl)</t>
  </si>
  <si>
    <t>045160 Közutak, hidak, alagutak</t>
  </si>
  <si>
    <t>B25</t>
  </si>
  <si>
    <t>Egyéb felhalmozási célú támogatások bevételei államh belül</t>
  </si>
  <si>
    <t>082044   Könyvtári szolgáltatások</t>
  </si>
  <si>
    <t>Bevételek összesen</t>
  </si>
  <si>
    <t>Működési célú átvett pénzeszközök</t>
  </si>
  <si>
    <t>B7</t>
  </si>
  <si>
    <t>Felhalmozási célú átvett pénzeszközök</t>
  </si>
  <si>
    <t xml:space="preserve">                                                      2.melléklet a 2/2021.(II. 18.)önkormányzati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</si>
</sst>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color indexed="8"/>
      <name val="Arial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3" fontId="1" fillId="3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/>
    </xf>
    <xf numFmtId="3" fontId="2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54A33-BFA6-4E99-9871-904DF280E3B5}">
  <dimension ref="A1:G100"/>
  <sheetViews>
    <sheetView tabSelected="1" workbookViewId="0">
      <selection activeCell="E2" sqref="E2:G2"/>
    </sheetView>
  </sheetViews>
  <sheetFormatPr defaultRowHeight="15" customHeight="1"/>
  <cols>
    <col min="1" max="1" width="4" customWidth="1"/>
    <col min="2" max="2" width="5.42578125" customWidth="1"/>
    <col min="6" max="6" width="38.42578125" customWidth="1"/>
    <col min="7" max="7" width="14.140625" customWidth="1"/>
    <col min="257" max="257" width="4" customWidth="1"/>
    <col min="258" max="258" width="5.42578125" customWidth="1"/>
    <col min="262" max="262" width="38.42578125" customWidth="1"/>
    <col min="263" max="263" width="14.140625" customWidth="1"/>
    <col min="513" max="513" width="4" customWidth="1"/>
    <col min="514" max="514" width="5.42578125" customWidth="1"/>
    <col min="518" max="518" width="38.42578125" customWidth="1"/>
    <col min="519" max="519" width="14.140625" customWidth="1"/>
    <col min="769" max="769" width="4" customWidth="1"/>
    <col min="770" max="770" width="5.42578125" customWidth="1"/>
    <col min="774" max="774" width="38.42578125" customWidth="1"/>
    <col min="775" max="775" width="14.140625" customWidth="1"/>
    <col min="1025" max="1025" width="4" customWidth="1"/>
    <col min="1026" max="1026" width="5.42578125" customWidth="1"/>
    <col min="1030" max="1030" width="38.42578125" customWidth="1"/>
    <col min="1031" max="1031" width="14.140625" customWidth="1"/>
    <col min="1281" max="1281" width="4" customWidth="1"/>
    <col min="1282" max="1282" width="5.42578125" customWidth="1"/>
    <col min="1286" max="1286" width="38.42578125" customWidth="1"/>
    <col min="1287" max="1287" width="14.140625" customWidth="1"/>
    <col min="1537" max="1537" width="4" customWidth="1"/>
    <col min="1538" max="1538" width="5.42578125" customWidth="1"/>
    <col min="1542" max="1542" width="38.42578125" customWidth="1"/>
    <col min="1543" max="1543" width="14.140625" customWidth="1"/>
    <col min="1793" max="1793" width="4" customWidth="1"/>
    <col min="1794" max="1794" width="5.42578125" customWidth="1"/>
    <col min="1798" max="1798" width="38.42578125" customWidth="1"/>
    <col min="1799" max="1799" width="14.140625" customWidth="1"/>
    <col min="2049" max="2049" width="4" customWidth="1"/>
    <col min="2050" max="2050" width="5.42578125" customWidth="1"/>
    <col min="2054" max="2054" width="38.42578125" customWidth="1"/>
    <col min="2055" max="2055" width="14.140625" customWidth="1"/>
    <col min="2305" max="2305" width="4" customWidth="1"/>
    <col min="2306" max="2306" width="5.42578125" customWidth="1"/>
    <col min="2310" max="2310" width="38.42578125" customWidth="1"/>
    <col min="2311" max="2311" width="14.140625" customWidth="1"/>
    <col min="2561" max="2561" width="4" customWidth="1"/>
    <col min="2562" max="2562" width="5.42578125" customWidth="1"/>
    <col min="2566" max="2566" width="38.42578125" customWidth="1"/>
    <col min="2567" max="2567" width="14.140625" customWidth="1"/>
    <col min="2817" max="2817" width="4" customWidth="1"/>
    <col min="2818" max="2818" width="5.42578125" customWidth="1"/>
    <col min="2822" max="2822" width="38.42578125" customWidth="1"/>
    <col min="2823" max="2823" width="14.140625" customWidth="1"/>
    <col min="3073" max="3073" width="4" customWidth="1"/>
    <col min="3074" max="3074" width="5.42578125" customWidth="1"/>
    <col min="3078" max="3078" width="38.42578125" customWidth="1"/>
    <col min="3079" max="3079" width="14.140625" customWidth="1"/>
    <col min="3329" max="3329" width="4" customWidth="1"/>
    <col min="3330" max="3330" width="5.42578125" customWidth="1"/>
    <col min="3334" max="3334" width="38.42578125" customWidth="1"/>
    <col min="3335" max="3335" width="14.140625" customWidth="1"/>
    <col min="3585" max="3585" width="4" customWidth="1"/>
    <col min="3586" max="3586" width="5.42578125" customWidth="1"/>
    <col min="3590" max="3590" width="38.42578125" customWidth="1"/>
    <col min="3591" max="3591" width="14.140625" customWidth="1"/>
    <col min="3841" max="3841" width="4" customWidth="1"/>
    <col min="3842" max="3842" width="5.42578125" customWidth="1"/>
    <col min="3846" max="3846" width="38.42578125" customWidth="1"/>
    <col min="3847" max="3847" width="14.140625" customWidth="1"/>
    <col min="4097" max="4097" width="4" customWidth="1"/>
    <col min="4098" max="4098" width="5.42578125" customWidth="1"/>
    <col min="4102" max="4102" width="38.42578125" customWidth="1"/>
    <col min="4103" max="4103" width="14.140625" customWidth="1"/>
    <col min="4353" max="4353" width="4" customWidth="1"/>
    <col min="4354" max="4354" width="5.42578125" customWidth="1"/>
    <col min="4358" max="4358" width="38.42578125" customWidth="1"/>
    <col min="4359" max="4359" width="14.140625" customWidth="1"/>
    <col min="4609" max="4609" width="4" customWidth="1"/>
    <col min="4610" max="4610" width="5.42578125" customWidth="1"/>
    <col min="4614" max="4614" width="38.42578125" customWidth="1"/>
    <col min="4615" max="4615" width="14.140625" customWidth="1"/>
    <col min="4865" max="4865" width="4" customWidth="1"/>
    <col min="4866" max="4866" width="5.42578125" customWidth="1"/>
    <col min="4870" max="4870" width="38.42578125" customWidth="1"/>
    <col min="4871" max="4871" width="14.140625" customWidth="1"/>
    <col min="5121" max="5121" width="4" customWidth="1"/>
    <col min="5122" max="5122" width="5.42578125" customWidth="1"/>
    <col min="5126" max="5126" width="38.42578125" customWidth="1"/>
    <col min="5127" max="5127" width="14.140625" customWidth="1"/>
    <col min="5377" max="5377" width="4" customWidth="1"/>
    <col min="5378" max="5378" width="5.42578125" customWidth="1"/>
    <col min="5382" max="5382" width="38.42578125" customWidth="1"/>
    <col min="5383" max="5383" width="14.140625" customWidth="1"/>
    <col min="5633" max="5633" width="4" customWidth="1"/>
    <col min="5634" max="5634" width="5.42578125" customWidth="1"/>
    <col min="5638" max="5638" width="38.42578125" customWidth="1"/>
    <col min="5639" max="5639" width="14.140625" customWidth="1"/>
    <col min="5889" max="5889" width="4" customWidth="1"/>
    <col min="5890" max="5890" width="5.42578125" customWidth="1"/>
    <col min="5894" max="5894" width="38.42578125" customWidth="1"/>
    <col min="5895" max="5895" width="14.140625" customWidth="1"/>
    <col min="6145" max="6145" width="4" customWidth="1"/>
    <col min="6146" max="6146" width="5.42578125" customWidth="1"/>
    <col min="6150" max="6150" width="38.42578125" customWidth="1"/>
    <col min="6151" max="6151" width="14.140625" customWidth="1"/>
    <col min="6401" max="6401" width="4" customWidth="1"/>
    <col min="6402" max="6402" width="5.42578125" customWidth="1"/>
    <col min="6406" max="6406" width="38.42578125" customWidth="1"/>
    <col min="6407" max="6407" width="14.140625" customWidth="1"/>
    <col min="6657" max="6657" width="4" customWidth="1"/>
    <col min="6658" max="6658" width="5.42578125" customWidth="1"/>
    <col min="6662" max="6662" width="38.42578125" customWidth="1"/>
    <col min="6663" max="6663" width="14.140625" customWidth="1"/>
    <col min="6913" max="6913" width="4" customWidth="1"/>
    <col min="6914" max="6914" width="5.42578125" customWidth="1"/>
    <col min="6918" max="6918" width="38.42578125" customWidth="1"/>
    <col min="6919" max="6919" width="14.140625" customWidth="1"/>
    <col min="7169" max="7169" width="4" customWidth="1"/>
    <col min="7170" max="7170" width="5.42578125" customWidth="1"/>
    <col min="7174" max="7174" width="38.42578125" customWidth="1"/>
    <col min="7175" max="7175" width="14.140625" customWidth="1"/>
    <col min="7425" max="7425" width="4" customWidth="1"/>
    <col min="7426" max="7426" width="5.42578125" customWidth="1"/>
    <col min="7430" max="7430" width="38.42578125" customWidth="1"/>
    <col min="7431" max="7431" width="14.140625" customWidth="1"/>
    <col min="7681" max="7681" width="4" customWidth="1"/>
    <col min="7682" max="7682" width="5.42578125" customWidth="1"/>
    <col min="7686" max="7686" width="38.42578125" customWidth="1"/>
    <col min="7687" max="7687" width="14.140625" customWidth="1"/>
    <col min="7937" max="7937" width="4" customWidth="1"/>
    <col min="7938" max="7938" width="5.42578125" customWidth="1"/>
    <col min="7942" max="7942" width="38.42578125" customWidth="1"/>
    <col min="7943" max="7943" width="14.140625" customWidth="1"/>
    <col min="8193" max="8193" width="4" customWidth="1"/>
    <col min="8194" max="8194" width="5.42578125" customWidth="1"/>
    <col min="8198" max="8198" width="38.42578125" customWidth="1"/>
    <col min="8199" max="8199" width="14.140625" customWidth="1"/>
    <col min="8449" max="8449" width="4" customWidth="1"/>
    <col min="8450" max="8450" width="5.42578125" customWidth="1"/>
    <col min="8454" max="8454" width="38.42578125" customWidth="1"/>
    <col min="8455" max="8455" width="14.140625" customWidth="1"/>
    <col min="8705" max="8705" width="4" customWidth="1"/>
    <col min="8706" max="8706" width="5.42578125" customWidth="1"/>
    <col min="8710" max="8710" width="38.42578125" customWidth="1"/>
    <col min="8711" max="8711" width="14.140625" customWidth="1"/>
    <col min="8961" max="8961" width="4" customWidth="1"/>
    <col min="8962" max="8962" width="5.42578125" customWidth="1"/>
    <col min="8966" max="8966" width="38.42578125" customWidth="1"/>
    <col min="8967" max="8967" width="14.140625" customWidth="1"/>
    <col min="9217" max="9217" width="4" customWidth="1"/>
    <col min="9218" max="9218" width="5.42578125" customWidth="1"/>
    <col min="9222" max="9222" width="38.42578125" customWidth="1"/>
    <col min="9223" max="9223" width="14.140625" customWidth="1"/>
    <col min="9473" max="9473" width="4" customWidth="1"/>
    <col min="9474" max="9474" width="5.42578125" customWidth="1"/>
    <col min="9478" max="9478" width="38.42578125" customWidth="1"/>
    <col min="9479" max="9479" width="14.140625" customWidth="1"/>
    <col min="9729" max="9729" width="4" customWidth="1"/>
    <col min="9730" max="9730" width="5.42578125" customWidth="1"/>
    <col min="9734" max="9734" width="38.42578125" customWidth="1"/>
    <col min="9735" max="9735" width="14.140625" customWidth="1"/>
    <col min="9985" max="9985" width="4" customWidth="1"/>
    <col min="9986" max="9986" width="5.42578125" customWidth="1"/>
    <col min="9990" max="9990" width="38.42578125" customWidth="1"/>
    <col min="9991" max="9991" width="14.140625" customWidth="1"/>
    <col min="10241" max="10241" width="4" customWidth="1"/>
    <col min="10242" max="10242" width="5.42578125" customWidth="1"/>
    <col min="10246" max="10246" width="38.42578125" customWidth="1"/>
    <col min="10247" max="10247" width="14.140625" customWidth="1"/>
    <col min="10497" max="10497" width="4" customWidth="1"/>
    <col min="10498" max="10498" width="5.42578125" customWidth="1"/>
    <col min="10502" max="10502" width="38.42578125" customWidth="1"/>
    <col min="10503" max="10503" width="14.140625" customWidth="1"/>
    <col min="10753" max="10753" width="4" customWidth="1"/>
    <col min="10754" max="10754" width="5.42578125" customWidth="1"/>
    <col min="10758" max="10758" width="38.42578125" customWidth="1"/>
    <col min="10759" max="10759" width="14.140625" customWidth="1"/>
    <col min="11009" max="11009" width="4" customWidth="1"/>
    <col min="11010" max="11010" width="5.42578125" customWidth="1"/>
    <col min="11014" max="11014" width="38.42578125" customWidth="1"/>
    <col min="11015" max="11015" width="14.140625" customWidth="1"/>
    <col min="11265" max="11265" width="4" customWidth="1"/>
    <col min="11266" max="11266" width="5.42578125" customWidth="1"/>
    <col min="11270" max="11270" width="38.42578125" customWidth="1"/>
    <col min="11271" max="11271" width="14.140625" customWidth="1"/>
    <col min="11521" max="11521" width="4" customWidth="1"/>
    <col min="11522" max="11522" width="5.42578125" customWidth="1"/>
    <col min="11526" max="11526" width="38.42578125" customWidth="1"/>
    <col min="11527" max="11527" width="14.140625" customWidth="1"/>
    <col min="11777" max="11777" width="4" customWidth="1"/>
    <col min="11778" max="11778" width="5.42578125" customWidth="1"/>
    <col min="11782" max="11782" width="38.42578125" customWidth="1"/>
    <col min="11783" max="11783" width="14.140625" customWidth="1"/>
    <col min="12033" max="12033" width="4" customWidth="1"/>
    <col min="12034" max="12034" width="5.42578125" customWidth="1"/>
    <col min="12038" max="12038" width="38.42578125" customWidth="1"/>
    <col min="12039" max="12039" width="14.140625" customWidth="1"/>
    <col min="12289" max="12289" width="4" customWidth="1"/>
    <col min="12290" max="12290" width="5.42578125" customWidth="1"/>
    <col min="12294" max="12294" width="38.42578125" customWidth="1"/>
    <col min="12295" max="12295" width="14.140625" customWidth="1"/>
    <col min="12545" max="12545" width="4" customWidth="1"/>
    <col min="12546" max="12546" width="5.42578125" customWidth="1"/>
    <col min="12550" max="12550" width="38.42578125" customWidth="1"/>
    <col min="12551" max="12551" width="14.140625" customWidth="1"/>
    <col min="12801" max="12801" width="4" customWidth="1"/>
    <col min="12802" max="12802" width="5.42578125" customWidth="1"/>
    <col min="12806" max="12806" width="38.42578125" customWidth="1"/>
    <col min="12807" max="12807" width="14.140625" customWidth="1"/>
    <col min="13057" max="13057" width="4" customWidth="1"/>
    <col min="13058" max="13058" width="5.42578125" customWidth="1"/>
    <col min="13062" max="13062" width="38.42578125" customWidth="1"/>
    <col min="13063" max="13063" width="14.140625" customWidth="1"/>
    <col min="13313" max="13313" width="4" customWidth="1"/>
    <col min="13314" max="13314" width="5.42578125" customWidth="1"/>
    <col min="13318" max="13318" width="38.42578125" customWidth="1"/>
    <col min="13319" max="13319" width="14.140625" customWidth="1"/>
    <col min="13569" max="13569" width="4" customWidth="1"/>
    <col min="13570" max="13570" width="5.42578125" customWidth="1"/>
    <col min="13574" max="13574" width="38.42578125" customWidth="1"/>
    <col min="13575" max="13575" width="14.140625" customWidth="1"/>
    <col min="13825" max="13825" width="4" customWidth="1"/>
    <col min="13826" max="13826" width="5.42578125" customWidth="1"/>
    <col min="13830" max="13830" width="38.42578125" customWidth="1"/>
    <col min="13831" max="13831" width="14.140625" customWidth="1"/>
    <col min="14081" max="14081" width="4" customWidth="1"/>
    <col min="14082" max="14082" width="5.42578125" customWidth="1"/>
    <col min="14086" max="14086" width="38.42578125" customWidth="1"/>
    <col min="14087" max="14087" width="14.140625" customWidth="1"/>
    <col min="14337" max="14337" width="4" customWidth="1"/>
    <col min="14338" max="14338" width="5.42578125" customWidth="1"/>
    <col min="14342" max="14342" width="38.42578125" customWidth="1"/>
    <col min="14343" max="14343" width="14.140625" customWidth="1"/>
    <col min="14593" max="14593" width="4" customWidth="1"/>
    <col min="14594" max="14594" width="5.42578125" customWidth="1"/>
    <col min="14598" max="14598" width="38.42578125" customWidth="1"/>
    <col min="14599" max="14599" width="14.140625" customWidth="1"/>
    <col min="14849" max="14849" width="4" customWidth="1"/>
    <col min="14850" max="14850" width="5.42578125" customWidth="1"/>
    <col min="14854" max="14854" width="38.42578125" customWidth="1"/>
    <col min="14855" max="14855" width="14.140625" customWidth="1"/>
    <col min="15105" max="15105" width="4" customWidth="1"/>
    <col min="15106" max="15106" width="5.42578125" customWidth="1"/>
    <col min="15110" max="15110" width="38.42578125" customWidth="1"/>
    <col min="15111" max="15111" width="14.140625" customWidth="1"/>
    <col min="15361" max="15361" width="4" customWidth="1"/>
    <col min="15362" max="15362" width="5.42578125" customWidth="1"/>
    <col min="15366" max="15366" width="38.42578125" customWidth="1"/>
    <col min="15367" max="15367" width="14.140625" customWidth="1"/>
    <col min="15617" max="15617" width="4" customWidth="1"/>
    <col min="15618" max="15618" width="5.42578125" customWidth="1"/>
    <col min="15622" max="15622" width="38.42578125" customWidth="1"/>
    <col min="15623" max="15623" width="14.140625" customWidth="1"/>
    <col min="15873" max="15873" width="4" customWidth="1"/>
    <col min="15874" max="15874" width="5.42578125" customWidth="1"/>
    <col min="15878" max="15878" width="38.42578125" customWidth="1"/>
    <col min="15879" max="15879" width="14.140625" customWidth="1"/>
    <col min="16129" max="16129" width="4" customWidth="1"/>
    <col min="16130" max="16130" width="5.42578125" customWidth="1"/>
    <col min="16134" max="16134" width="38.42578125" customWidth="1"/>
    <col min="16135" max="16135" width="14.140625" customWidth="1"/>
  </cols>
  <sheetData>
    <row r="1" spans="1:7" ht="15" customHeight="1">
      <c r="A1" s="19"/>
      <c r="B1" s="19"/>
      <c r="C1" s="19"/>
      <c r="D1" s="19"/>
      <c r="E1" s="19"/>
      <c r="F1" s="19"/>
      <c r="G1" s="19"/>
    </row>
    <row r="2" spans="1:7" ht="15.75" customHeight="1">
      <c r="A2" s="1"/>
      <c r="B2" s="1"/>
      <c r="C2" s="1"/>
      <c r="D2" s="1"/>
      <c r="E2" s="20" t="s">
        <v>107</v>
      </c>
      <c r="F2" s="20"/>
      <c r="G2" s="20"/>
    </row>
    <row r="3" spans="1:7" ht="15.75" customHeight="1">
      <c r="A3" s="21" t="s">
        <v>0</v>
      </c>
      <c r="B3" s="21"/>
      <c r="C3" s="21"/>
      <c r="D3" s="21"/>
      <c r="E3" s="21"/>
      <c r="F3" s="21"/>
      <c r="G3" s="21"/>
    </row>
    <row r="4" spans="1:7" ht="15.75" customHeight="1">
      <c r="A4" s="21" t="s">
        <v>1</v>
      </c>
      <c r="B4" s="21"/>
      <c r="C4" s="21"/>
      <c r="D4" s="21"/>
      <c r="E4" s="21"/>
      <c r="F4" s="21"/>
      <c r="G4" s="21"/>
    </row>
    <row r="5" spans="1:7" ht="15.75" customHeight="1">
      <c r="A5" s="21" t="s">
        <v>2</v>
      </c>
      <c r="B5" s="21"/>
      <c r="C5" s="21"/>
      <c r="D5" s="21"/>
      <c r="E5" s="21"/>
      <c r="F5" s="21"/>
      <c r="G5" s="21"/>
    </row>
    <row r="6" spans="1:7" ht="15.75" customHeight="1">
      <c r="A6" s="2"/>
      <c r="B6" s="2"/>
      <c r="C6" s="2"/>
      <c r="D6" s="2"/>
      <c r="E6" s="2"/>
      <c r="F6" s="2"/>
      <c r="G6" s="2"/>
    </row>
    <row r="7" spans="1:7" ht="15.75" customHeight="1">
      <c r="A7" s="3"/>
      <c r="B7" s="3"/>
      <c r="C7" s="3"/>
      <c r="D7" s="3"/>
      <c r="E7" s="4"/>
      <c r="F7" s="4"/>
      <c r="G7" s="4" t="s">
        <v>3</v>
      </c>
    </row>
    <row r="8" spans="1:7" ht="15" customHeight="1">
      <c r="A8" s="22" t="s">
        <v>4</v>
      </c>
      <c r="B8" s="22"/>
      <c r="C8" s="22"/>
      <c r="D8" s="22"/>
      <c r="E8" s="22"/>
      <c r="F8" s="23"/>
      <c r="G8" s="24" t="s">
        <v>5</v>
      </c>
    </row>
    <row r="9" spans="1:7" ht="15" customHeight="1">
      <c r="A9" s="22"/>
      <c r="B9" s="22"/>
      <c r="C9" s="22"/>
      <c r="D9" s="22"/>
      <c r="E9" s="22"/>
      <c r="F9" s="23"/>
      <c r="G9" s="24"/>
    </row>
    <row r="10" spans="1:7" ht="15.75" customHeight="1">
      <c r="A10" s="5" t="s">
        <v>6</v>
      </c>
      <c r="B10" s="5"/>
      <c r="C10" s="5"/>
      <c r="D10" s="5"/>
      <c r="E10" s="5"/>
      <c r="F10" s="6"/>
      <c r="G10" s="6">
        <f>G11</f>
        <v>16750000</v>
      </c>
    </row>
    <row r="11" spans="1:7" ht="15.75" customHeight="1">
      <c r="A11" s="7" t="s">
        <v>7</v>
      </c>
      <c r="B11" s="7"/>
      <c r="C11" s="7" t="s">
        <v>8</v>
      </c>
      <c r="D11" s="7"/>
      <c r="E11" s="7"/>
      <c r="F11" s="8"/>
      <c r="G11" s="8">
        <f>SUM(G12+G15+G22)</f>
        <v>16750000</v>
      </c>
    </row>
    <row r="12" spans="1:7" ht="15.75" customHeight="1">
      <c r="A12" s="9"/>
      <c r="B12" s="7" t="s">
        <v>9</v>
      </c>
      <c r="C12" s="7"/>
      <c r="D12" s="7" t="s">
        <v>10</v>
      </c>
      <c r="E12" s="7"/>
      <c r="F12" s="8"/>
      <c r="G12" s="8">
        <f>SUM(G13:G14)</f>
        <v>15200000</v>
      </c>
    </row>
    <row r="13" spans="1:7" ht="15.75" customHeight="1">
      <c r="A13" s="9"/>
      <c r="B13" s="9"/>
      <c r="C13" s="9"/>
      <c r="D13" s="9"/>
      <c r="E13" s="9" t="s">
        <v>11</v>
      </c>
      <c r="F13" s="10"/>
      <c r="G13" s="10">
        <v>14000000</v>
      </c>
    </row>
    <row r="14" spans="1:7" ht="15.75" customHeight="1">
      <c r="A14" s="7"/>
      <c r="B14" s="7"/>
      <c r="C14" s="7"/>
      <c r="D14" s="7"/>
      <c r="E14" s="9" t="s">
        <v>12</v>
      </c>
      <c r="F14" s="10"/>
      <c r="G14" s="10">
        <v>1200000</v>
      </c>
    </row>
    <row r="15" spans="1:7" ht="15.75" customHeight="1">
      <c r="A15" s="7"/>
      <c r="B15" s="7" t="s">
        <v>13</v>
      </c>
      <c r="C15" s="7"/>
      <c r="D15" s="7" t="s">
        <v>14</v>
      </c>
      <c r="E15" s="7"/>
      <c r="F15" s="8"/>
      <c r="G15" s="8">
        <f>SUM(G16+G18+G20)</f>
        <v>1500000</v>
      </c>
    </row>
    <row r="16" spans="1:7" ht="15.75" customHeight="1">
      <c r="A16" s="7"/>
      <c r="B16" s="9"/>
      <c r="C16" s="9" t="s">
        <v>15</v>
      </c>
      <c r="D16" s="9" t="s">
        <v>16</v>
      </c>
      <c r="E16" s="9"/>
      <c r="F16" s="10"/>
      <c r="G16" s="10">
        <f>SUM(G17)</f>
        <v>1500000</v>
      </c>
    </row>
    <row r="17" spans="1:7" ht="15.75" customHeight="1">
      <c r="A17" s="7"/>
      <c r="B17" s="9"/>
      <c r="C17" s="9"/>
      <c r="D17" s="9"/>
      <c r="E17" s="9" t="s">
        <v>17</v>
      </c>
      <c r="F17" s="10"/>
      <c r="G17" s="10">
        <v>1500000</v>
      </c>
    </row>
    <row r="18" spans="1:7" ht="15.75" customHeight="1">
      <c r="A18" s="7"/>
      <c r="B18" s="9"/>
      <c r="C18" s="9" t="s">
        <v>18</v>
      </c>
      <c r="D18" s="9" t="s">
        <v>19</v>
      </c>
      <c r="E18" s="9"/>
      <c r="F18" s="10"/>
      <c r="G18" s="10">
        <f>SUM(G19)</f>
        <v>0</v>
      </c>
    </row>
    <row r="19" spans="1:7" ht="15.75" customHeight="1">
      <c r="A19" s="7"/>
      <c r="B19" s="9"/>
      <c r="C19" s="9"/>
      <c r="D19" s="9"/>
      <c r="E19" s="9" t="s">
        <v>20</v>
      </c>
      <c r="F19" s="10"/>
      <c r="G19" s="10"/>
    </row>
    <row r="20" spans="1:7" ht="15.75" customHeight="1">
      <c r="A20" s="7"/>
      <c r="B20" s="9"/>
      <c r="C20" s="9" t="s">
        <v>21</v>
      </c>
      <c r="D20" s="9" t="s">
        <v>22</v>
      </c>
      <c r="E20" s="9"/>
      <c r="F20" s="10"/>
      <c r="G20" s="10">
        <f>SUM(G21)</f>
        <v>0</v>
      </c>
    </row>
    <row r="21" spans="1:7" ht="15.75" customHeight="1">
      <c r="A21" s="7"/>
      <c r="B21" s="9"/>
      <c r="C21" s="9"/>
      <c r="D21" s="9"/>
      <c r="E21" s="9" t="s">
        <v>23</v>
      </c>
      <c r="F21" s="10"/>
      <c r="G21" s="10"/>
    </row>
    <row r="22" spans="1:7" ht="15.75" customHeight="1">
      <c r="A22" s="9"/>
      <c r="B22" s="7" t="s">
        <v>24</v>
      </c>
      <c r="C22" s="9"/>
      <c r="D22" s="7" t="s">
        <v>25</v>
      </c>
      <c r="E22" s="7"/>
      <c r="F22" s="8"/>
      <c r="G22" s="8">
        <f>SUM(G23)</f>
        <v>50000</v>
      </c>
    </row>
    <row r="23" spans="1:7" ht="15.75" customHeight="1">
      <c r="A23" s="9"/>
      <c r="B23" s="9"/>
      <c r="C23" s="9" t="s">
        <v>26</v>
      </c>
      <c r="D23" s="9"/>
      <c r="E23" s="9" t="s">
        <v>27</v>
      </c>
      <c r="F23" s="10"/>
      <c r="G23" s="10">
        <v>50000</v>
      </c>
    </row>
    <row r="24" spans="1:7" ht="15.75" customHeight="1">
      <c r="A24" s="9"/>
      <c r="B24" s="9"/>
      <c r="C24" s="9" t="s">
        <v>28</v>
      </c>
      <c r="D24" s="9"/>
      <c r="E24" s="9" t="s">
        <v>29</v>
      </c>
      <c r="F24" s="10"/>
      <c r="G24" s="10"/>
    </row>
    <row r="25" spans="1:7" ht="15.75" customHeight="1">
      <c r="A25" s="9"/>
      <c r="B25" s="9"/>
      <c r="C25" s="9"/>
      <c r="D25" s="9"/>
      <c r="E25" s="9"/>
      <c r="F25" s="10"/>
      <c r="G25" s="10"/>
    </row>
    <row r="26" spans="1:7" ht="15.75" customHeight="1">
      <c r="A26" s="5" t="s">
        <v>30</v>
      </c>
      <c r="B26" s="11"/>
      <c r="C26" s="11"/>
      <c r="D26" s="11"/>
      <c r="E26" s="11"/>
      <c r="F26" s="6"/>
      <c r="G26" s="6">
        <f>SUM(G27)</f>
        <v>0</v>
      </c>
    </row>
    <row r="27" spans="1:7" ht="15.75" customHeight="1">
      <c r="A27" s="7" t="s">
        <v>31</v>
      </c>
      <c r="B27" s="7"/>
      <c r="C27" s="7" t="s">
        <v>32</v>
      </c>
      <c r="D27" s="7"/>
      <c r="E27" s="7"/>
      <c r="F27" s="10"/>
      <c r="G27" s="10">
        <f>SUM(G28:G29)</f>
        <v>0</v>
      </c>
    </row>
    <row r="28" spans="1:7" ht="15.75" customHeight="1">
      <c r="A28" s="7"/>
      <c r="B28" s="7"/>
      <c r="C28" s="9" t="s">
        <v>33</v>
      </c>
      <c r="D28" s="9" t="s">
        <v>34</v>
      </c>
      <c r="E28" s="9"/>
      <c r="F28" s="10"/>
      <c r="G28" s="10"/>
    </row>
    <row r="29" spans="1:7" ht="15.75" customHeight="1">
      <c r="A29" s="9"/>
      <c r="B29" s="9"/>
      <c r="C29" s="9" t="s">
        <v>35</v>
      </c>
      <c r="D29" s="9" t="s">
        <v>36</v>
      </c>
      <c r="E29" s="9"/>
      <c r="F29" s="10"/>
      <c r="G29" s="10"/>
    </row>
    <row r="30" spans="1:7" ht="15.75" customHeight="1">
      <c r="A30" s="9"/>
      <c r="B30" s="9"/>
      <c r="C30" s="9"/>
      <c r="D30" s="9"/>
      <c r="E30" s="9"/>
      <c r="F30" s="10"/>
      <c r="G30" s="10"/>
    </row>
    <row r="31" spans="1:7" ht="15.75" customHeight="1">
      <c r="A31" s="5" t="s">
        <v>37</v>
      </c>
      <c r="B31" s="11"/>
      <c r="C31" s="11"/>
      <c r="D31" s="11"/>
      <c r="E31" s="12"/>
      <c r="F31" s="6"/>
      <c r="G31" s="6">
        <f>G32+G39</f>
        <v>725000</v>
      </c>
    </row>
    <row r="32" spans="1:7" ht="15.75" customHeight="1">
      <c r="A32" s="7" t="s">
        <v>31</v>
      </c>
      <c r="B32" s="7"/>
      <c r="C32" s="7" t="s">
        <v>32</v>
      </c>
      <c r="D32" s="7"/>
      <c r="E32" s="7"/>
      <c r="F32" s="10"/>
      <c r="G32" s="8">
        <f>SUM(G33:G35)+G38</f>
        <v>725000</v>
      </c>
    </row>
    <row r="33" spans="1:7" ht="15.75" customHeight="1">
      <c r="A33" s="7"/>
      <c r="B33" s="7"/>
      <c r="C33" s="9" t="s">
        <v>33</v>
      </c>
      <c r="D33" s="9" t="s">
        <v>34</v>
      </c>
      <c r="E33" s="9"/>
      <c r="F33" s="10"/>
      <c r="G33" s="10">
        <v>725000</v>
      </c>
    </row>
    <row r="34" spans="1:7" ht="15.75" customHeight="1">
      <c r="A34" s="9"/>
      <c r="B34" s="9"/>
      <c r="C34" s="9" t="s">
        <v>38</v>
      </c>
      <c r="D34" s="9" t="s">
        <v>39</v>
      </c>
      <c r="E34" s="9"/>
      <c r="F34" s="10"/>
      <c r="G34" s="10"/>
    </row>
    <row r="35" spans="1:7" ht="15.75" customHeight="1">
      <c r="A35" s="9"/>
      <c r="B35" s="9"/>
      <c r="C35" s="9" t="s">
        <v>40</v>
      </c>
      <c r="D35" s="9" t="s">
        <v>41</v>
      </c>
      <c r="E35" s="9"/>
      <c r="F35" s="10"/>
      <c r="G35" s="10"/>
    </row>
    <row r="36" spans="1:7" ht="15.75" customHeight="1">
      <c r="A36" s="9"/>
      <c r="B36" s="9"/>
      <c r="C36" s="9"/>
      <c r="D36" s="9"/>
      <c r="E36" s="9" t="s">
        <v>42</v>
      </c>
      <c r="F36" s="10"/>
      <c r="G36" s="10"/>
    </row>
    <row r="37" spans="1:7" ht="15.75" customHeight="1">
      <c r="A37" s="9"/>
      <c r="B37" s="9"/>
      <c r="C37" s="9"/>
      <c r="D37" s="9"/>
      <c r="E37" s="9" t="s">
        <v>43</v>
      </c>
      <c r="F37" s="10"/>
      <c r="G37" s="10"/>
    </row>
    <row r="38" spans="1:7" ht="15.75" customHeight="1">
      <c r="A38" s="9"/>
      <c r="B38" s="9"/>
      <c r="C38" s="9" t="s">
        <v>35</v>
      </c>
      <c r="D38" s="9" t="s">
        <v>36</v>
      </c>
      <c r="E38" s="9"/>
      <c r="F38" s="10"/>
      <c r="G38" s="10"/>
    </row>
    <row r="39" spans="1:7" ht="15.75" customHeight="1">
      <c r="A39" s="7" t="s">
        <v>44</v>
      </c>
      <c r="B39" s="7"/>
      <c r="C39" s="7" t="s">
        <v>45</v>
      </c>
      <c r="D39" s="7"/>
      <c r="E39" s="9"/>
      <c r="F39" s="10"/>
      <c r="G39" s="8">
        <f>SUM(G40:G41)</f>
        <v>0</v>
      </c>
    </row>
    <row r="40" spans="1:7" ht="15.75" customHeight="1">
      <c r="A40" s="9"/>
      <c r="B40" s="9" t="s">
        <v>46</v>
      </c>
      <c r="C40" s="9"/>
      <c r="D40" s="9" t="s">
        <v>47</v>
      </c>
      <c r="E40" s="9"/>
      <c r="F40" s="10"/>
      <c r="G40" s="10"/>
    </row>
    <row r="41" spans="1:7" ht="15.75" customHeight="1">
      <c r="A41" s="9"/>
      <c r="B41" s="9"/>
      <c r="C41" s="9"/>
      <c r="D41" s="9" t="s">
        <v>48</v>
      </c>
      <c r="E41" s="9"/>
      <c r="F41" s="10"/>
      <c r="G41" s="10"/>
    </row>
    <row r="42" spans="1:7" ht="15.75" customHeight="1">
      <c r="A42" s="9"/>
      <c r="B42" s="9"/>
      <c r="C42" s="9"/>
      <c r="D42" s="9"/>
      <c r="E42" s="9"/>
      <c r="F42" s="10"/>
      <c r="G42" s="10"/>
    </row>
    <row r="43" spans="1:7" ht="15.75" customHeight="1">
      <c r="A43" s="5" t="s">
        <v>49</v>
      </c>
      <c r="B43" s="5"/>
      <c r="C43" s="5"/>
      <c r="D43" s="5"/>
      <c r="E43" s="5"/>
      <c r="F43" s="6"/>
      <c r="G43" s="6">
        <f>SUM(G44+G54)</f>
        <v>21875228</v>
      </c>
    </row>
    <row r="44" spans="1:7" ht="15.75" customHeight="1">
      <c r="A44" s="7" t="s">
        <v>50</v>
      </c>
      <c r="B44" s="7" t="s">
        <v>51</v>
      </c>
      <c r="D44" s="7"/>
      <c r="E44" s="9"/>
      <c r="F44" s="10"/>
      <c r="G44" s="8">
        <f>SUM(G46+G50+G51+G52+G53+G49)</f>
        <v>21875228</v>
      </c>
    </row>
    <row r="45" spans="1:7" ht="15.75" customHeight="1">
      <c r="A45" s="7"/>
      <c r="B45" s="7" t="s">
        <v>52</v>
      </c>
      <c r="C45" s="7" t="s">
        <v>53</v>
      </c>
      <c r="D45" s="7"/>
      <c r="E45" s="9"/>
      <c r="F45" s="10"/>
      <c r="G45" s="8"/>
    </row>
    <row r="46" spans="1:7" ht="15.75" customHeight="1">
      <c r="A46" s="9"/>
      <c r="B46" s="9"/>
      <c r="C46" s="9" t="s">
        <v>54</v>
      </c>
      <c r="D46" s="9" t="s">
        <v>55</v>
      </c>
      <c r="E46" s="9"/>
      <c r="F46" s="10"/>
      <c r="G46" s="10">
        <f>SUM(G47:G48)</f>
        <v>12212228</v>
      </c>
    </row>
    <row r="47" spans="1:7" ht="15.75" customHeight="1">
      <c r="A47" s="9"/>
      <c r="B47" s="9"/>
      <c r="C47" s="9"/>
      <c r="D47" s="9"/>
      <c r="E47" s="9" t="s">
        <v>56</v>
      </c>
      <c r="F47" s="10"/>
      <c r="G47" s="10"/>
    </row>
    <row r="48" spans="1:7" ht="15.75" customHeight="1">
      <c r="A48" s="7"/>
      <c r="B48" s="7"/>
      <c r="C48" s="9" t="s">
        <v>54</v>
      </c>
      <c r="D48" s="9" t="s">
        <v>57</v>
      </c>
      <c r="E48" s="9"/>
      <c r="F48" s="10"/>
      <c r="G48" s="10">
        <v>12212228</v>
      </c>
    </row>
    <row r="49" spans="1:7" ht="15.75" customHeight="1">
      <c r="A49" s="9"/>
      <c r="B49" s="9"/>
      <c r="C49" s="9" t="s">
        <v>58</v>
      </c>
      <c r="D49" s="9" t="s">
        <v>59</v>
      </c>
      <c r="E49" s="9"/>
      <c r="F49" s="10"/>
      <c r="G49" s="10"/>
    </row>
    <row r="50" spans="1:7" ht="15.75" customHeight="1">
      <c r="A50" s="9"/>
      <c r="B50" s="9"/>
      <c r="C50" s="9" t="s">
        <v>60</v>
      </c>
      <c r="D50" s="9" t="s">
        <v>61</v>
      </c>
      <c r="E50" s="9"/>
      <c r="F50" s="10"/>
      <c r="G50" s="10">
        <v>7393000</v>
      </c>
    </row>
    <row r="51" spans="1:7" ht="15.75" customHeight="1">
      <c r="A51" s="9"/>
      <c r="B51" s="9"/>
      <c r="C51" s="9" t="s">
        <v>62</v>
      </c>
      <c r="D51" s="9" t="s">
        <v>63</v>
      </c>
      <c r="E51" s="9"/>
      <c r="F51" s="10"/>
      <c r="G51" s="10">
        <v>2270000</v>
      </c>
    </row>
    <row r="52" spans="1:7" ht="15.75" customHeight="1">
      <c r="A52" s="9"/>
      <c r="B52" s="9"/>
      <c r="C52" s="9" t="s">
        <v>64</v>
      </c>
      <c r="D52" s="9" t="s">
        <v>65</v>
      </c>
      <c r="E52" s="9"/>
      <c r="F52" s="10"/>
      <c r="G52" s="10"/>
    </row>
    <row r="53" spans="1:7" ht="15.75" customHeight="1">
      <c r="A53" s="9"/>
      <c r="B53" s="9"/>
      <c r="C53" s="9" t="s">
        <v>66</v>
      </c>
      <c r="D53" s="9" t="s">
        <v>67</v>
      </c>
      <c r="E53" s="9"/>
      <c r="F53" s="10"/>
      <c r="G53" s="10"/>
    </row>
    <row r="54" spans="1:7" ht="15.75" customHeight="1">
      <c r="A54" s="7" t="s">
        <v>68</v>
      </c>
      <c r="B54" s="7"/>
      <c r="C54" s="7" t="s">
        <v>69</v>
      </c>
      <c r="D54" s="7"/>
      <c r="E54" s="7"/>
      <c r="F54" s="8"/>
      <c r="G54" s="8">
        <f>SUM(G55)</f>
        <v>0</v>
      </c>
    </row>
    <row r="55" spans="1:7" ht="15.75" customHeight="1">
      <c r="A55" s="9"/>
      <c r="B55" s="9" t="s">
        <v>70</v>
      </c>
      <c r="C55" s="9"/>
      <c r="D55" s="9" t="s">
        <v>71</v>
      </c>
      <c r="E55" s="9"/>
      <c r="F55" s="10"/>
      <c r="G55" s="10"/>
    </row>
    <row r="56" spans="1:7" ht="15.75" customHeight="1">
      <c r="A56" s="9"/>
      <c r="B56" s="9"/>
      <c r="C56" s="9"/>
      <c r="D56" s="9"/>
      <c r="E56" s="9"/>
      <c r="F56" s="10"/>
      <c r="G56" s="10"/>
    </row>
    <row r="57" spans="1:7" ht="15.75" customHeight="1">
      <c r="A57" s="5" t="s">
        <v>72</v>
      </c>
      <c r="B57" s="5"/>
      <c r="C57" s="5"/>
      <c r="D57" s="5"/>
      <c r="E57" s="5"/>
      <c r="F57" s="6"/>
      <c r="G57" s="6">
        <f>SUM(G58)</f>
        <v>34108715</v>
      </c>
    </row>
    <row r="58" spans="1:7" ht="15.75" customHeight="1">
      <c r="A58" s="7" t="s">
        <v>73</v>
      </c>
      <c r="B58" s="7"/>
      <c r="C58" s="7" t="s">
        <v>74</v>
      </c>
      <c r="D58" s="7"/>
      <c r="E58" s="7"/>
      <c r="F58" s="10"/>
      <c r="G58" s="10">
        <f>SUM(G59)</f>
        <v>34108715</v>
      </c>
    </row>
    <row r="59" spans="1:7" ht="15.75" customHeight="1">
      <c r="A59" s="9"/>
      <c r="B59" s="9" t="s">
        <v>75</v>
      </c>
      <c r="C59" s="9"/>
      <c r="D59" s="9" t="s">
        <v>76</v>
      </c>
      <c r="E59" s="9"/>
      <c r="F59" s="10"/>
      <c r="G59" s="10">
        <f>SUM(G60:G62)</f>
        <v>34108715</v>
      </c>
    </row>
    <row r="60" spans="1:7" ht="15.75" customHeight="1">
      <c r="A60" s="9"/>
      <c r="B60" s="9"/>
      <c r="C60" s="9" t="s">
        <v>77</v>
      </c>
      <c r="D60" s="9"/>
      <c r="E60" s="9" t="s">
        <v>78</v>
      </c>
      <c r="F60" s="10"/>
      <c r="G60" s="13">
        <v>34108715</v>
      </c>
    </row>
    <row r="61" spans="1:7" ht="15.75" customHeight="1">
      <c r="A61" s="9"/>
      <c r="B61" s="9"/>
      <c r="C61" s="9" t="s">
        <v>79</v>
      </c>
      <c r="D61" s="9"/>
      <c r="E61" s="14" t="s">
        <v>80</v>
      </c>
      <c r="F61" s="10"/>
      <c r="G61" s="10"/>
    </row>
    <row r="62" spans="1:7" ht="15.75" customHeight="1">
      <c r="A62" s="9"/>
      <c r="B62" s="9"/>
      <c r="C62" s="9" t="s">
        <v>81</v>
      </c>
      <c r="D62" s="9"/>
      <c r="E62" s="9" t="s">
        <v>82</v>
      </c>
      <c r="F62" s="10"/>
      <c r="G62" s="10"/>
    </row>
    <row r="63" spans="1:7" ht="15.75" customHeight="1">
      <c r="A63" s="9"/>
      <c r="B63" s="9"/>
      <c r="C63" s="9"/>
      <c r="D63" s="9"/>
      <c r="E63" s="9"/>
      <c r="F63" s="10"/>
      <c r="G63" s="10"/>
    </row>
    <row r="64" spans="1:7" ht="15.75" customHeight="1">
      <c r="A64" s="5" t="s">
        <v>83</v>
      </c>
      <c r="B64" s="11"/>
      <c r="C64" s="11"/>
      <c r="D64" s="15"/>
      <c r="E64" s="16"/>
      <c r="F64" s="6"/>
      <c r="G64" s="6">
        <f>SUM(G65)</f>
        <v>935200</v>
      </c>
    </row>
    <row r="65" spans="1:7" ht="15.75" customHeight="1">
      <c r="A65" s="7" t="s">
        <v>50</v>
      </c>
      <c r="B65" s="7"/>
      <c r="C65" s="7" t="s">
        <v>51</v>
      </c>
      <c r="D65" s="7"/>
      <c r="E65" s="9"/>
      <c r="F65" s="10"/>
      <c r="G65" s="10">
        <f>SUM(G66)</f>
        <v>935200</v>
      </c>
    </row>
    <row r="66" spans="1:7" ht="15.75" customHeight="1">
      <c r="A66" s="9"/>
      <c r="B66" s="9" t="s">
        <v>84</v>
      </c>
      <c r="C66" s="9"/>
      <c r="D66" s="9" t="s">
        <v>85</v>
      </c>
      <c r="E66" s="9"/>
      <c r="F66" s="10"/>
      <c r="G66" s="10">
        <f>SUM(G67)</f>
        <v>935200</v>
      </c>
    </row>
    <row r="67" spans="1:7" ht="15.75" customHeight="1">
      <c r="A67" s="9"/>
      <c r="B67" s="9"/>
      <c r="C67" s="9"/>
      <c r="D67" s="9"/>
      <c r="E67" s="9" t="s">
        <v>86</v>
      </c>
      <c r="F67" s="10"/>
      <c r="G67" s="10">
        <v>935200</v>
      </c>
    </row>
    <row r="68" spans="1:7" ht="15.75" customHeight="1">
      <c r="A68" s="9"/>
      <c r="B68" s="9"/>
      <c r="C68" s="9"/>
      <c r="D68" s="9"/>
      <c r="E68" s="9"/>
      <c r="F68" s="10"/>
      <c r="G68" s="10"/>
    </row>
    <row r="69" spans="1:7" ht="15.75" customHeight="1">
      <c r="A69" s="5" t="s">
        <v>87</v>
      </c>
      <c r="B69" s="11"/>
      <c r="C69" s="11"/>
      <c r="D69" s="11"/>
      <c r="E69" s="11"/>
      <c r="F69" s="6"/>
      <c r="G69" s="6">
        <f>G70+G75+G78</f>
        <v>4519998</v>
      </c>
    </row>
    <row r="70" spans="1:7" ht="15.75" customHeight="1">
      <c r="A70" s="7" t="s">
        <v>31</v>
      </c>
      <c r="B70" s="7"/>
      <c r="C70" s="7" t="s">
        <v>32</v>
      </c>
      <c r="D70" s="7"/>
      <c r="E70" s="7"/>
      <c r="F70" s="10"/>
      <c r="G70" s="8">
        <f>SUM(G71:G74)</f>
        <v>1685354</v>
      </c>
    </row>
    <row r="71" spans="1:7" ht="15.75" customHeight="1">
      <c r="A71" s="7"/>
      <c r="B71" s="7"/>
      <c r="C71" s="9" t="s">
        <v>88</v>
      </c>
      <c r="D71" s="9" t="s">
        <v>89</v>
      </c>
      <c r="E71" s="7"/>
      <c r="F71" s="10"/>
      <c r="G71" s="10">
        <v>500000</v>
      </c>
    </row>
    <row r="72" spans="1:7" ht="15.75" customHeight="1">
      <c r="A72" s="9"/>
      <c r="B72" s="9"/>
      <c r="C72" s="9" t="s">
        <v>33</v>
      </c>
      <c r="D72" s="9" t="s">
        <v>90</v>
      </c>
      <c r="E72" s="9"/>
      <c r="F72" s="10"/>
      <c r="G72" s="10">
        <v>420000</v>
      </c>
    </row>
    <row r="73" spans="1:7" ht="15.75" customHeight="1">
      <c r="A73" s="9"/>
      <c r="B73" s="9"/>
      <c r="C73" s="9" t="s">
        <v>35</v>
      </c>
      <c r="D73" s="9" t="s">
        <v>36</v>
      </c>
      <c r="E73" s="9"/>
      <c r="F73" s="10"/>
      <c r="G73" s="10">
        <v>765354</v>
      </c>
    </row>
    <row r="74" spans="1:7" ht="15.75" customHeight="1">
      <c r="A74" s="9"/>
      <c r="B74" s="9"/>
      <c r="C74" s="9" t="s">
        <v>91</v>
      </c>
      <c r="D74" s="9" t="s">
        <v>92</v>
      </c>
      <c r="E74" s="9"/>
      <c r="F74" s="10"/>
      <c r="G74" s="10"/>
    </row>
    <row r="75" spans="1:7" ht="15.75" customHeight="1">
      <c r="A75" s="7" t="s">
        <v>44</v>
      </c>
      <c r="B75" s="7"/>
      <c r="C75" s="7" t="s">
        <v>93</v>
      </c>
      <c r="D75" s="7"/>
      <c r="E75" s="7"/>
      <c r="F75" s="17"/>
      <c r="G75" s="17">
        <f>SUM(G76)</f>
        <v>2834644</v>
      </c>
    </row>
    <row r="76" spans="1:7" ht="15.75" customHeight="1">
      <c r="A76" s="9"/>
      <c r="B76" s="9" t="s">
        <v>46</v>
      </c>
      <c r="C76" s="9"/>
      <c r="D76" s="9" t="s">
        <v>94</v>
      </c>
      <c r="E76" s="9"/>
      <c r="F76" s="18"/>
      <c r="G76" s="18">
        <v>2834644</v>
      </c>
    </row>
    <row r="77" spans="1:7" ht="15.75" customHeight="1">
      <c r="A77" s="9"/>
      <c r="B77" s="9"/>
      <c r="C77" s="9"/>
      <c r="D77" s="9"/>
      <c r="E77" s="9"/>
      <c r="F77" s="18"/>
      <c r="G77" s="18"/>
    </row>
    <row r="78" spans="1:7" ht="15.75" customHeight="1">
      <c r="A78" s="7" t="s">
        <v>95</v>
      </c>
      <c r="B78" s="7"/>
      <c r="C78" s="7" t="s">
        <v>96</v>
      </c>
      <c r="D78" s="7"/>
      <c r="E78" s="7"/>
      <c r="F78" s="17"/>
      <c r="G78" s="17">
        <f>SUM(G79)</f>
        <v>0</v>
      </c>
    </row>
    <row r="79" spans="1:7" ht="15.75" customHeight="1">
      <c r="A79" s="9"/>
      <c r="B79" s="9" t="s">
        <v>97</v>
      </c>
      <c r="C79" s="9"/>
      <c r="D79" s="9" t="s">
        <v>98</v>
      </c>
      <c r="E79" s="9"/>
      <c r="F79" s="18"/>
      <c r="G79" s="18"/>
    </row>
    <row r="80" spans="1:7" ht="15.75" customHeight="1">
      <c r="A80" s="9"/>
      <c r="B80" s="9"/>
      <c r="C80" s="9"/>
      <c r="D80" s="9"/>
      <c r="E80" s="9"/>
      <c r="F80" s="18"/>
      <c r="G80" s="18"/>
    </row>
    <row r="81" spans="1:7" ht="15.75" customHeight="1">
      <c r="A81" s="5" t="s">
        <v>99</v>
      </c>
      <c r="B81" s="11"/>
      <c r="C81" s="11"/>
      <c r="D81" s="11"/>
      <c r="E81" s="11"/>
      <c r="F81" s="6"/>
      <c r="G81" s="6"/>
    </row>
    <row r="82" spans="1:7" ht="15.75" customHeight="1">
      <c r="A82" s="7" t="s">
        <v>68</v>
      </c>
      <c r="B82" s="7"/>
      <c r="C82" s="7" t="s">
        <v>69</v>
      </c>
      <c r="D82" s="7"/>
      <c r="E82" s="9"/>
      <c r="F82" s="8"/>
      <c r="G82" s="8">
        <f>SUM(G83)</f>
        <v>0</v>
      </c>
    </row>
    <row r="83" spans="1:7" ht="15.75" customHeight="1">
      <c r="A83" s="9"/>
      <c r="B83" s="9" t="s">
        <v>100</v>
      </c>
      <c r="C83" s="9"/>
      <c r="D83" s="9" t="s">
        <v>101</v>
      </c>
      <c r="E83" s="9"/>
      <c r="F83" s="10"/>
      <c r="G83" s="10"/>
    </row>
    <row r="84" spans="1:7" ht="15.75" customHeight="1">
      <c r="A84" s="9"/>
      <c r="B84" s="9"/>
      <c r="C84" s="9"/>
      <c r="D84" s="9"/>
      <c r="E84" s="9"/>
      <c r="F84" s="10"/>
      <c r="G84" s="10"/>
    </row>
    <row r="85" spans="1:7" ht="15.75" customHeight="1">
      <c r="A85" s="5" t="s">
        <v>102</v>
      </c>
      <c r="B85" s="11"/>
      <c r="C85" s="11"/>
      <c r="D85" s="11"/>
      <c r="E85" s="11"/>
      <c r="F85" s="6"/>
      <c r="G85" s="6"/>
    </row>
    <row r="86" spans="1:7" ht="15.75" customHeight="1">
      <c r="A86" s="7" t="s">
        <v>31</v>
      </c>
      <c r="B86" s="7"/>
      <c r="C86" s="7" t="s">
        <v>32</v>
      </c>
      <c r="D86" s="7"/>
      <c r="E86" s="7"/>
      <c r="F86" s="10"/>
      <c r="G86" s="10"/>
    </row>
    <row r="87" spans="1:7" ht="15.75" customHeight="1">
      <c r="A87" s="9"/>
      <c r="B87" s="9"/>
      <c r="C87" s="9" t="s">
        <v>33</v>
      </c>
      <c r="D87" s="9" t="s">
        <v>34</v>
      </c>
      <c r="E87" s="9"/>
      <c r="F87" s="10"/>
      <c r="G87" s="10"/>
    </row>
    <row r="88" spans="1:7" ht="15.75" customHeight="1">
      <c r="A88" s="9"/>
      <c r="B88" s="9"/>
      <c r="C88" s="9" t="s">
        <v>35</v>
      </c>
      <c r="D88" s="9" t="s">
        <v>36</v>
      </c>
      <c r="E88" s="9"/>
      <c r="F88" s="10"/>
      <c r="G88" s="10"/>
    </row>
    <row r="89" spans="1:7" ht="15.75" customHeight="1">
      <c r="A89" s="9"/>
      <c r="B89" s="9"/>
      <c r="C89" s="9"/>
      <c r="D89" s="9"/>
      <c r="E89" s="9"/>
      <c r="F89" s="10"/>
      <c r="G89" s="10"/>
    </row>
    <row r="90" spans="1:7" ht="15.75" customHeight="1">
      <c r="A90" s="5"/>
      <c r="B90" s="5"/>
      <c r="C90" s="5" t="s">
        <v>103</v>
      </c>
      <c r="D90" s="5"/>
      <c r="E90" s="5"/>
      <c r="F90" s="6"/>
      <c r="G90" s="6"/>
    </row>
    <row r="91" spans="1:7" ht="15.75" customHeight="1">
      <c r="A91" s="9"/>
      <c r="B91" s="9"/>
      <c r="C91" s="7"/>
      <c r="D91" s="9"/>
      <c r="E91" s="9"/>
      <c r="F91" s="8"/>
      <c r="G91" s="8"/>
    </row>
    <row r="92" spans="1:7" ht="15.75" customHeight="1">
      <c r="A92" s="7" t="s">
        <v>50</v>
      </c>
      <c r="B92" s="7"/>
      <c r="C92" s="7" t="s">
        <v>51</v>
      </c>
      <c r="D92" s="7"/>
      <c r="E92" s="9"/>
      <c r="F92" s="10"/>
      <c r="G92" s="8">
        <f>SUM(G44+G65)</f>
        <v>22810428</v>
      </c>
    </row>
    <row r="93" spans="1:7" ht="15.75" customHeight="1">
      <c r="A93" s="7" t="s">
        <v>68</v>
      </c>
      <c r="B93" s="7"/>
      <c r="C93" s="7" t="s">
        <v>69</v>
      </c>
      <c r="D93" s="7"/>
      <c r="E93" s="7"/>
      <c r="F93" s="10"/>
      <c r="G93" s="8">
        <f>G54+G82</f>
        <v>0</v>
      </c>
    </row>
    <row r="94" spans="1:7" ht="15.75" customHeight="1">
      <c r="A94" s="7" t="s">
        <v>7</v>
      </c>
      <c r="B94" s="7"/>
      <c r="C94" s="7" t="s">
        <v>8</v>
      </c>
      <c r="D94" s="7"/>
      <c r="E94" s="7"/>
      <c r="F94" s="10"/>
      <c r="G94" s="8">
        <f>G11</f>
        <v>16750000</v>
      </c>
    </row>
    <row r="95" spans="1:7" ht="15.75" customHeight="1">
      <c r="A95" s="7" t="s">
        <v>31</v>
      </c>
      <c r="B95" s="7"/>
      <c r="C95" s="7" t="s">
        <v>32</v>
      </c>
      <c r="D95" s="7"/>
      <c r="E95" s="7"/>
      <c r="F95" s="10"/>
      <c r="G95" s="8">
        <f>G27+G32+G70+G86</f>
        <v>2410354</v>
      </c>
    </row>
    <row r="96" spans="1:7" ht="15.75" customHeight="1">
      <c r="A96" s="7" t="s">
        <v>44</v>
      </c>
      <c r="B96" s="7"/>
      <c r="C96" s="7" t="s">
        <v>93</v>
      </c>
      <c r="D96" s="7"/>
      <c r="E96" s="7"/>
      <c r="F96" s="10"/>
      <c r="G96" s="8">
        <f>G39+G75</f>
        <v>2834644</v>
      </c>
    </row>
    <row r="97" spans="1:7" ht="15.75" customHeight="1">
      <c r="A97" s="7" t="s">
        <v>95</v>
      </c>
      <c r="B97" s="7"/>
      <c r="C97" s="7" t="s">
        <v>104</v>
      </c>
      <c r="D97" s="7"/>
      <c r="E97" s="7"/>
      <c r="F97" s="10"/>
      <c r="G97" s="8">
        <f>G78</f>
        <v>0</v>
      </c>
    </row>
    <row r="98" spans="1:7" ht="15.75" customHeight="1">
      <c r="A98" s="7" t="s">
        <v>105</v>
      </c>
      <c r="B98" s="7"/>
      <c r="C98" s="7" t="s">
        <v>106</v>
      </c>
      <c r="D98" s="7"/>
      <c r="E98" s="7"/>
      <c r="F98" s="10"/>
      <c r="G98" s="8"/>
    </row>
    <row r="99" spans="1:7" ht="15.75" customHeight="1">
      <c r="A99" s="7" t="s">
        <v>73</v>
      </c>
      <c r="B99" s="7"/>
      <c r="C99" s="7" t="s">
        <v>74</v>
      </c>
      <c r="D99" s="7"/>
      <c r="E99" s="7"/>
      <c r="F99" s="10"/>
      <c r="G99" s="8">
        <f>G58</f>
        <v>34108715</v>
      </c>
    </row>
    <row r="100" spans="1:7" ht="15.75" customHeight="1">
      <c r="A100" s="9"/>
      <c r="B100" s="9"/>
      <c r="C100" s="7" t="s">
        <v>103</v>
      </c>
      <c r="D100" s="9"/>
      <c r="E100" s="9"/>
      <c r="F100" s="8"/>
      <c r="G100" s="8">
        <f>SUM(G92:G99)</f>
        <v>78914141</v>
      </c>
    </row>
  </sheetData>
  <sheetProtection selectLockedCells="1" selectUnlockedCells="1"/>
  <mergeCells count="8">
    <mergeCell ref="A8:E9"/>
    <mergeCell ref="F8:F9"/>
    <mergeCell ref="G8:G9"/>
    <mergeCell ref="A1:G1"/>
    <mergeCell ref="E2:G2"/>
    <mergeCell ref="A3:G3"/>
    <mergeCell ref="A4:G4"/>
    <mergeCell ref="A5:G5"/>
  </mergeCells>
  <pageMargins left="0.7" right="0.7" top="0.75" bottom="0.75" header="0.51180555555555551" footer="0.51180555555555551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Bevétel funkció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Takacsne</dc:creator>
  <cp:lastModifiedBy>Takacsne</cp:lastModifiedBy>
  <dcterms:created xsi:type="dcterms:W3CDTF">2021-07-29T11:43:01Z</dcterms:created>
  <dcterms:modified xsi:type="dcterms:W3CDTF">2021-07-29T11:47:33Z</dcterms:modified>
</cp:coreProperties>
</file>