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Kepviselo_testuleti_eloterjesztesek\2021 előterjesztések\04 április\2. zárszámadás mellékletek\"/>
    </mc:Choice>
  </mc:AlternateContent>
  <xr:revisionPtr revIDLastSave="0" documentId="13_ncr:1_{7F42DCC1-1F3C-43A1-9A91-1C6081324B09}" xr6:coauthVersionLast="46" xr6:coauthVersionMax="46" xr10:uidLastSave="{00000000-0000-0000-0000-000000000000}"/>
  <bookViews>
    <workbookView xWindow="-120" yWindow="-120" windowWidth="29040" windowHeight="15840" tabRatio="526" xr2:uid="{00000000-000D-0000-FFFF-FFFF00000000}"/>
  </bookViews>
  <sheets>
    <sheet name="01 A" sheetId="4" r:id="rId1"/>
    <sheet name="03 A" sheetId="6" r:id="rId2"/>
    <sheet name=" 02 A" sheetId="5" r:id="rId3"/>
    <sheet name="04 A" sheetId="7" r:id="rId4"/>
    <sheet name="12 A" sheetId="28" r:id="rId5"/>
    <sheet name="13 A1" sheetId="2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3" i="4" l="1"/>
  <c r="L38" i="7" l="1"/>
  <c r="J274" i="4"/>
  <c r="M26" i="6" l="1"/>
  <c r="K25" i="6"/>
  <c r="K26" i="6"/>
  <c r="K27" i="6"/>
  <c r="K24" i="6"/>
  <c r="J270" i="4"/>
  <c r="J202" i="4"/>
  <c r="J191" i="4"/>
  <c r="J193" i="4"/>
  <c r="J6" i="4"/>
  <c r="J269" i="4" l="1"/>
  <c r="J47" i="29" l="1"/>
  <c r="J46" i="29"/>
  <c r="J45" i="29"/>
  <c r="J44" i="29"/>
  <c r="J43" i="29"/>
  <c r="J42" i="29"/>
  <c r="J41" i="29"/>
  <c r="J40" i="29"/>
  <c r="J39" i="29"/>
  <c r="J38" i="29"/>
  <c r="J37" i="29"/>
  <c r="J36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J8" i="29"/>
  <c r="J7" i="29"/>
  <c r="J6" i="29"/>
  <c r="J5" i="29"/>
  <c r="J4" i="29"/>
  <c r="J253" i="28"/>
  <c r="J252" i="28"/>
  <c r="J251" i="28"/>
  <c r="J250" i="28"/>
  <c r="J249" i="28"/>
  <c r="J248" i="28"/>
  <c r="J247" i="28"/>
  <c r="J246" i="28"/>
  <c r="J245" i="28"/>
  <c r="J244" i="28"/>
  <c r="J243" i="28"/>
  <c r="J242" i="28"/>
  <c r="J241" i="28"/>
  <c r="J240" i="28"/>
  <c r="J239" i="28"/>
  <c r="J238" i="28"/>
  <c r="J237" i="28"/>
  <c r="J236" i="28"/>
  <c r="J235" i="28"/>
  <c r="J234" i="28"/>
  <c r="J233" i="28"/>
  <c r="J232" i="28"/>
  <c r="J231" i="28"/>
  <c r="J230" i="28"/>
  <c r="J229" i="28"/>
  <c r="J228" i="28"/>
  <c r="J227" i="28"/>
  <c r="J226" i="28"/>
  <c r="J225" i="28"/>
  <c r="J224" i="28"/>
  <c r="J223" i="28"/>
  <c r="J222" i="28"/>
  <c r="J221" i="28"/>
  <c r="J220" i="28"/>
  <c r="J219" i="28"/>
  <c r="J218" i="28"/>
  <c r="J217" i="28"/>
  <c r="J216" i="28"/>
  <c r="J215" i="28"/>
  <c r="J214" i="28"/>
  <c r="J213" i="28"/>
  <c r="J212" i="28"/>
  <c r="J211" i="28"/>
  <c r="J210" i="28"/>
  <c r="J209" i="28"/>
  <c r="J208" i="28"/>
  <c r="J207" i="28"/>
  <c r="J206" i="28"/>
  <c r="J205" i="28"/>
  <c r="J204" i="28"/>
  <c r="J203" i="28"/>
  <c r="J202" i="28"/>
  <c r="J201" i="28"/>
  <c r="J200" i="28"/>
  <c r="J199" i="28"/>
  <c r="J198" i="28"/>
  <c r="J197" i="28"/>
  <c r="J196" i="28"/>
  <c r="J195" i="28"/>
  <c r="J194" i="28"/>
  <c r="J193" i="28"/>
  <c r="J192" i="28"/>
  <c r="J191" i="28"/>
  <c r="J190" i="28"/>
  <c r="J189" i="28"/>
  <c r="J188" i="28"/>
  <c r="J187" i="28"/>
  <c r="J186" i="28"/>
  <c r="J185" i="28"/>
  <c r="J184" i="28"/>
  <c r="J183" i="28"/>
  <c r="J182" i="28"/>
  <c r="J181" i="28"/>
  <c r="J180" i="28"/>
  <c r="J179" i="28"/>
  <c r="J178" i="28"/>
  <c r="J177" i="28"/>
  <c r="J176" i="28"/>
  <c r="J175" i="28"/>
  <c r="J174" i="28"/>
  <c r="J173" i="28"/>
  <c r="J172" i="28"/>
  <c r="J171" i="28"/>
  <c r="J170" i="28"/>
  <c r="J169" i="28"/>
  <c r="J168" i="28"/>
  <c r="J167" i="28"/>
  <c r="J166" i="28"/>
  <c r="J165" i="28"/>
  <c r="J164" i="28"/>
  <c r="J163" i="28"/>
  <c r="J162" i="28"/>
  <c r="J161" i="28"/>
  <c r="J160" i="28"/>
  <c r="J159" i="28"/>
  <c r="J158" i="28"/>
  <c r="J157" i="28"/>
  <c r="J156" i="28"/>
  <c r="J155" i="28"/>
  <c r="J154" i="28"/>
  <c r="J153" i="28"/>
  <c r="J152" i="28"/>
  <c r="J151" i="28"/>
  <c r="J150" i="28"/>
  <c r="J149" i="28"/>
  <c r="J148" i="28"/>
  <c r="J147" i="28"/>
  <c r="J146" i="28"/>
  <c r="J145" i="28"/>
  <c r="J144" i="28"/>
  <c r="J143" i="28"/>
  <c r="J142" i="28"/>
  <c r="J141" i="28"/>
  <c r="J140" i="28"/>
  <c r="J139" i="28"/>
  <c r="J138" i="28"/>
  <c r="J137" i="28"/>
  <c r="J136" i="28"/>
  <c r="J135" i="28"/>
  <c r="J134" i="28"/>
  <c r="J133" i="28"/>
  <c r="J132" i="28"/>
  <c r="J131" i="28"/>
  <c r="J130" i="28"/>
  <c r="J129" i="28"/>
  <c r="J128" i="28"/>
  <c r="J127" i="28"/>
  <c r="J126" i="28"/>
  <c r="J125" i="28"/>
  <c r="J124" i="28"/>
  <c r="J123" i="28"/>
  <c r="J122" i="28"/>
  <c r="J121" i="28"/>
  <c r="J120" i="28"/>
  <c r="J119" i="28"/>
  <c r="J118" i="28"/>
  <c r="J117" i="28"/>
  <c r="J116" i="28"/>
  <c r="J115" i="28"/>
  <c r="J114" i="28"/>
  <c r="J113" i="28"/>
  <c r="J112" i="28"/>
  <c r="J111" i="28"/>
  <c r="J110" i="28"/>
  <c r="J109" i="28"/>
  <c r="J108" i="28"/>
  <c r="J107" i="28"/>
  <c r="J106" i="28"/>
  <c r="J105" i="28"/>
  <c r="J104" i="28"/>
  <c r="J103" i="28"/>
  <c r="J102" i="28"/>
  <c r="J101" i="28"/>
  <c r="J100" i="28"/>
  <c r="J99" i="28"/>
  <c r="J98" i="28"/>
  <c r="J97" i="28"/>
  <c r="J96" i="28"/>
  <c r="J95" i="28"/>
  <c r="J94" i="28"/>
  <c r="J93" i="28"/>
  <c r="J92" i="28"/>
  <c r="J91" i="28"/>
  <c r="J90" i="28"/>
  <c r="J89" i="28"/>
  <c r="J88" i="28"/>
  <c r="J87" i="28"/>
  <c r="J86" i="28"/>
  <c r="J85" i="28"/>
  <c r="J84" i="28"/>
  <c r="J83" i="28"/>
  <c r="J82" i="28"/>
  <c r="J81" i="28"/>
  <c r="J80" i="28"/>
  <c r="J79" i="28"/>
  <c r="J78" i="28"/>
  <c r="J77" i="28"/>
  <c r="J76" i="28"/>
  <c r="J75" i="28"/>
  <c r="J74" i="28"/>
  <c r="J73" i="28"/>
  <c r="J72" i="28"/>
  <c r="J71" i="28"/>
  <c r="J70" i="28"/>
  <c r="J69" i="28"/>
  <c r="J68" i="28"/>
  <c r="J67" i="28"/>
  <c r="J66" i="28"/>
  <c r="J65" i="28"/>
  <c r="J64" i="28"/>
  <c r="J63" i="28"/>
  <c r="J62" i="28"/>
  <c r="J61" i="28"/>
  <c r="J60" i="28"/>
  <c r="J59" i="28"/>
  <c r="J58" i="28"/>
  <c r="J57" i="28"/>
  <c r="J56" i="28"/>
  <c r="J55" i="28"/>
  <c r="J54" i="28"/>
  <c r="J53" i="28"/>
  <c r="J52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J6" i="28"/>
  <c r="J5" i="28"/>
  <c r="J4" i="28"/>
  <c r="J34" i="7"/>
  <c r="L34" i="7" s="1"/>
  <c r="J33" i="7"/>
  <c r="L33" i="7" s="1"/>
  <c r="J32" i="7"/>
  <c r="L32" i="7" s="1"/>
  <c r="J31" i="7"/>
  <c r="L31" i="7" s="1"/>
  <c r="J30" i="7"/>
  <c r="L30" i="7" s="1"/>
  <c r="J29" i="7"/>
  <c r="L29" i="7" s="1"/>
  <c r="J28" i="7"/>
  <c r="L28" i="7" s="1"/>
  <c r="J27" i="7"/>
  <c r="L27" i="7" s="1"/>
  <c r="J23" i="7"/>
  <c r="L23" i="7" s="1"/>
  <c r="J24" i="7"/>
  <c r="L24" i="7" s="1"/>
  <c r="J25" i="7"/>
  <c r="L25" i="7" s="1"/>
  <c r="J22" i="7"/>
  <c r="L22" i="7" s="1"/>
  <c r="J21" i="7"/>
  <c r="L21" i="7" s="1"/>
  <c r="J6" i="7"/>
  <c r="L6" i="7" s="1"/>
  <c r="J7" i="7"/>
  <c r="L7" i="7" s="1"/>
  <c r="J8" i="7"/>
  <c r="L8" i="7" s="1"/>
  <c r="J9" i="7"/>
  <c r="L9" i="7" s="1"/>
  <c r="J10" i="7"/>
  <c r="L10" i="7" s="1"/>
  <c r="J11" i="7"/>
  <c r="L11" i="7" s="1"/>
  <c r="J12" i="7"/>
  <c r="L12" i="7" s="1"/>
  <c r="J13" i="7"/>
  <c r="L13" i="7" s="1"/>
  <c r="J14" i="7"/>
  <c r="L14" i="7" s="1"/>
  <c r="J5" i="7"/>
  <c r="L5" i="7" s="1"/>
  <c r="J35" i="7"/>
  <c r="J26" i="7"/>
  <c r="J19" i="7"/>
  <c r="L19" i="7" s="1"/>
  <c r="J18" i="7"/>
  <c r="L18" i="7" s="1"/>
  <c r="J17" i="7"/>
  <c r="L17" i="7" s="1"/>
  <c r="J16" i="7"/>
  <c r="L16" i="7" s="1"/>
  <c r="J15" i="7"/>
  <c r="L15" i="7" s="1"/>
  <c r="K20" i="7"/>
  <c r="K26" i="7" s="1"/>
  <c r="J20" i="7"/>
  <c r="J4" i="7"/>
  <c r="L4" i="7" s="1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K43" i="6"/>
  <c r="K32" i="6"/>
  <c r="L25" i="6"/>
  <c r="M24" i="6"/>
  <c r="M32" i="6" s="1"/>
  <c r="M43" i="6" s="1"/>
  <c r="L26" i="7" l="1"/>
  <c r="L35" i="7" s="1"/>
  <c r="L20" i="7"/>
  <c r="J268" i="4" l="1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1" i="4"/>
  <c r="J200" i="4"/>
  <c r="J199" i="4"/>
  <c r="J198" i="4"/>
  <c r="J197" i="4"/>
  <c r="J196" i="4"/>
  <c r="J195" i="4"/>
  <c r="J194" i="4"/>
  <c r="J192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5" i="4"/>
  <c r="J4" i="4"/>
</calcChain>
</file>

<file path=xl/sharedStrings.xml><?xml version="1.0" encoding="utf-8"?>
<sst xmlns="http://schemas.openxmlformats.org/spreadsheetml/2006/main" count="1892" uniqueCount="1214">
  <si>
    <t>13</t>
  </si>
  <si>
    <t>02</t>
  </si>
  <si>
    <t>03</t>
  </si>
  <si>
    <t>04</t>
  </si>
  <si>
    <t>01/A - K1-K8. Költségvetési kiadások</t>
  </si>
  <si>
    <t>#</t>
  </si>
  <si>
    <t>Megnevezés</t>
  </si>
  <si>
    <t>01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</si>
  <si>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</si>
  <si>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</si>
  <si>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</si>
  <si>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</si>
  <si>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</si>
  <si>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</si>
  <si>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</si>
  <si>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</si>
  <si>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</si>
  <si>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</si>
  <si>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</si>
  <si>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</si>
  <si>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</si>
  <si>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</si>
  <si>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</si>
  <si>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</si>
  <si>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</si>
  <si>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</si>
  <si>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</si>
  <si>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</si>
  <si>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Foglalkoztatottak egyéb személyi juttatásai (&gt;=14) (K1113)</t>
  </si>
  <si>
    <t>14</t>
  </si>
  <si>
    <t>ebből:biztosítási díjak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</si>
  <si>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</si>
  <si>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</si>
  <si>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</si>
  <si>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</si>
  <si>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</si>
  <si>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</si>
  <si>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</si>
  <si>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</si>
  <si>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</si>
  <si>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</si>
  <si>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</si>
  <si>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</si>
  <si>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</si>
  <si>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22</t>
  </si>
  <si>
    <t>ebből: szociális hozzájárulási adó (K2)</t>
  </si>
  <si>
    <t>23</t>
  </si>
  <si>
    <t>ebből: rehabilitációs hozzájárulás (K2)</t>
  </si>
  <si>
    <t>24</t>
  </si>
  <si>
    <t>25</t>
  </si>
  <si>
    <t>ebből: egészségügyi hozzájárulás (K2)</t>
  </si>
  <si>
    <t>26</t>
  </si>
  <si>
    <t>ebből: táppénz hozzájárulás (K2)</t>
  </si>
  <si>
    <t>27</t>
  </si>
  <si>
    <t>ebből: munkaadót a foglalkoztatottak részére történő kifizetésekkel kapcsolatban terhelő más járulék jellegű kötelezettségek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</si>
  <si>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</si>
  <si>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</si>
  <si>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</si>
  <si>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</si>
  <si>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</si>
  <si>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</si>
  <si>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31</t>
  </si>
  <si>
    <t>Árubeszerzés (K313)</t>
  </si>
  <si>
    <t>32</t>
  </si>
  <si>
    <t>33</t>
  </si>
  <si>
    <t>Informatikai szolgáltatások igénybevétele (K321)</t>
  </si>
  <si>
    <t>34</t>
  </si>
  <si>
    <t>Egyéb kommunikációs szolgáltatások (K322)</t>
  </si>
  <si>
    <t>35</t>
  </si>
  <si>
    <t>36</t>
  </si>
  <si>
    <t>Közüzemi díjak (K331)</t>
  </si>
  <si>
    <t>37</t>
  </si>
  <si>
    <t>Vásárolt élelmezés (K332)</t>
  </si>
  <si>
    <t>38</t>
  </si>
  <si>
    <t>39</t>
  </si>
  <si>
    <t>ebből: a közszféra és a magánszféra együttműködésén (PPP) alapuló szerződéses konstrukció (K333)</t>
  </si>
  <si>
    <t>40</t>
  </si>
  <si>
    <t>Karbantartási, kisjavítási szolgáltatások (K334)</t>
  </si>
  <si>
    <t>41</t>
  </si>
  <si>
    <t>42</t>
  </si>
  <si>
    <t>ebből: államháztartáson belül (K335)</t>
  </si>
  <si>
    <t>43</t>
  </si>
  <si>
    <t>Szakmai tevékenységet segítő szolgáltatások  (K336)</t>
  </si>
  <si>
    <t>44</t>
  </si>
  <si>
    <t>45</t>
  </si>
  <si>
    <t>ebből: biztosítási díjak (K337)</t>
  </si>
  <si>
    <t>46</t>
  </si>
  <si>
    <t>47</t>
  </si>
  <si>
    <t>Kiküldetések kiadásai (K341)</t>
  </si>
  <si>
    <t>48</t>
  </si>
  <si>
    <t>Reklám- és propagandakiadások (K342)</t>
  </si>
  <si>
    <t>49</t>
  </si>
  <si>
    <t>50</t>
  </si>
  <si>
    <t>Működési célú előzetesen felszámított általános forgalmi adó (K351)</t>
  </si>
  <si>
    <t>51</t>
  </si>
  <si>
    <t>Fizetendő általános forgalmi adó  (K352)</t>
  </si>
  <si>
    <t>52</t>
  </si>
  <si>
    <t>53</t>
  </si>
  <si>
    <t>ebből: államháztartáson belül (K353)</t>
  </si>
  <si>
    <t>54</t>
  </si>
  <si>
    <t>ebből: fedezeti ügyletek kamatkiadásai (K353)</t>
  </si>
  <si>
    <t>55</t>
  </si>
  <si>
    <t>56</t>
  </si>
  <si>
    <t>ebből: valuta, deviza eszközök realizált árfolyamvesztesége (K354)</t>
  </si>
  <si>
    <t>57</t>
  </si>
  <si>
    <t>ebből: hitelviszonyt megtestesítő értékpapírok árfolyamkülönbözete (K354)</t>
  </si>
  <si>
    <t>58</t>
  </si>
  <si>
    <t>ebből: deviza kötelezettségek realizált árfolyamvesztesége (K354)</t>
  </si>
  <si>
    <t>59</t>
  </si>
  <si>
    <t>Egyéb dologi kiadások (K355)</t>
  </si>
  <si>
    <t>60</t>
  </si>
  <si>
    <t>61</t>
  </si>
  <si>
    <t>62</t>
  </si>
  <si>
    <t>Társadalombiztosítási ellátások (K41)</t>
  </si>
  <si>
    <t>63</t>
  </si>
  <si>
    <t>64</t>
  </si>
  <si>
    <t>ebből: családi pótlék (K42)</t>
  </si>
  <si>
    <t>65</t>
  </si>
  <si>
    <t>ebből: anyasági támogatás (K42)</t>
  </si>
  <si>
    <t>66</t>
  </si>
  <si>
    <t>ebből: gyermekgondozást segítő ellátás (K42)</t>
  </si>
  <si>
    <t>67</t>
  </si>
  <si>
    <t>ebből: gyermeknevelési támogatás (K42)</t>
  </si>
  <si>
    <t>68</t>
  </si>
  <si>
    <t>ebből: gyermekek születésével kapcsolatos szabadság megtérítése (K42)</t>
  </si>
  <si>
    <t>69</t>
  </si>
  <si>
    <t>ebből: életkezdési támogatás (K42)</t>
  </si>
  <si>
    <t>70</t>
  </si>
  <si>
    <t>ebből: otthonteremtési támogatás (K42)</t>
  </si>
  <si>
    <t>71</t>
  </si>
  <si>
    <t>ebből: gyermektartásdíj megelőlegezése (K42)</t>
  </si>
  <si>
    <t>72</t>
  </si>
  <si>
    <t>ebből: GYES-en és GYED-en lévők hallgatói hitelének célzott támogatása (K42)</t>
  </si>
  <si>
    <t>73</t>
  </si>
  <si>
    <t>74</t>
  </si>
  <si>
    <t>Pénzbeli kárpótlások, kártérítések (K43)</t>
  </si>
  <si>
    <t>75</t>
  </si>
  <si>
    <t>76</t>
  </si>
  <si>
    <t>ebből: ápolási díj (K44)</t>
  </si>
  <si>
    <t>77</t>
  </si>
  <si>
    <t>ebből: fogyatékossági támogatás és vakok személyi járadéka (K44)</t>
  </si>
  <si>
    <t>78</t>
  </si>
  <si>
    <t>ebből: mozgáskorlátozottak szerzési és átalakítási támogatása (K44)</t>
  </si>
  <si>
    <t>79</t>
  </si>
  <si>
    <t>ebből: megváltozott munkaképességűek illetve egészségkárosodottak kereset-kiegészítése (K44)</t>
  </si>
  <si>
    <t>80</t>
  </si>
  <si>
    <t>ebből: közgyógyellátás [Szoctv.50.§ (1)-(2) bekezdése] (K44)</t>
  </si>
  <si>
    <t>81</t>
  </si>
  <si>
    <t>ebből: cukorbetegek támogatása (K44)</t>
  </si>
  <si>
    <t>82</t>
  </si>
  <si>
    <t>83</t>
  </si>
  <si>
    <t>84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</si>
  <si>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</si>
  <si>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85</t>
  </si>
  <si>
    <t>ebből: korhatár előtti ellátás és a fegyveres testületek volt tagjai szolgálati járandósága (K45)</t>
  </si>
  <si>
    <t>86</t>
  </si>
  <si>
    <t>87</t>
  </si>
  <si>
    <t>ebből: átmeneti bányászjáradék (K45)</t>
  </si>
  <si>
    <t>88</t>
  </si>
  <si>
    <t>ebből: szénjárandóság pénzbeli megváltása (K45)</t>
  </si>
  <si>
    <t>89</t>
  </si>
  <si>
    <t>ebből: mecseki bányászatban munkát végzők bányászati kereset-kiegészítése (K45)</t>
  </si>
  <si>
    <t>90</t>
  </si>
  <si>
    <t>ebből: mezőgazdasági járadék (K45)</t>
  </si>
  <si>
    <t>91</t>
  </si>
  <si>
    <t>ebből: foglalkoztatást helyettesítő támogatás [Szoctv. 35. § (1) bek.] (K45)</t>
  </si>
  <si>
    <t>92</t>
  </si>
  <si>
    <t>ebből: polgármesterek korhatár előtti ellátása  (K45)</t>
  </si>
  <si>
    <t>93</t>
  </si>
  <si>
    <t>94</t>
  </si>
  <si>
    <t>ebből: hozzájárulás a lakossági energiaköltségekhez (K46)</t>
  </si>
  <si>
    <t>95</t>
  </si>
  <si>
    <t>ebből: lakbértámogatás (K46)</t>
  </si>
  <si>
    <t>96</t>
  </si>
  <si>
    <t>97</t>
  </si>
  <si>
    <t>98</t>
  </si>
  <si>
    <t>99</t>
  </si>
  <si>
    <t>ebből: állami gondozottak pénzbeli juttatásai (K47)</t>
  </si>
  <si>
    <t>100</t>
  </si>
  <si>
    <t>ebből: oktatásban résztvevők pénzbeli juttatásai (K47)</t>
  </si>
  <si>
    <t>101</t>
  </si>
  <si>
    <t>102</t>
  </si>
  <si>
    <t>ebből: házastársi pótlék (K48)</t>
  </si>
  <si>
    <t>103</t>
  </si>
  <si>
    <t>ebből: Hadigondozottak Közalapítványát terhelő hadigondozotti ellátások (K48)</t>
  </si>
  <si>
    <t>104</t>
  </si>
  <si>
    <t>ebből: tudományos fokozattal rendelkezők nyugdíjkiegészítése (K48)</t>
  </si>
  <si>
    <t>105</t>
  </si>
  <si>
    <t>106</t>
  </si>
  <si>
    <t>ebből: nemzeti helytállásért pótlék (K48)</t>
  </si>
  <si>
    <t>107</t>
  </si>
  <si>
    <t>ebből: egyes nyugdíjjogi hátrányok enyhítése miatti (közszolgálati idő után járó) nyugdíj-kiegészítés (K48)</t>
  </si>
  <si>
    <t>108</t>
  </si>
  <si>
    <t>ebből: egyes, tartós időtartamú szabadságelvonást elszenvedettek részére járó juttatás (K48)</t>
  </si>
  <si>
    <t>109</t>
  </si>
  <si>
    <t>110</t>
  </si>
  <si>
    <t>ebből: az elhunyt akadémikusok hozzátartozóinak folyósított özvegyi- és árvaellátás (K48)</t>
  </si>
  <si>
    <t>111</t>
  </si>
  <si>
    <t>ebből: a Nemzet Sportolója címmel járó járadék, olimpiai járadék, idős sportolók szociális támogatása (K48)</t>
  </si>
  <si>
    <t>112</t>
  </si>
  <si>
    <t>ebből: életjáradék termőföldért (K48)</t>
  </si>
  <si>
    <t>113</t>
  </si>
  <si>
    <t>114</t>
  </si>
  <si>
    <t>ebből: szépkorúak jubileumi juttatása (K48)</t>
  </si>
  <si>
    <t>115</t>
  </si>
  <si>
    <t>ebből: időskorúak járadéka [Szoctv. 32/B. § (1) bekezdése] (K48)</t>
  </si>
  <si>
    <t>116</t>
  </si>
  <si>
    <t>ebből: egyéb, az önkormányzat rendeletében megállapított juttatás (K48)</t>
  </si>
  <si>
    <t>117</t>
  </si>
  <si>
    <t>ebből: köztemetés [Szoctv. 48.§] (K48)</t>
  </si>
  <si>
    <t>118</t>
  </si>
  <si>
    <t>ebből: települési támogatás [Szoctv. 45. §], (K48)</t>
  </si>
  <si>
    <t>119</t>
  </si>
  <si>
    <t>ebből: egészségkárosodási és gyermekfelügyeleti támogatás [Szoctv. 37.§ (1) bekezdés a) és b) pontja] (K48)</t>
  </si>
  <si>
    <t>120</t>
  </si>
  <si>
    <t>ebből: önkormányzat által saját hatáskörben (nem szociális és gyermekvédelmi előírások alapján) adott más ellátás (K48)</t>
  </si>
  <si>
    <t>121</t>
  </si>
  <si>
    <t>122</t>
  </si>
  <si>
    <t>123</t>
  </si>
  <si>
    <t>ebből: Európai Unió (K501)</t>
  </si>
  <si>
    <t>124</t>
  </si>
  <si>
    <t>A helyi önkormányzatok előző évi elszámolásából származó kiadások (K5021)</t>
  </si>
  <si>
    <t>125</t>
  </si>
  <si>
    <t>A helyi önkormányzatok törvényi előíráson alapuló befizetései (K5022)</t>
  </si>
  <si>
    <t>126</t>
  </si>
  <si>
    <t>Egyéb elvonások, befizetések (K5023)</t>
  </si>
  <si>
    <t>127</t>
  </si>
  <si>
    <t>128</t>
  </si>
  <si>
    <t>Működési célú garancia- és kezességvállalásból származó kifizetés államháztartáson belülre (K503)</t>
  </si>
  <si>
    <t>129</t>
  </si>
  <si>
    <t>130</t>
  </si>
  <si>
    <t>ebből: központi költségvetési szervek (K504)</t>
  </si>
  <si>
    <t>131</t>
  </si>
  <si>
    <t>ebből: központi kezelésű előirányzatok (K504)</t>
  </si>
  <si>
    <t>132</t>
  </si>
  <si>
    <t>ebből: fejezeti kezelésű előirányzatok EU-s programokra és azok hazai társfinanszírozása (K504)</t>
  </si>
  <si>
    <t>133</t>
  </si>
  <si>
    <t>ebből: egyéb fejezeti kezelésű előirányzatok (K504)</t>
  </si>
  <si>
    <t>134</t>
  </si>
  <si>
    <t>ebből: társadalombiztosítás pénzügyi alapjai (K504)</t>
  </si>
  <si>
    <t>135</t>
  </si>
  <si>
    <t>ebből: elkülönített állami pénzalapok (K504)</t>
  </si>
  <si>
    <t>136</t>
  </si>
  <si>
    <t>ebből: helyi önkormányzatok és költségvetési szerveik (K504)</t>
  </si>
  <si>
    <t>137</t>
  </si>
  <si>
    <t>ebből: társulások és költségvetési szerveik (K504)</t>
  </si>
  <si>
    <t>138</t>
  </si>
  <si>
    <t>ebből: nemzetiségi önkormányzatok és költségvetési szerveik (K504)</t>
  </si>
  <si>
    <t>139</t>
  </si>
  <si>
    <t>ebből: térségi fejlesztési tanácsok és költségvetési szerveik (K504)</t>
  </si>
  <si>
    <t>140</t>
  </si>
  <si>
    <t>141</t>
  </si>
  <si>
    <t>ebből: központi költségvetési szervek (K505)</t>
  </si>
  <si>
    <t>142</t>
  </si>
  <si>
    <t>ebből: központi kezelésű előirányzatok (K505)</t>
  </si>
  <si>
    <t>143</t>
  </si>
  <si>
    <t>ebből: fejezeti kezelésű előirányzatok EU-s programokra és azok hazai társfinanszírozása (K505)</t>
  </si>
  <si>
    <t>144</t>
  </si>
  <si>
    <t>ebből: egyéb fejezeti kezelésű előirányzatok (K505)</t>
  </si>
  <si>
    <t>145</t>
  </si>
  <si>
    <t>ebből: társadalombiztosítás pénzügyi alapjai (K505)</t>
  </si>
  <si>
    <t>146</t>
  </si>
  <si>
    <t>ebből: elkülönített állami pénzalapok (K505)</t>
  </si>
  <si>
    <t>147</t>
  </si>
  <si>
    <t>ebből: helyi önkormányzatok és költségvetési szerveik (K505)</t>
  </si>
  <si>
    <t>148</t>
  </si>
  <si>
    <t>ebből: társulások és költségvetési szerveik (K505)</t>
  </si>
  <si>
    <t>149</t>
  </si>
  <si>
    <t>ebből: nemzetiségi önkormányzatok és költségvetési szerveik (K505)</t>
  </si>
  <si>
    <t>150</t>
  </si>
  <si>
    <t>ebből: térségi fejlesztési tanácsok és költségvetési szerveik (K505)</t>
  </si>
  <si>
    <t>151</t>
  </si>
  <si>
    <t>152</t>
  </si>
  <si>
    <t>ebből: központi költségvetési szervek (K506)</t>
  </si>
  <si>
    <t>153</t>
  </si>
  <si>
    <t>ebből: központi kezelésű előirányzatok (K506)</t>
  </si>
  <si>
    <t>154</t>
  </si>
  <si>
    <t>ebből: fejezeti kezelésű előirányzatok EU-s programokra és azok hazai társfinanszírozása (K506)</t>
  </si>
  <si>
    <t>155</t>
  </si>
  <si>
    <t>ebből: egyéb fejezeti kezelésű előirányzatok (K506)</t>
  </si>
  <si>
    <t>156</t>
  </si>
  <si>
    <t>ebből: társadalombiztosítás pénzügyi alapjai (K506)</t>
  </si>
  <si>
    <t>157</t>
  </si>
  <si>
    <t>ebből: elkülönített állami pénzalapok (K506)</t>
  </si>
  <si>
    <t>158</t>
  </si>
  <si>
    <t>ebből: helyi önkormányzatok és költségvetési szerveik (K506)</t>
  </si>
  <si>
    <t>159</t>
  </si>
  <si>
    <t>ebből: társulások és költségvetési szerveik (K506)</t>
  </si>
  <si>
    <t>160</t>
  </si>
  <si>
    <t>ebből: nemzetiségi önkormányzatok és költségvetési szerveik (K506)</t>
  </si>
  <si>
    <t>161</t>
  </si>
  <si>
    <t>ebből: térségi fejlesztési tanácsok és költségvetési szerveik (K506)</t>
  </si>
  <si>
    <t>162</t>
  </si>
  <si>
    <t>163</t>
  </si>
  <si>
    <t>ebből: állami vagy önkormányzati tulajdonban lévő gazdasági társaságok tartozásai miatti kifizetések (K507)</t>
  </si>
  <si>
    <t>164</t>
  </si>
  <si>
    <t>165</t>
  </si>
  <si>
    <t>ebből: egyházi jogi személyek (K508)</t>
  </si>
  <si>
    <t>166</t>
  </si>
  <si>
    <t>ebből: nonprofit gazdasági társaságok (K508)</t>
  </si>
  <si>
    <t>167</t>
  </si>
  <si>
    <t>ebből: egyéb civil szervezetek (K508)</t>
  </si>
  <si>
    <t>168</t>
  </si>
  <si>
    <t>ebből: háztartások (K508)</t>
  </si>
  <si>
    <t>169</t>
  </si>
  <si>
    <t>ebből: pénzügyi vállalkozások (K508)</t>
  </si>
  <si>
    <t>170</t>
  </si>
  <si>
    <t>ebből: állami többségi tulajdonú nem pénzügyi vállalkozások (K508)</t>
  </si>
  <si>
    <t>171</t>
  </si>
  <si>
    <t>172</t>
  </si>
  <si>
    <t>ebből: egyéb vállalkozások (K508)</t>
  </si>
  <si>
    <t>173</t>
  </si>
  <si>
    <t>ebből: Európai Unió  (K508)</t>
  </si>
  <si>
    <t>174</t>
  </si>
  <si>
    <t>ebből: kormányok és nemzetközi szervezetek (K508)</t>
  </si>
  <si>
    <t>175</t>
  </si>
  <si>
    <t>ebből: egyéb külföldiek (K508)</t>
  </si>
  <si>
    <t>176</t>
  </si>
  <si>
    <t>Árkiegészítések, ártámogatások (K509)</t>
  </si>
  <si>
    <t>177</t>
  </si>
  <si>
    <t>Kamattámogatások (K510)</t>
  </si>
  <si>
    <t>178</t>
  </si>
  <si>
    <t>Működési célú támogatások az Európai Uniónak (K511)</t>
  </si>
  <si>
    <t>179</t>
  </si>
  <si>
    <t>180</t>
  </si>
  <si>
    <t>ebből: egyházi jogi személyek (K512)</t>
  </si>
  <si>
    <t>181</t>
  </si>
  <si>
    <t>ebből: nonprofit gazdasági társaságok (K512)</t>
  </si>
  <si>
    <t>182</t>
  </si>
  <si>
    <t>ebből: egyéb civil szervezetek (K512)</t>
  </si>
  <si>
    <t>183</t>
  </si>
  <si>
    <t>ebből: háztartások (K512)</t>
  </si>
  <si>
    <t>184</t>
  </si>
  <si>
    <t>ebből: pénzügyi vállalkozások (K512)</t>
  </si>
  <si>
    <t>185</t>
  </si>
  <si>
    <t>ebből: állami többségi tulajdonú nem pénzügyi vállalkozások (K512)</t>
  </si>
  <si>
    <t>186</t>
  </si>
  <si>
    <t>187</t>
  </si>
  <si>
    <t>ebből: egyéb vállalkozások (K512)</t>
  </si>
  <si>
    <t>188</t>
  </si>
  <si>
    <t>ebből: kormányok és nemzetközi szervezetek (K512)</t>
  </si>
  <si>
    <t>189</t>
  </si>
  <si>
    <t>ebből: egyéb külföldiek (K512)</t>
  </si>
  <si>
    <t>190</t>
  </si>
  <si>
    <t>Tartalékok (K513)</t>
  </si>
  <si>
    <t>191</t>
  </si>
  <si>
    <t>192</t>
  </si>
  <si>
    <t>Immateriális javak beszerzése, létesítése (K61)</t>
  </si>
  <si>
    <t>193</t>
  </si>
  <si>
    <t>194</t>
  </si>
  <si>
    <t>ebből: termőföld-vásárlás kiadásai (K62)</t>
  </si>
  <si>
    <t>195</t>
  </si>
  <si>
    <t>Informatikai eszközök beszerzése, létesítése (K63)</t>
  </si>
  <si>
    <t>196</t>
  </si>
  <si>
    <t>Egyéb tárgyi eszközök beszerzése, létesítése (K64)</t>
  </si>
  <si>
    <t>197</t>
  </si>
  <si>
    <t>Részesedések beszerzése (K65)</t>
  </si>
  <si>
    <t>198</t>
  </si>
  <si>
    <t>Meglévő részesedések növeléséhez kapcsolódó kiadások (K66)</t>
  </si>
  <si>
    <t>199</t>
  </si>
  <si>
    <t>Beruházási célú előzetesen felszámított általános forgalmi adó (K67)</t>
  </si>
  <si>
    <t>200</t>
  </si>
  <si>
    <t>201</t>
  </si>
  <si>
    <t>Ingatlanok felújítása (K71)</t>
  </si>
  <si>
    <t>202</t>
  </si>
  <si>
    <t>Informatikai eszközök felújítása (K72)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</si>
  <si>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</si>
  <si>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</si>
  <si>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</si>
  <si>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</si>
  <si>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</si>
  <si>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206</t>
  </si>
  <si>
    <t>Felhalmozási célú garancia- és kezességvállalásból származó kifizetés államháztartáson belülre (K81)</t>
  </si>
  <si>
    <t>207</t>
  </si>
  <si>
    <t>208</t>
  </si>
  <si>
    <t>ebből: központi költségvetési szervek (K82)</t>
  </si>
  <si>
    <t>209</t>
  </si>
  <si>
    <t>ebből: központi kezelésű előirányzatok (K82)</t>
  </si>
  <si>
    <t>210</t>
  </si>
  <si>
    <t>ebből: fejezeti kezelésű előirányzatok EU-s programokra és azok hazai társfinanszírozása (K82)</t>
  </si>
  <si>
    <t>211</t>
  </si>
  <si>
    <t>ebből: egyéb fejezeti kezelésű előirányzatok (K82)</t>
  </si>
  <si>
    <t>212</t>
  </si>
  <si>
    <t>ebből: társadalombiztosítás pénzügyi alapjai (K82)</t>
  </si>
  <si>
    <t>213</t>
  </si>
  <si>
    <t>ebből: elkülönített állami pénzalapok (K82)</t>
  </si>
  <si>
    <t>214</t>
  </si>
  <si>
    <t>ebből: helyi önkormányzatok és költségvetési szerveik (K82)</t>
  </si>
  <si>
    <t>215</t>
  </si>
  <si>
    <t>ebből: társulások és költségvetési szerveik (K82)</t>
  </si>
  <si>
    <t>216</t>
  </si>
  <si>
    <t>ebből: nemzetiségi önkormányzatok és költségvetési szerveik (K82)</t>
  </si>
  <si>
    <t>217</t>
  </si>
  <si>
    <t>ebből: térségi fejlesztési tanácsok és költségvetési szerveik (K82)</t>
  </si>
  <si>
    <t>218</t>
  </si>
  <si>
    <t>219</t>
  </si>
  <si>
    <t>ebből: központi költségvetési szervek (K83)</t>
  </si>
  <si>
    <t>220</t>
  </si>
  <si>
    <t>ebből: központi kezelésű előirányzatok (K83)</t>
  </si>
  <si>
    <t>221</t>
  </si>
  <si>
    <t>ebből: fejezeti kezelésű előirányzatok EU-s programokra és azok hazai társfinanszírozása (K83)</t>
  </si>
  <si>
    <t>222</t>
  </si>
  <si>
    <t>ebből: egyéb fejezeti kezelésű előirányzatok (K83)</t>
  </si>
  <si>
    <t>223</t>
  </si>
  <si>
    <t>ebből: társadalombiztosítás pénzügyi alapjai (K83)</t>
  </si>
  <si>
    <t>224</t>
  </si>
  <si>
    <t>ebből: elkülönített állami pénzalapok (K83)</t>
  </si>
  <si>
    <t>225</t>
  </si>
  <si>
    <t>ebből: helyi önkormányzatok és költségvetési szerveik (K83)</t>
  </si>
  <si>
    <t>226</t>
  </si>
  <si>
    <t>ebből: társulások és költségvetési szerveik (K83)</t>
  </si>
  <si>
    <t>227</t>
  </si>
  <si>
    <t>ebből: nemzetiségi önkormányzatok és költségvetési szerveik (K83)</t>
  </si>
  <si>
    <t>228</t>
  </si>
  <si>
    <t>ebből: térségi fejlesztési tanácsok és költségvetési szerveik (K83)</t>
  </si>
  <si>
    <t>229</t>
  </si>
  <si>
    <t>230</t>
  </si>
  <si>
    <t>ebből: központi költségvetési szervek (K84)</t>
  </si>
  <si>
    <t>231</t>
  </si>
  <si>
    <t>ebből: központi kezelésű előirányzatok (K84)</t>
  </si>
  <si>
    <t>232</t>
  </si>
  <si>
    <t>ebből: fejezeti kezelésű előirányzatok EU-s programokra és azok hazai társfinanszírozása (K84)</t>
  </si>
  <si>
    <t>233</t>
  </si>
  <si>
    <t>ebből: egyéb fejezeti kezelésű előirányzatok (K84)</t>
  </si>
  <si>
    <t>234</t>
  </si>
  <si>
    <t>ebből: társadalombiztosítás pénzügyi alapjai (K84)</t>
  </si>
  <si>
    <t>235</t>
  </si>
  <si>
    <t>ebből: elkülönített állami pénzalapok (K84)</t>
  </si>
  <si>
    <t>236</t>
  </si>
  <si>
    <t>ebből: helyi önkormányzatok és költségvetési szerveik (K84)</t>
  </si>
  <si>
    <t>237</t>
  </si>
  <si>
    <t>ebből: társulások és költségvetési szerveik (K84)</t>
  </si>
  <si>
    <t>238</t>
  </si>
  <si>
    <t>ebből: nemzetiségi önkormányzatok és költségvetési szerveik (K84)</t>
  </si>
  <si>
    <t>239</t>
  </si>
  <si>
    <t>ebből: térségi fejlesztési tanácsok és költségvetési szerveik (K84)</t>
  </si>
  <si>
    <t>240</t>
  </si>
  <si>
    <t>241</t>
  </si>
  <si>
    <t>ebből: állami vagy önkormányzati tulajdonban lévő gazdasági társaságok tartozásai miatti kifizetések (K85)</t>
  </si>
  <si>
    <t>242</t>
  </si>
  <si>
    <t>243</t>
  </si>
  <si>
    <t>ebből: egyházi jogi személyek (K86)</t>
  </si>
  <si>
    <t>244</t>
  </si>
  <si>
    <t>ebből: nonprofit gazdasági társaságok (K86)</t>
  </si>
  <si>
    <t>245</t>
  </si>
  <si>
    <t>ebből: egyéb civil szervezetek (K86)</t>
  </si>
  <si>
    <t>246</t>
  </si>
  <si>
    <t>ebből: háztartások (K86)</t>
  </si>
  <si>
    <t>247</t>
  </si>
  <si>
    <t>ebből: pénzügyi vállalkozások (K86)</t>
  </si>
  <si>
    <t>248</t>
  </si>
  <si>
    <t>ebből: állami többségi tulajdonú nem pénzügyi vállalkozások (K86)</t>
  </si>
  <si>
    <t>249</t>
  </si>
  <si>
    <t>250</t>
  </si>
  <si>
    <t>ebből: egyéb vállalkozások (K86)</t>
  </si>
  <si>
    <t>251</t>
  </si>
  <si>
    <t>ebből: Európai Unió  (K86)</t>
  </si>
  <si>
    <t>252</t>
  </si>
  <si>
    <t>ebből: kormányok és nemzetközi szervezetek (K86)</t>
  </si>
  <si>
    <t>253</t>
  </si>
  <si>
    <t>ebből: egyéb külföldiek (K86)</t>
  </si>
  <si>
    <t>254</t>
  </si>
  <si>
    <t>Lakástámogatás (K87)</t>
  </si>
  <si>
    <t>255</t>
  </si>
  <si>
    <t>Felhalmozási célú támogatások az Európai Uniónak (K88)</t>
  </si>
  <si>
    <t>256</t>
  </si>
  <si>
    <t>257</t>
  </si>
  <si>
    <t>ebből: egyházi jogi személyek (K89)</t>
  </si>
  <si>
    <t>258</t>
  </si>
  <si>
    <t>ebből: nonprofit gazdasági társaságok (K89)</t>
  </si>
  <si>
    <t>259</t>
  </si>
  <si>
    <t>ebből: egyéb civil szervezetek (K89)</t>
  </si>
  <si>
    <t>260</t>
  </si>
  <si>
    <t>ebből: háztartások (K89)</t>
  </si>
  <si>
    <t>261</t>
  </si>
  <si>
    <t>ebből: pénzügyi vállalkozások (K89)</t>
  </si>
  <si>
    <t>262</t>
  </si>
  <si>
    <t>ebből: állami többségi tulajdonú nem pénzügyi vállalkozások (K89)</t>
  </si>
  <si>
    <t>263</t>
  </si>
  <si>
    <t>264</t>
  </si>
  <si>
    <t>ebből: egyéb vállalkozások (K89)</t>
  </si>
  <si>
    <t>265</t>
  </si>
  <si>
    <t>ebből: kormányok és nemzetközi szervezetek (K89)</t>
  </si>
  <si>
    <t>266</t>
  </si>
  <si>
    <t>ebből: egyéb külföldiek (K89)</t>
  </si>
  <si>
    <t>267</t>
  </si>
  <si>
    <t>268</t>
  </si>
  <si>
    <t>02 - Beszámoló a B1. - B7.  költségvetési bevételek előirányzatának teljesítéséről</t>
  </si>
  <si>
    <t>Helyi önkormányzatok működésének általános támogatása (B111)</t>
  </si>
  <si>
    <t>Települési önkormányzatok egyes köznevelési feladatainak támogatása (B112)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</si>
  <si>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</si>
  <si>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</si>
  <si>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</si>
  <si>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Elvonások és befizetések bevételei (B12)</t>
  </si>
  <si>
    <t>Működési célú garancia- és kezességvállalásból származó megtérülések államháztartáson belülről (B13)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</si>
  <si>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</si>
  <si>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</si>
  <si>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</si>
  <si>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</si>
  <si>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</si>
  <si>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</si>
  <si>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</si>
  <si>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</si>
  <si>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</si>
  <si>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</si>
  <si>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</si>
  <si>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</si>
  <si>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</si>
  <si>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</si>
  <si>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</si>
  <si>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</si>
  <si>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</si>
  <si>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</si>
  <si>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</si>
  <si>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</si>
  <si>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</si>
  <si>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</si>
  <si>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</si>
  <si>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</si>
  <si>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</si>
  <si>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</si>
  <si>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</si>
  <si>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</si>
  <si>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</si>
  <si>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</si>
  <si>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Felhalmozási célú önkormányzati támogatások (B21)</t>
  </si>
  <si>
    <t>Felhalmozási célú garancia- és kezességvállalásból származó megtérülések államháztartáson belülről (B22)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</si>
  <si>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</si>
  <si>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</si>
  <si>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</si>
  <si>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</si>
  <si>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</si>
  <si>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</si>
  <si>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</si>
  <si>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</si>
  <si>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</si>
  <si>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</si>
  <si>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</si>
  <si>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</si>
  <si>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</si>
  <si>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</si>
  <si>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</si>
  <si>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</si>
  <si>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</si>
  <si>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</si>
  <si>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</si>
  <si>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</si>
  <si>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</si>
  <si>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</si>
  <si>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</si>
  <si>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</si>
  <si>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</si>
  <si>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</si>
  <si>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</si>
  <si>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</si>
  <si>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</si>
  <si>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</si>
  <si>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ebből: személyi jövedelemadó (B311)</t>
  </si>
  <si>
    <t>ebből: termőföld bérbeadásából származó jövedelem utáni személyi jövedelemadó (B311)</t>
  </si>
  <si>
    <t>ebből: társasági adó (B312)</t>
  </si>
  <si>
    <t>ebből: társas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</si>
  <si>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</si>
  <si>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</si>
  <si>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</si>
  <si>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</si>
  <si>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</si>
  <si>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</si>
  <si>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</si>
  <si>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</si>
  <si>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</si>
  <si>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</si>
  <si>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</si>
  <si>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</si>
  <si>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</si>
  <si>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</si>
  <si>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</si>
  <si>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</si>
  <si>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</si>
  <si>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</si>
  <si>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</si>
  <si>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</si>
  <si>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</si>
  <si>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</si>
  <si>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</si>
  <si>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</si>
  <si>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</si>
  <si>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</si>
  <si>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</si>
  <si>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</si>
  <si>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</si>
  <si>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</si>
  <si>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innovációs járulék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</si>
  <si>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</si>
  <si>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</si>
  <si>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</si>
  <si>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</si>
  <si>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</si>
  <si>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</si>
  <si>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</si>
  <si>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</si>
  <si>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</si>
  <si>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</si>
  <si>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</si>
  <si>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jövedéki adó (B352)</t>
  </si>
  <si>
    <t>ebből: regisztrációs 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</si>
  <si>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</si>
  <si>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</si>
  <si>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</si>
  <si>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</si>
  <si>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</si>
  <si>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</si>
  <si>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</si>
  <si>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</si>
  <si>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</si>
  <si>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</si>
  <si>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</si>
  <si>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</si>
  <si>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</si>
  <si>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</si>
  <si>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</si>
  <si>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</si>
  <si>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</si>
  <si>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</si>
  <si>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</si>
  <si>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</si>
  <si>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</si>
  <si>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</si>
  <si>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</si>
  <si>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</si>
  <si>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</si>
  <si>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</si>
  <si>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</si>
  <si>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</si>
  <si>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</si>
  <si>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</si>
  <si>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</si>
  <si>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</si>
  <si>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</si>
  <si>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</si>
  <si>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</si>
  <si>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</si>
  <si>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</si>
  <si>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</si>
  <si>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</si>
  <si>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</si>
  <si>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</si>
  <si>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</si>
  <si>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</si>
  <si>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</si>
  <si>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</si>
  <si>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</si>
  <si>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</si>
  <si>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</si>
  <si>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</si>
  <si>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</si>
  <si>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</si>
  <si>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</si>
  <si>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ebből: fedezeti ügyletek kamatbevételei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</si>
  <si>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</si>
  <si>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</si>
  <si>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</si>
  <si>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</si>
  <si>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</si>
  <si>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</si>
  <si>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</si>
  <si>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</si>
  <si>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</si>
  <si>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</si>
  <si>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</si>
  <si>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</si>
  <si>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</si>
  <si>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</si>
  <si>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</si>
  <si>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</si>
  <si>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</si>
  <si>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</si>
  <si>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</si>
  <si>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</si>
  <si>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</si>
  <si>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</si>
  <si>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</si>
  <si>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</si>
  <si>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</si>
  <si>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</si>
  <si>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</si>
  <si>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</si>
  <si>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</si>
  <si>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</si>
  <si>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</si>
  <si>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</si>
  <si>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</si>
  <si>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</si>
  <si>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</si>
  <si>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</si>
  <si>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</si>
  <si>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</si>
  <si>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</si>
  <si>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</si>
  <si>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</si>
  <si>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</si>
  <si>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</si>
  <si>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</si>
  <si>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</si>
  <si>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</si>
  <si>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</si>
  <si>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</si>
  <si>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269</t>
  </si>
  <si>
    <t>ebből: külföldi szervezetek, személyek (B74)</t>
  </si>
  <si>
    <t>270</t>
  </si>
  <si>
    <t>271</t>
  </si>
  <si>
    <t>ebből: egyházi jogi személyek (B75)</t>
  </si>
  <si>
    <t>272</t>
  </si>
  <si>
    <t>ebből: nonprofit gazdasági társaságok (B75)</t>
  </si>
  <si>
    <t>273</t>
  </si>
  <si>
    <t>ebből: egyéb civil szervezetek (B75)</t>
  </si>
  <si>
    <t>274</t>
  </si>
  <si>
    <t>ebből: háztartások (B75)</t>
  </si>
  <si>
    <t>275</t>
  </si>
  <si>
    <t>ebből: pénzügyi vállalkozások (B75)</t>
  </si>
  <si>
    <t>276</t>
  </si>
  <si>
    <t>ebből: állami többségi tulajdonú nem pénzügyi vállalkozások (B75)</t>
  </si>
  <si>
    <t>277</t>
  </si>
  <si>
    <t>ebből:önkormányzati többségi tulajdonú nem pénzügyi vállalkozások (B75)</t>
  </si>
  <si>
    <t>278</t>
  </si>
  <si>
    <t>ebből: egyéb vállalkozások (B75)</t>
  </si>
  <si>
    <t>279</t>
  </si>
  <si>
    <t>ebből: Európai Unió  (B75)</t>
  </si>
  <si>
    <t>280</t>
  </si>
  <si>
    <t>ebből: kormányok és nemzetközi szervezetek (B75)</t>
  </si>
  <si>
    <t>281</t>
  </si>
  <si>
    <t>ebből: egyéb külföldiek (B75)</t>
  </si>
  <si>
    <t>282</t>
  </si>
  <si>
    <t>03 - K9. Finanszírozási kiadások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</si>
  <si>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</si>
  <si>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</si>
  <si>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</si>
  <si>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</si>
  <si>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</si>
  <si>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</si>
  <si>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</si>
  <si>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</si>
  <si>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</si>
  <si>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</si>
  <si>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</si>
  <si>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</si>
  <si>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</si>
  <si>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</si>
  <si>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</si>
  <si>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</si>
  <si>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</si>
  <si>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</si>
  <si>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</si>
  <si>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</si>
  <si>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</si>
  <si>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</si>
  <si>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</si>
  <si>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</si>
  <si>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</si>
  <si>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</si>
  <si>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</si>
  <si>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</si>
  <si>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</si>
  <si>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</si>
  <si>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</si>
  <si>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</si>
  <si>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</si>
  <si>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</si>
  <si>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</si>
  <si>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</si>
  <si>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</si>
  <si>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</si>
  <si>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</si>
  <si>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</si>
  <si>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04 - B8. Finanszírozási bevételek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</si>
  <si>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</si>
  <si>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</si>
  <si>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</si>
  <si>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</si>
  <si>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</si>
  <si>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</si>
  <si>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</si>
  <si>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</si>
  <si>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</si>
  <si>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</si>
  <si>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</si>
  <si>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</si>
  <si>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</si>
  <si>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</si>
  <si>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</si>
  <si>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</si>
  <si>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</si>
  <si>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</si>
  <si>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</si>
  <si>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</si>
  <si>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</si>
  <si>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</si>
  <si>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</si>
  <si>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</si>
  <si>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</si>
  <si>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</si>
  <si>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</si>
  <si>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</si>
  <si>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</si>
  <si>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</si>
  <si>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</si>
  <si>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12/A - Mérleg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</si>
  <si>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</si>
  <si>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</si>
  <si>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</si>
  <si>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</si>
  <si>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</si>
  <si>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</si>
  <si>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</si>
  <si>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</si>
  <si>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</si>
  <si>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</si>
  <si>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</si>
  <si>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</si>
  <si>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</si>
  <si>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</si>
  <si>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</si>
  <si>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</si>
  <si>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</si>
  <si>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</si>
  <si>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</si>
  <si>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</si>
  <si>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</si>
  <si>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</si>
  <si>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</si>
  <si>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</si>
  <si>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</si>
  <si>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</si>
  <si>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</si>
  <si>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</si>
  <si>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</si>
  <si>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</si>
  <si>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</si>
  <si>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</si>
  <si>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</si>
  <si>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</si>
  <si>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</si>
  <si>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</si>
  <si>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</si>
  <si>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</si>
  <si>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</si>
  <si>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</si>
  <si>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</si>
  <si>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</si>
  <si>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</si>
  <si>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</si>
  <si>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</si>
  <si>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</si>
  <si>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</si>
  <si>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</si>
  <si>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</si>
  <si>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</si>
  <si>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</si>
  <si>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</si>
  <si>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</si>
  <si>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</si>
  <si>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</si>
  <si>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</si>
  <si>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</si>
  <si>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</si>
  <si>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</si>
  <si>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</si>
  <si>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</si>
  <si>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</si>
  <si>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</si>
  <si>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</si>
  <si>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</si>
  <si>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</si>
  <si>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</si>
  <si>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</si>
  <si>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</si>
  <si>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</si>
  <si>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</si>
  <si>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</si>
  <si>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</si>
  <si>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</si>
  <si>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</si>
  <si>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</si>
  <si>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</si>
  <si>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</si>
  <si>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</si>
  <si>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</si>
  <si>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</si>
  <si>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</si>
  <si>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</si>
  <si>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</si>
  <si>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</si>
  <si>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</si>
  <si>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</si>
  <si>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</si>
  <si>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</si>
  <si>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</si>
  <si>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</si>
  <si>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</si>
  <si>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</si>
  <si>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</si>
  <si>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</si>
  <si>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</si>
  <si>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</si>
  <si>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</si>
  <si>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</si>
  <si>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</si>
  <si>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</si>
  <si>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</si>
  <si>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</si>
  <si>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</si>
  <si>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</si>
  <si>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</si>
  <si>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</si>
  <si>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</si>
  <si>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</si>
  <si>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</si>
  <si>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</si>
  <si>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</si>
  <si>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</si>
  <si>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</si>
  <si>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</si>
  <si>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</si>
  <si>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</si>
  <si>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</si>
  <si>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</si>
  <si>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</si>
  <si>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</si>
  <si>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</si>
  <si>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</si>
  <si>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</si>
  <si>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</si>
  <si>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</si>
  <si>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</si>
  <si>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</si>
  <si>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</si>
  <si>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</si>
  <si>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</si>
  <si>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</si>
  <si>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</si>
  <si>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</si>
  <si>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</si>
  <si>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</si>
  <si>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(=D/II/8a+D/II/8b+D/II/8c+D/II/8d)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</si>
  <si>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</si>
  <si>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</si>
  <si>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</si>
  <si>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</si>
  <si>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</si>
  <si>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</si>
  <si>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</si>
  <si>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beruházásokra, felújításokra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</si>
  <si>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</si>
  <si>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</si>
  <si>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</si>
  <si>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</si>
  <si>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</si>
  <si>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</si>
  <si>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</si>
  <si>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</si>
  <si>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</si>
  <si>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</si>
  <si>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D/III/8 Részesedésszerzés esetén átadott eszközök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</si>
  <si>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</si>
  <si>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</si>
  <si>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</si>
  <si>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</si>
  <si>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</si>
  <si>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</si>
  <si>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</si>
  <si>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</si>
  <si>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</si>
  <si>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</si>
  <si>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</si>
  <si>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</si>
  <si>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</si>
  <si>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</si>
  <si>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</si>
  <si>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</si>
  <si>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</si>
  <si>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</si>
  <si>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</si>
  <si>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</si>
  <si>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</si>
  <si>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</si>
  <si>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</si>
  <si>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</si>
  <si>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</si>
  <si>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</si>
  <si>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</si>
  <si>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</si>
  <si>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</si>
  <si>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</si>
  <si>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</si>
  <si>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</si>
  <si>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</si>
  <si>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</si>
  <si>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</si>
  <si>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</si>
  <si>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</si>
  <si>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</si>
  <si>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</si>
  <si>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</si>
  <si>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</si>
  <si>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</si>
  <si>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</si>
  <si>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</si>
  <si>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</si>
  <si>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</si>
  <si>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</si>
  <si>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</si>
  <si>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</si>
  <si>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</si>
  <si>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</si>
  <si>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</si>
  <si>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</si>
  <si>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</si>
  <si>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</si>
  <si>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</si>
  <si>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</si>
  <si>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</si>
  <si>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</si>
  <si>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</si>
  <si>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</si>
  <si>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</si>
  <si>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</si>
  <si>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</si>
  <si>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</si>
  <si>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</si>
  <si>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</si>
  <si>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</si>
  <si>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</si>
  <si>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</si>
  <si>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</si>
  <si>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</si>
  <si>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</si>
  <si>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</si>
  <si>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</si>
  <si>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</si>
  <si>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</si>
  <si>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</si>
  <si>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</si>
  <si>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</si>
  <si>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</si>
  <si>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</si>
  <si>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</si>
  <si>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</si>
  <si>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</si>
  <si>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</si>
  <si>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</si>
  <si>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</si>
  <si>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</si>
  <si>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</si>
  <si>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</si>
  <si>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</si>
  <si>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</si>
  <si>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13/A1 - Eredménykimutatás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</si>
  <si>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</si>
  <si>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</si>
  <si>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</si>
  <si>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</si>
  <si>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</si>
  <si>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</si>
  <si>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</si>
  <si>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</si>
  <si>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</si>
  <si>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</si>
  <si>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</si>
  <si>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</si>
  <si>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</si>
  <si>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</si>
  <si>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</si>
  <si>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</si>
  <si>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</si>
  <si>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</si>
  <si>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</si>
  <si>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</si>
  <si>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</si>
  <si>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</si>
  <si>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</si>
  <si>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</si>
  <si>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</si>
  <si>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</si>
  <si>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</si>
  <si>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</si>
  <si>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</si>
  <si>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</si>
  <si>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</si>
  <si>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</si>
  <si>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</si>
  <si>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</si>
  <si>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</si>
  <si>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</si>
  <si>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</si>
  <si>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</si>
  <si>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</si>
  <si>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</si>
  <si>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</si>
  <si>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</si>
  <si>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</si>
  <si>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>ÖNKORMÁNYZAT</t>
  </si>
  <si>
    <t>HIVATAL</t>
  </si>
  <si>
    <t>ÓVODA</t>
  </si>
  <si>
    <t>BÖLCSŐDE</t>
  </si>
  <si>
    <t>KÖNYVTÁR és MŰVHÁZ</t>
  </si>
  <si>
    <t>KONSZOLIDÁLT ÖSSZEG</t>
  </si>
  <si>
    <t>NATÜ</t>
  </si>
  <si>
    <t>KONSZOLIDÁLÁS ELŐTTI ÖSSZEG</t>
  </si>
  <si>
    <t>KONSZOLIDÁLÁS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</si>
  <si>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</si>
  <si>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</si>
  <si>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</si>
  <si>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</si>
  <si>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</si>
  <si>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</si>
  <si>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</si>
  <si>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</si>
  <si>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</si>
  <si>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</si>
  <si>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</si>
  <si>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</si>
  <si>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</si>
  <si>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az egyéb pénzbeli és természetbeni gyermekvédelmi támogatások  (K42)</t>
  </si>
  <si>
    <t>ebből: kivételes rokkantsági ellátás (K44)</t>
  </si>
  <si>
    <t>ebből: nemzeti gondozotti ellátások (K48)</t>
  </si>
  <si>
    <t>ebből: önkormányzati többségi tulajdonú nem pénzügyi vállalkozások (K508)</t>
  </si>
  <si>
    <t>ebből: önkormányzati többségi tulajdonú nem pénzügyi vállalkozások (K512)</t>
  </si>
  <si>
    <t>ebből: önkormányzati többségi tulajdonú nem pénzügyi vállalkozások (K86)</t>
  </si>
  <si>
    <t>ebből: önkormányzati többségi tulajdonú nem pénzügyi vállalkozások (K89)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</si>
  <si>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</si>
  <si>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</si>
  <si>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turizmusfejlesztési hozzájárulás (B352)</t>
  </si>
  <si>
    <t>ebből: önkormányzat által beszedett talajterhelési díj (B36)</t>
  </si>
  <si>
    <t>ebből: előrehozott helyi adó (B36)</t>
  </si>
  <si>
    <t>G/III Egyéb eszközök induláskori értéke és változásai</t>
  </si>
  <si>
    <t>26b - ebből: egyéb pénzeszközök és sajátos elszámolások  mérlegfordulónapi értékelése során megállapított (nem realizált) árfolyamvesztesége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</si>
  <si>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</si>
  <si>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</si>
  <si>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Fogyasztási adók  (=138+139+140) (B352)</t>
  </si>
  <si>
    <t>Gépjárműadók (=143+…+146) (B354)</t>
  </si>
  <si>
    <t>Egyéb áruhasználati és szolgáltatási adók  (=148+…+163) (B355)</t>
  </si>
  <si>
    <t>Egyéb közhatalmi bevételek (&gt;=166+…+183) (B36)</t>
  </si>
  <si>
    <t>ebből: bevándorlási különadó (B36)</t>
  </si>
  <si>
    <t>Szolgáltatások ellenértéke (&gt;=187+188) (B402)</t>
  </si>
  <si>
    <t>Közvetített szolgáltatások ellenértéke  (&gt;=190) (B403)</t>
  </si>
  <si>
    <t>Tulajdonosi bevételek (&gt;=192+…+197) (B404)</t>
  </si>
  <si>
    <t>Befektetett pénzügyi eszközökből származó bevételek (&gt;=202+203) (B4081)</t>
  </si>
  <si>
    <t>Egyéb kapott (járó) kamatok és kamatjellegű bevételek (&gt;=205+206) (B4082)</t>
  </si>
  <si>
    <t>Kamatbevételek és más nyereségjellegű bevételek (=201+204) (B408)</t>
  </si>
  <si>
    <t>Egyéb pénzügyi műveletek bevételei (=208+209) (B409)</t>
  </si>
  <si>
    <t>Egyéb működési bevételek (&gt;=218+219) (B411)</t>
  </si>
  <si>
    <t>Működési bevételek (=185+186+189+191+198+…+200+207+215+216+217) (B4)</t>
  </si>
  <si>
    <t>Immateriális javak értékesítése (&gt;=222) (B51)</t>
  </si>
  <si>
    <t>Ingatlanok értékesítése (&gt;=224) (B52)</t>
  </si>
  <si>
    <t>Részesedések értékesítése (&gt;=227) (B54)</t>
  </si>
  <si>
    <t>Felhalmozási bevételek (=221+223+225+226+228) (B5)</t>
  </si>
  <si>
    <t>Működési célú visszatérítendő támogatások, kölcsönök visszatérülése államháztartáson kívülről (=234+…+242) (B64)</t>
  </si>
  <si>
    <t>Működési célú átvett pénzeszközök (=230+...+233+243) (B6)</t>
  </si>
  <si>
    <t>Felhalmozási célú visszatérítendő támogatások, kölcsönök visszatérülése államháztartáson kívülről (=260+…+268) (B74)</t>
  </si>
  <si>
    <t>Egyéb felhalmozási célú átvett pénzeszközök (=270+…+280) (B75)</t>
  </si>
  <si>
    <t>Felhalmozási célú átvett pénzeszközök (=256+…+259+269) (B7)</t>
  </si>
  <si>
    <t>Hosszú lejáratú hitelek, kölcsönök  felvétele pénzügyi vállalkozástól (B8111)</t>
  </si>
  <si>
    <t>Betegséggel kapcsolatos (nem társadalombiztosítási) ellátások (=75+…+84) (K44)</t>
  </si>
  <si>
    <t>ebből: gyermekek otthongondozási díja  [Szoctv. 38. §] (K44)</t>
  </si>
  <si>
    <t>Foglalkoztatással, munkanélküliséggel kapcsolatos ellátások (=86+…+93) (K45)</t>
  </si>
  <si>
    <t>Lakhatással kapcsolatos ellátások (=95+96) (K46)</t>
  </si>
  <si>
    <t>Intézményi ellátottak pénzbeli juttatásai (&gt;=98+99) (K47)</t>
  </si>
  <si>
    <t>Egyéb nem intézményi ellátások (&gt;=101+…+119) (K48)</t>
  </si>
  <si>
    <t>ebből: a Nemzet Színésze címet viselő színészek havi életjáradéka, művészeti nyugdíjsegélyek, művészjáradék,táncművészeti életjáradék, tudományos alkotói járadék (K48)</t>
  </si>
  <si>
    <t>ebből: idegenrendészeti szerv által folyósított ellátások (K48)</t>
  </si>
  <si>
    <t>Ellátottak pénzbeli juttatásai (=61+62+73+74+85+94+97+100) (K4)</t>
  </si>
  <si>
    <t>Nemzetközi kötelezettségek (&gt;=122) (K501)</t>
  </si>
  <si>
    <t>Elvonások és befizetések (=123+124+125) (K502)</t>
  </si>
  <si>
    <t>Működési célú visszatérítendő támogatások, kölcsönök nyújtása államháztartáson belülre (=129+…+138) (K504)</t>
  </si>
  <si>
    <t>Működési célú visszatérítendő támogatások, kölcsönök törlesztése államháztartáson belülre (=140+…+149) (K505)</t>
  </si>
  <si>
    <t>Egyéb működési célú támogatások államháztartáson belülre (=151+…+160) (K506)</t>
  </si>
  <si>
    <t>Működési célú garancia- és kezességvállalásból származó kifizetés államháztartáson kívülre (&gt;=162) (K507)</t>
  </si>
  <si>
    <t>Működési célú visszatérítendő támogatások, kölcsönök nyújtása államháztartáson kívülre (=164+…+174) (K508)</t>
  </si>
  <si>
    <t>Egyéb működési célú támogatások államháztartáson kívülre (=179+…+188) (K512)</t>
  </si>
  <si>
    <t>Egyéb működési célú kiadások (=121+126+127+128+139+150+161+163+175+176+177+178+189) (K5)</t>
  </si>
  <si>
    <t>Ingatlanok beszerzése, létesítése (&gt;=193) (K62)</t>
  </si>
  <si>
    <t>Beruházások (=191+192+194+…+198) (K6)</t>
  </si>
  <si>
    <t>Felújítások (=200+...+203) (K7)</t>
  </si>
  <si>
    <t>Felhalmozási célú visszatérítendő támogatások, kölcsönök nyújtása államháztartáson belülre (=207+…+216) (K82)</t>
  </si>
  <si>
    <t>Felhalmozási célú visszatérítendő támogatások, kölcsönök törlesztése államháztartáson belülre (=218+…+227) (K83)</t>
  </si>
  <si>
    <t>Egyéb felhalmozási célú támogatások államháztartáson belülre (=229+…+238) (K84)</t>
  </si>
  <si>
    <t>Felhalmozási célú garancia- és kezességvállalásból származó kifizetés államháztartáson kívülre (&gt;=240) (K85)</t>
  </si>
  <si>
    <t>Felhalmozási célú visszatérítendő támogatások, kölcsönök nyújtása államháztartáson kívülre (=242+…+252) (K86)</t>
  </si>
  <si>
    <t>Egyéb felhalmozási célú támogatások államháztartáson kívülre (=256+…+265) (K89)</t>
  </si>
  <si>
    <t>Egyéb felhalmozási célú kiadások (=205+206+217+228+239+241+253+254+255) (K8)</t>
  </si>
  <si>
    <t>Költségvetési kiadások (=20+21+60+120+190+199+204+266) (K1-K8)</t>
  </si>
  <si>
    <t>Települési önkormányzatok egyes szociális és gyermekjóléti feladatainak támogatása (B1131)</t>
  </si>
  <si>
    <t>Települési önkormányzatok gyermekétkeztetési feladatainak támogatása  (B1132)</t>
  </si>
  <si>
    <t>Települési önkormányzatok szociális, gyermekjóléti  és gyermekétkeztetési feladatainak támogatása (03+04) (B113)</t>
  </si>
  <si>
    <t>Önkormányzatok működési támogatásai (=01+02+05+06+07+08) (B11)</t>
  </si>
  <si>
    <t>Működési célú visszatérítendő támogatások, kölcsönök visszatérülése államháztartáson belülről (=13+…+22) (B14)</t>
  </si>
  <si>
    <t>Működési célú visszatérítendő támogatások, kölcsönök igénybevétele államháztartáson belülről (=24+…+33) (B15)</t>
  </si>
  <si>
    <t>Egyéb működési célú támogatások bevételei államháztartáson belülről (=35+…+44) (B16)</t>
  </si>
  <si>
    <t>Működési célú támogatások államháztartáson belülről (=09+...+12+23+34) (B1)</t>
  </si>
  <si>
    <t>Felhalmozási célú visszatérítendő támogatások, kölcsönök visszatérülése államháztartáson belülről (=49+…+58) (B23)</t>
  </si>
  <si>
    <t>Felhalmozási célú visszatérítendő támogatások, kölcsönök igénybevétele államháztartáson belülről (=60+…+69) (B24)</t>
  </si>
  <si>
    <t>Egyéb felhalmozási célú támogatások bevételei államháztartáson belülről (=71+…+80) (B25)</t>
  </si>
  <si>
    <t>Felhalmozási célú támogatások államháztartáson belülről (=46+47+48+59+70) (B2)</t>
  </si>
  <si>
    <t>Magánszemélyek jövedelemadói (=83+84) (B311)</t>
  </si>
  <si>
    <t>Társaságok jövedelemadói (=86+…+92) (B312)</t>
  </si>
  <si>
    <t>Jövedelemadók (=82+85) (B31)</t>
  </si>
  <si>
    <t>Szociális hozzájárulási adó és járulékok (=95+…+103) (B32)</t>
  </si>
  <si>
    <t>Bérhez és foglalkoztatáshoz kapcsolódó adók (=105+…+108) (B33)</t>
  </si>
  <si>
    <t>Vagyoni tipusú adók (=110+…+115) (B34)</t>
  </si>
  <si>
    <t>Értékesítési és forgalmi adók (=117+…+136) (B351)</t>
  </si>
  <si>
    <t>Termékek és szolgáltatások adói (=116+137+141+142+147)  (B35)</t>
  </si>
  <si>
    <t>Közhatalmi bevételek  (=93+94+104+109+164+165) (B3)</t>
  </si>
  <si>
    <t>Más egyéb pénzügyi műveletek bevételei (&gt;=210+...214) (B4092)</t>
  </si>
  <si>
    <t>Egyéb működési célú átvett pénzeszközök (=244+…+254) (B65)</t>
  </si>
  <si>
    <t>Költségvetési bevételek (=45+81+184+220+229+255+281) (B1-B7)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</si>
</sst>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MS Sans Serif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i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0" fillId="3" borderId="0" xfId="0" applyFill="1"/>
    <xf numFmtId="0" fontId="3" fillId="4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3" fontId="8" fillId="0" borderId="0" xfId="0" applyNumberFormat="1" applyFont="1"/>
    <xf numFmtId="0" fontId="10" fillId="0" borderId="0" xfId="0" applyFont="1" applyFill="1" applyAlignment="1">
      <alignment horizontal="center" vertical="top" wrapText="1"/>
    </xf>
    <xf numFmtId="0" fontId="10" fillId="4" borderId="0" xfId="0" applyFont="1" applyFill="1" applyAlignment="1">
      <alignment horizontal="center" vertical="top" wrapText="1"/>
    </xf>
    <xf numFmtId="3" fontId="11" fillId="5" borderId="0" xfId="0" applyNumberFormat="1" applyFont="1" applyFill="1" applyAlignment="1">
      <alignment horizontal="center"/>
    </xf>
    <xf numFmtId="3" fontId="8" fillId="7" borderId="0" xfId="0" applyNumberFormat="1" applyFont="1" applyFill="1" applyAlignment="1"/>
    <xf numFmtId="0" fontId="11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8" fillId="7" borderId="0" xfId="0" applyNumberFormat="1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11" fillId="11" borderId="0" xfId="0" applyFont="1" applyFill="1" applyAlignment="1">
      <alignment horizontal="center"/>
    </xf>
    <xf numFmtId="0" fontId="3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3" fontId="1" fillId="0" borderId="0" xfId="0" applyNumberFormat="1" applyFont="1" applyAlignment="1">
      <alignment horizontal="right" vertical="top" wrapText="1"/>
    </xf>
    <xf numFmtId="0" fontId="0" fillId="5" borderId="0" xfId="0" applyFill="1" applyAlignment="1">
      <alignment horizontal="center"/>
    </xf>
    <xf numFmtId="3" fontId="0" fillId="0" borderId="0" xfId="0" applyNumberFormat="1"/>
    <xf numFmtId="3" fontId="8" fillId="0" borderId="0" xfId="0" applyNumberFormat="1" applyFont="1"/>
    <xf numFmtId="3" fontId="8" fillId="7" borderId="0" xfId="0" applyNumberFormat="1" applyFont="1" applyFill="1"/>
    <xf numFmtId="0" fontId="0" fillId="8" borderId="0" xfId="0" applyFill="1"/>
    <xf numFmtId="3" fontId="0" fillId="9" borderId="0" xfId="0" applyNumberFormat="1" applyFill="1"/>
    <xf numFmtId="0" fontId="3" fillId="0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0" fillId="0" borderId="0" xfId="0"/>
    <xf numFmtId="3" fontId="4" fillId="0" borderId="0" xfId="0" applyNumberFormat="1" applyFont="1" applyAlignment="1">
      <alignment horizontal="right" wrapText="1"/>
    </xf>
    <xf numFmtId="0" fontId="8" fillId="0" borderId="0" xfId="0" applyFont="1"/>
    <xf numFmtId="3" fontId="12" fillId="0" borderId="0" xfId="0" applyNumberFormat="1" applyFont="1"/>
    <xf numFmtId="3" fontId="1" fillId="0" borderId="0" xfId="0" applyNumberFormat="1" applyFont="1" applyAlignment="1">
      <alignment horizontal="right" wrapText="1"/>
    </xf>
    <xf numFmtId="0" fontId="0" fillId="0" borderId="0" xfId="0" applyAlignment="1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3" fontId="0" fillId="0" borderId="0" xfId="0" applyNumberFormat="1" applyAlignment="1"/>
    <xf numFmtId="0" fontId="0" fillId="0" borderId="0" xfId="0"/>
    <xf numFmtId="3" fontId="13" fillId="0" borderId="0" xfId="0" applyNumberFormat="1" applyFont="1" applyAlignment="1">
      <alignment horizontal="right" wrapText="1"/>
    </xf>
    <xf numFmtId="3" fontId="1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/>
    <xf numFmtId="3" fontId="0" fillId="0" borderId="0" xfId="0" applyNumberFormat="1" applyFont="1" applyAlignment="1"/>
    <xf numFmtId="0" fontId="8" fillId="0" borderId="0" xfId="0" applyFont="1" applyAlignment="1"/>
    <xf numFmtId="0" fontId="3" fillId="2" borderId="0" xfId="0" applyFont="1" applyFill="1" applyAlignment="1">
      <alignment horizontal="center" vertical="top" wrapText="1"/>
    </xf>
    <xf numFmtId="0" fontId="0" fillId="0" borderId="0" xfId="0"/>
    <xf numFmtId="0" fontId="9" fillId="12" borderId="0" xfId="0" applyFont="1" applyFill="1" applyAlignment="1">
      <alignment horizontal="center" vertical="top" wrapText="1"/>
    </xf>
    <xf numFmtId="0" fontId="8" fillId="12" borderId="0" xfId="0" applyFont="1" applyFill="1"/>
    <xf numFmtId="3" fontId="15" fillId="0" borderId="0" xfId="0" applyNumberFormat="1" applyFont="1" applyAlignment="1">
      <alignment horizontal="right" vertical="top" wrapText="1"/>
    </xf>
    <xf numFmtId="3" fontId="16" fillId="0" borderId="0" xfId="0" applyNumberFormat="1" applyFont="1" applyAlignment="1">
      <alignment horizontal="right" vertical="top" wrapText="1"/>
    </xf>
    <xf numFmtId="3" fontId="15" fillId="0" borderId="0" xfId="0" applyNumberFormat="1" applyFont="1" applyAlignment="1">
      <alignment horizontal="right" wrapText="1"/>
    </xf>
    <xf numFmtId="3" fontId="16" fillId="0" borderId="0" xfId="0" applyNumberFormat="1" applyFont="1" applyAlignment="1">
      <alignment horizontal="right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4"/>
  <sheetViews>
    <sheetView tabSelected="1" zoomScale="90" zoomScaleNormal="90" workbookViewId="0">
      <pane ySplit="3" topLeftCell="A52" activePane="bottomLeft" state="frozen"/>
      <selection pane="bottomLeft" activeCell="J269" sqref="J269"/>
    </sheetView>
  </sheetViews>
  <sheetFormatPr defaultRowHeight="12.75" x14ac:dyDescent="0.2"/>
  <cols>
    <col min="1" max="1" width="8.140625" customWidth="1"/>
    <col min="2" max="2" width="41" customWidth="1"/>
    <col min="3" max="8" width="23.28515625" customWidth="1"/>
    <col min="9" max="9" width="8.85546875" customWidth="1"/>
    <col min="10" max="10" width="24.5703125" customWidth="1"/>
  </cols>
  <sheetData>
    <row r="1" spans="1:10" ht="18" customHeight="1" x14ac:dyDescent="0.2">
      <c r="A1" s="55" t="s">
        <v>4</v>
      </c>
      <c r="B1" s="56"/>
      <c r="C1" s="56"/>
      <c r="D1" s="7"/>
      <c r="E1" s="7"/>
      <c r="F1" s="7"/>
      <c r="G1" s="7"/>
      <c r="H1" s="7"/>
      <c r="I1" s="7"/>
      <c r="J1" s="7"/>
    </row>
    <row r="2" spans="1:10" ht="15" x14ac:dyDescent="0.2">
      <c r="A2" s="1" t="s">
        <v>5</v>
      </c>
      <c r="B2" s="1" t="s">
        <v>6</v>
      </c>
      <c r="C2" s="9" t="s">
        <v>1099</v>
      </c>
      <c r="D2" s="10" t="s">
        <v>1100</v>
      </c>
      <c r="E2" s="11" t="s">
        <v>1101</v>
      </c>
      <c r="F2" s="13" t="s">
        <v>1102</v>
      </c>
      <c r="G2" s="16" t="s">
        <v>1103</v>
      </c>
      <c r="H2" s="17" t="s">
        <v>1105</v>
      </c>
      <c r="I2" s="14"/>
      <c r="J2" s="15" t="s">
        <v>1104</v>
      </c>
    </row>
    <row r="3" spans="1:10" ht="15" x14ac:dyDescent="0.2">
      <c r="A3" s="1"/>
      <c r="B3" s="1"/>
      <c r="C3" s="7"/>
      <c r="D3" s="7"/>
      <c r="E3" s="7"/>
      <c r="F3" s="7"/>
      <c r="G3" s="7"/>
      <c r="H3" s="7"/>
      <c r="I3" s="7"/>
      <c r="J3" s="7"/>
    </row>
    <row r="4" spans="1:10" ht="25.5" x14ac:dyDescent="0.2">
      <c r="A4" s="36" t="s">
        <v>7</v>
      </c>
      <c r="B4" s="35" t="s">
        <v>8</v>
      </c>
      <c r="C4" s="49">
        <v>0</v>
      </c>
      <c r="D4" s="33">
        <v>112132393</v>
      </c>
      <c r="E4" s="33">
        <v>163863067</v>
      </c>
      <c r="F4" s="33">
        <v>50018794</v>
      </c>
      <c r="G4" s="33">
        <v>28825912</v>
      </c>
      <c r="H4" s="33">
        <v>47308775</v>
      </c>
      <c r="I4" s="34"/>
      <c r="J4" s="47">
        <f>+C4+D4+E4+F4+G4+H4</f>
        <v>402148941</v>
      </c>
    </row>
    <row r="5" spans="1:10" x14ac:dyDescent="0.2">
      <c r="A5" s="36" t="s">
        <v>1</v>
      </c>
      <c r="B5" s="35" t="s">
        <v>9</v>
      </c>
      <c r="C5" s="49">
        <v>0</v>
      </c>
      <c r="D5" s="33">
        <v>18553074</v>
      </c>
      <c r="E5" s="33">
        <v>24786898</v>
      </c>
      <c r="F5" s="33">
        <v>3765438</v>
      </c>
      <c r="G5" s="33">
        <v>3047845</v>
      </c>
      <c r="H5" s="33">
        <v>4211266</v>
      </c>
      <c r="I5" s="34"/>
      <c r="J5" s="47">
        <f t="shared" ref="J5:J68" si="0">+C5+D5+E5+F5+G5+H5</f>
        <v>54364521</v>
      </c>
    </row>
    <row r="6" spans="1:10" x14ac:dyDescent="0.2">
      <c r="A6" s="36" t="s">
        <v>2</v>
      </c>
      <c r="B6" s="35" t="s">
        <v>10</v>
      </c>
      <c r="C6" s="49">
        <v>0</v>
      </c>
      <c r="D6" s="33">
        <v>4818250</v>
      </c>
      <c r="E6" s="33">
        <v>0</v>
      </c>
      <c r="F6" s="33">
        <v>0</v>
      </c>
      <c r="G6" s="33">
        <v>0</v>
      </c>
      <c r="H6" s="33">
        <v>0</v>
      </c>
      <c r="I6" s="34"/>
      <c r="J6" s="47">
        <f>+C6+D6+E6+F6+G6+H6</f>
        <v>4818250</v>
      </c>
    </row>
    <row r="7" spans="1:10" ht="25.5" x14ac:dyDescent="0.2">
      <c r="A7" s="36" t="s">
        <v>3</v>
      </c>
      <c r="B7" s="35" t="s">
        <v>11</v>
      </c>
      <c r="C7" s="49">
        <v>0</v>
      </c>
      <c r="D7" s="33">
        <v>2114191</v>
      </c>
      <c r="E7" s="33">
        <v>287216</v>
      </c>
      <c r="F7" s="33">
        <v>647666</v>
      </c>
      <c r="G7" s="33">
        <v>0</v>
      </c>
      <c r="H7" s="33">
        <v>2208893</v>
      </c>
      <c r="I7" s="34"/>
      <c r="J7" s="47">
        <f t="shared" si="0"/>
        <v>5257966</v>
      </c>
    </row>
    <row r="8" spans="1:10" x14ac:dyDescent="0.2">
      <c r="A8" s="36" t="s">
        <v>12</v>
      </c>
      <c r="B8" s="35" t="s">
        <v>13</v>
      </c>
      <c r="C8" s="49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4"/>
      <c r="J8" s="47">
        <f t="shared" si="0"/>
        <v>0</v>
      </c>
    </row>
    <row r="9" spans="1:10" x14ac:dyDescent="0.2">
      <c r="A9" s="36" t="s">
        <v>14</v>
      </c>
      <c r="B9" s="35" t="s">
        <v>15</v>
      </c>
      <c r="C9" s="49">
        <v>0</v>
      </c>
      <c r="D9" s="33">
        <v>0</v>
      </c>
      <c r="E9" s="33">
        <v>803880</v>
      </c>
      <c r="F9" s="33">
        <v>2401200</v>
      </c>
      <c r="G9" s="33">
        <v>0</v>
      </c>
      <c r="H9" s="33">
        <v>0</v>
      </c>
      <c r="I9" s="34"/>
      <c r="J9" s="47">
        <f t="shared" si="0"/>
        <v>3205080</v>
      </c>
    </row>
    <row r="10" spans="1:10" x14ac:dyDescent="0.2">
      <c r="A10" s="36" t="s">
        <v>16</v>
      </c>
      <c r="B10" s="35" t="s">
        <v>17</v>
      </c>
      <c r="C10" s="49">
        <v>0</v>
      </c>
      <c r="D10" s="33">
        <v>5865667</v>
      </c>
      <c r="E10" s="33">
        <v>7333500</v>
      </c>
      <c r="F10" s="33">
        <v>2012500</v>
      </c>
      <c r="G10" s="33">
        <v>1050000</v>
      </c>
      <c r="H10" s="33">
        <v>2066155</v>
      </c>
      <c r="I10" s="34"/>
      <c r="J10" s="47">
        <f t="shared" si="0"/>
        <v>18327822</v>
      </c>
    </row>
    <row r="11" spans="1:10" x14ac:dyDescent="0.2">
      <c r="A11" s="36" t="s">
        <v>18</v>
      </c>
      <c r="B11" s="35" t="s">
        <v>19</v>
      </c>
      <c r="C11" s="49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4"/>
      <c r="J11" s="47">
        <f t="shared" si="0"/>
        <v>0</v>
      </c>
    </row>
    <row r="12" spans="1:10" x14ac:dyDescent="0.2">
      <c r="A12" s="36" t="s">
        <v>20</v>
      </c>
      <c r="B12" s="35" t="s">
        <v>21</v>
      </c>
      <c r="C12" s="49">
        <v>0</v>
      </c>
      <c r="D12" s="33">
        <v>1256420</v>
      </c>
      <c r="E12" s="33">
        <v>437440</v>
      </c>
      <c r="F12" s="33">
        <v>230497</v>
      </c>
      <c r="G12" s="33">
        <v>0</v>
      </c>
      <c r="H12" s="33">
        <v>0</v>
      </c>
      <c r="I12" s="34"/>
      <c r="J12" s="47">
        <f t="shared" si="0"/>
        <v>1924357</v>
      </c>
    </row>
    <row r="13" spans="1:10" x14ac:dyDescent="0.2">
      <c r="A13" s="36" t="s">
        <v>22</v>
      </c>
      <c r="B13" s="35" t="s">
        <v>23</v>
      </c>
      <c r="C13" s="49">
        <v>0</v>
      </c>
      <c r="D13" s="33">
        <v>319000</v>
      </c>
      <c r="E13" s="33">
        <v>0</v>
      </c>
      <c r="F13" s="33">
        <v>0</v>
      </c>
      <c r="G13" s="33">
        <v>0</v>
      </c>
      <c r="H13" s="33">
        <v>0</v>
      </c>
      <c r="I13" s="34"/>
      <c r="J13" s="47">
        <f t="shared" si="0"/>
        <v>319000</v>
      </c>
    </row>
    <row r="14" spans="1:10" x14ac:dyDescent="0.2">
      <c r="A14" s="36" t="s">
        <v>24</v>
      </c>
      <c r="B14" s="35" t="s">
        <v>25</v>
      </c>
      <c r="C14" s="49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4"/>
      <c r="J14" s="47">
        <f t="shared" si="0"/>
        <v>0</v>
      </c>
    </row>
    <row r="15" spans="1:10" x14ac:dyDescent="0.2">
      <c r="A15" s="36" t="s">
        <v>26</v>
      </c>
      <c r="B15" s="35" t="s">
        <v>27</v>
      </c>
      <c r="C15" s="49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4"/>
      <c r="J15" s="47">
        <f t="shared" si="0"/>
        <v>0</v>
      </c>
    </row>
    <row r="16" spans="1:10" ht="25.5" x14ac:dyDescent="0.2">
      <c r="A16" s="36" t="s">
        <v>0</v>
      </c>
      <c r="B16" s="35" t="s">
        <v>28</v>
      </c>
      <c r="C16" s="49">
        <v>0</v>
      </c>
      <c r="D16" s="33">
        <v>4735389</v>
      </c>
      <c r="E16" s="33">
        <v>2974259</v>
      </c>
      <c r="F16" s="33">
        <v>3117416</v>
      </c>
      <c r="G16" s="33">
        <v>445240</v>
      </c>
      <c r="H16" s="33">
        <v>355003</v>
      </c>
      <c r="I16" s="34"/>
      <c r="J16" s="47">
        <f t="shared" si="0"/>
        <v>11627307</v>
      </c>
    </row>
    <row r="17" spans="1:10" x14ac:dyDescent="0.2">
      <c r="A17" s="36" t="s">
        <v>29</v>
      </c>
      <c r="B17" s="35" t="s">
        <v>30</v>
      </c>
      <c r="C17" s="49">
        <v>0</v>
      </c>
      <c r="D17" s="33">
        <v>1836527</v>
      </c>
      <c r="E17" s="33">
        <v>0</v>
      </c>
      <c r="F17" s="33">
        <v>0</v>
      </c>
      <c r="G17" s="33">
        <v>0</v>
      </c>
      <c r="H17" s="33">
        <v>0</v>
      </c>
      <c r="I17" s="34"/>
      <c r="J17" s="47">
        <f t="shared" si="0"/>
        <v>1836527</v>
      </c>
    </row>
    <row r="18" spans="1:10" ht="25.5" x14ac:dyDescent="0.2">
      <c r="A18" s="36" t="s">
        <v>31</v>
      </c>
      <c r="B18" s="35" t="s">
        <v>32</v>
      </c>
      <c r="C18" s="49">
        <v>0</v>
      </c>
      <c r="D18" s="33">
        <v>149794384</v>
      </c>
      <c r="E18" s="33">
        <v>200486260</v>
      </c>
      <c r="F18" s="33">
        <v>62193511</v>
      </c>
      <c r="G18" s="33">
        <v>33368997</v>
      </c>
      <c r="H18" s="33">
        <v>56150092</v>
      </c>
      <c r="I18" s="34"/>
      <c r="J18" s="47">
        <f t="shared" si="0"/>
        <v>501993244</v>
      </c>
    </row>
    <row r="19" spans="1:10" x14ac:dyDescent="0.2">
      <c r="A19" s="36" t="s">
        <v>33</v>
      </c>
      <c r="B19" s="35" t="s">
        <v>34</v>
      </c>
      <c r="C19" s="49">
        <v>25563183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4"/>
      <c r="J19" s="47">
        <f t="shared" si="0"/>
        <v>25563183</v>
      </c>
    </row>
    <row r="20" spans="1:10" ht="38.25" x14ac:dyDescent="0.2">
      <c r="A20" s="36" t="s">
        <v>35</v>
      </c>
      <c r="B20" s="35" t="s">
        <v>36</v>
      </c>
      <c r="C20" s="49">
        <v>921253</v>
      </c>
      <c r="D20" s="33">
        <v>624399</v>
      </c>
      <c r="E20" s="33">
        <v>10339278</v>
      </c>
      <c r="F20" s="33">
        <v>0</v>
      </c>
      <c r="G20" s="33">
        <v>911777</v>
      </c>
      <c r="H20" s="33">
        <v>2353783</v>
      </c>
      <c r="I20" s="34"/>
      <c r="J20" s="47">
        <f t="shared" si="0"/>
        <v>15150490</v>
      </c>
    </row>
    <row r="21" spans="1:10" x14ac:dyDescent="0.2">
      <c r="A21" s="36" t="s">
        <v>37</v>
      </c>
      <c r="B21" s="35" t="s">
        <v>38</v>
      </c>
      <c r="C21" s="49">
        <v>8342487</v>
      </c>
      <c r="D21" s="33">
        <v>693409</v>
      </c>
      <c r="E21" s="33">
        <v>185673</v>
      </c>
      <c r="F21" s="33">
        <v>62690</v>
      </c>
      <c r="G21" s="33">
        <v>391171</v>
      </c>
      <c r="H21" s="33">
        <v>170686</v>
      </c>
      <c r="I21" s="34"/>
      <c r="J21" s="47">
        <f t="shared" si="0"/>
        <v>9846116</v>
      </c>
    </row>
    <row r="22" spans="1:10" x14ac:dyDescent="0.2">
      <c r="A22" s="36" t="s">
        <v>39</v>
      </c>
      <c r="B22" s="35" t="s">
        <v>40</v>
      </c>
      <c r="C22" s="49">
        <v>34826923</v>
      </c>
      <c r="D22" s="33">
        <v>1317808</v>
      </c>
      <c r="E22" s="33">
        <v>10524951</v>
      </c>
      <c r="F22" s="33">
        <v>62690</v>
      </c>
      <c r="G22" s="33">
        <v>1302948</v>
      </c>
      <c r="H22" s="33">
        <v>2524469</v>
      </c>
      <c r="I22" s="34"/>
      <c r="J22" s="47">
        <f t="shared" si="0"/>
        <v>50559789</v>
      </c>
    </row>
    <row r="23" spans="1:10" x14ac:dyDescent="0.2">
      <c r="A23" s="37" t="s">
        <v>41</v>
      </c>
      <c r="B23" s="38" t="s">
        <v>42</v>
      </c>
      <c r="C23" s="50">
        <v>34826923</v>
      </c>
      <c r="D23" s="30">
        <v>151112192</v>
      </c>
      <c r="E23" s="30">
        <v>211011211</v>
      </c>
      <c r="F23" s="30">
        <v>62256201</v>
      </c>
      <c r="G23" s="30">
        <v>34671945</v>
      </c>
      <c r="H23" s="30">
        <v>58674561</v>
      </c>
      <c r="I23" s="34"/>
      <c r="J23" s="52">
        <f t="shared" si="0"/>
        <v>552553033</v>
      </c>
    </row>
    <row r="24" spans="1:10" ht="25.5" x14ac:dyDescent="0.2">
      <c r="A24" s="37" t="s">
        <v>43</v>
      </c>
      <c r="B24" s="38" t="s">
        <v>1108</v>
      </c>
      <c r="C24" s="50">
        <v>6404420</v>
      </c>
      <c r="D24" s="30">
        <v>28026061</v>
      </c>
      <c r="E24" s="30">
        <v>39782263</v>
      </c>
      <c r="F24" s="30">
        <v>10225258</v>
      </c>
      <c r="G24" s="30">
        <v>6028812</v>
      </c>
      <c r="H24" s="30">
        <v>8290326</v>
      </c>
      <c r="I24" s="46"/>
      <c r="J24" s="52">
        <f t="shared" si="0"/>
        <v>98757140</v>
      </c>
    </row>
    <row r="25" spans="1:10" x14ac:dyDescent="0.2">
      <c r="A25" s="36" t="s">
        <v>44</v>
      </c>
      <c r="B25" s="35" t="s">
        <v>45</v>
      </c>
      <c r="C25" s="49">
        <v>5641924</v>
      </c>
      <c r="D25" s="33">
        <v>25235417</v>
      </c>
      <c r="E25" s="33">
        <v>34468910</v>
      </c>
      <c r="F25" s="33">
        <v>9898385</v>
      </c>
      <c r="G25" s="33">
        <v>5847445</v>
      </c>
      <c r="H25" s="33">
        <v>7964823</v>
      </c>
      <c r="I25" s="34"/>
      <c r="J25" s="47">
        <f t="shared" si="0"/>
        <v>89056904</v>
      </c>
    </row>
    <row r="26" spans="1:10" x14ac:dyDescent="0.2">
      <c r="A26" s="36" t="s">
        <v>46</v>
      </c>
      <c r="B26" s="35" t="s">
        <v>47</v>
      </c>
      <c r="C26" s="49">
        <v>0</v>
      </c>
      <c r="D26" s="33">
        <v>1484000</v>
      </c>
      <c r="E26" s="33">
        <v>3917000</v>
      </c>
      <c r="F26" s="33">
        <v>0</v>
      </c>
      <c r="G26" s="33">
        <v>0</v>
      </c>
      <c r="H26" s="33">
        <v>0</v>
      </c>
      <c r="I26" s="34"/>
      <c r="J26" s="47">
        <f t="shared" si="0"/>
        <v>5401000</v>
      </c>
    </row>
    <row r="27" spans="1:10" x14ac:dyDescent="0.2">
      <c r="A27" s="36" t="s">
        <v>48</v>
      </c>
      <c r="B27" s="35" t="s">
        <v>50</v>
      </c>
      <c r="C27" s="49">
        <v>0</v>
      </c>
      <c r="D27" s="33">
        <v>0</v>
      </c>
      <c r="E27" s="33">
        <v>7842</v>
      </c>
      <c r="F27" s="33">
        <v>0</v>
      </c>
      <c r="G27" s="33">
        <v>0</v>
      </c>
      <c r="H27" s="33">
        <v>0</v>
      </c>
      <c r="I27" s="34"/>
      <c r="J27" s="47">
        <f t="shared" si="0"/>
        <v>7842</v>
      </c>
    </row>
    <row r="28" spans="1:10" x14ac:dyDescent="0.2">
      <c r="A28" s="36" t="s">
        <v>49</v>
      </c>
      <c r="B28" s="35" t="s">
        <v>52</v>
      </c>
      <c r="C28" s="49">
        <v>0</v>
      </c>
      <c r="D28" s="33">
        <v>3757</v>
      </c>
      <c r="E28" s="33">
        <v>249812</v>
      </c>
      <c r="F28" s="33">
        <v>11547</v>
      </c>
      <c r="G28" s="33">
        <v>0</v>
      </c>
      <c r="H28" s="33">
        <v>13698</v>
      </c>
      <c r="I28" s="34"/>
      <c r="J28" s="47">
        <f t="shared" si="0"/>
        <v>278814</v>
      </c>
    </row>
    <row r="29" spans="1:10" ht="38.25" x14ac:dyDescent="0.2">
      <c r="A29" s="36" t="s">
        <v>51</v>
      </c>
      <c r="B29" s="35" t="s">
        <v>54</v>
      </c>
      <c r="C29" s="49">
        <v>0</v>
      </c>
      <c r="D29" s="33">
        <v>0</v>
      </c>
      <c r="E29" s="33">
        <v>3084</v>
      </c>
      <c r="F29" s="33">
        <v>0</v>
      </c>
      <c r="G29" s="33">
        <v>0</v>
      </c>
      <c r="H29" s="33">
        <v>0</v>
      </c>
      <c r="I29" s="34"/>
      <c r="J29" s="47">
        <f t="shared" si="0"/>
        <v>3084</v>
      </c>
    </row>
    <row r="30" spans="1:10" ht="25.5" x14ac:dyDescent="0.2">
      <c r="A30" s="36" t="s">
        <v>53</v>
      </c>
      <c r="B30" s="35" t="s">
        <v>56</v>
      </c>
      <c r="C30" s="49">
        <v>762496</v>
      </c>
      <c r="D30" s="33">
        <v>1302887</v>
      </c>
      <c r="E30" s="33">
        <v>1135615</v>
      </c>
      <c r="F30" s="33">
        <v>315326</v>
      </c>
      <c r="G30" s="33">
        <v>181367</v>
      </c>
      <c r="H30" s="33">
        <v>311805</v>
      </c>
      <c r="I30" s="34"/>
      <c r="J30" s="47">
        <f t="shared" si="0"/>
        <v>4009496</v>
      </c>
    </row>
    <row r="31" spans="1:10" x14ac:dyDescent="0.2">
      <c r="A31" s="36" t="s">
        <v>55</v>
      </c>
      <c r="B31" s="35" t="s">
        <v>58</v>
      </c>
      <c r="C31" s="49">
        <v>50772</v>
      </c>
      <c r="D31" s="33">
        <v>611505</v>
      </c>
      <c r="E31" s="33">
        <v>88380</v>
      </c>
      <c r="F31" s="33">
        <v>134707</v>
      </c>
      <c r="G31" s="33">
        <v>1370725</v>
      </c>
      <c r="H31" s="33">
        <v>0</v>
      </c>
      <c r="I31" s="34"/>
      <c r="J31" s="47">
        <f t="shared" si="0"/>
        <v>2256089</v>
      </c>
    </row>
    <row r="32" spans="1:10" x14ac:dyDescent="0.2">
      <c r="A32" s="36" t="s">
        <v>57</v>
      </c>
      <c r="B32" s="35" t="s">
        <v>60</v>
      </c>
      <c r="C32" s="49">
        <v>6167835</v>
      </c>
      <c r="D32" s="33">
        <v>2030190</v>
      </c>
      <c r="E32" s="33">
        <v>6815230</v>
      </c>
      <c r="F32" s="33">
        <v>2185797</v>
      </c>
      <c r="G32" s="33">
        <v>969019</v>
      </c>
      <c r="H32" s="33">
        <v>10248413</v>
      </c>
      <c r="I32" s="34"/>
      <c r="J32" s="47">
        <f t="shared" si="0"/>
        <v>28416484</v>
      </c>
    </row>
    <row r="33" spans="1:10" x14ac:dyDescent="0.2">
      <c r="A33" s="36" t="s">
        <v>59</v>
      </c>
      <c r="B33" s="35" t="s">
        <v>62</v>
      </c>
      <c r="C33" s="49">
        <v>2373655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4"/>
      <c r="J33" s="47">
        <f t="shared" si="0"/>
        <v>2373655</v>
      </c>
    </row>
    <row r="34" spans="1:10" x14ac:dyDescent="0.2">
      <c r="A34" s="36" t="s">
        <v>61</v>
      </c>
      <c r="B34" s="35" t="s">
        <v>1109</v>
      </c>
      <c r="C34" s="49">
        <v>8592262</v>
      </c>
      <c r="D34" s="33">
        <v>2641695</v>
      </c>
      <c r="E34" s="33">
        <v>6903610</v>
      </c>
      <c r="F34" s="33">
        <v>2320504</v>
      </c>
      <c r="G34" s="33">
        <v>2339744</v>
      </c>
      <c r="H34" s="33">
        <v>10248413</v>
      </c>
      <c r="I34" s="34"/>
      <c r="J34" s="47">
        <f t="shared" si="0"/>
        <v>33046228</v>
      </c>
    </row>
    <row r="35" spans="1:10" ht="25.5" x14ac:dyDescent="0.2">
      <c r="A35" s="36" t="s">
        <v>63</v>
      </c>
      <c r="B35" s="35" t="s">
        <v>65</v>
      </c>
      <c r="C35" s="49">
        <v>2572267</v>
      </c>
      <c r="D35" s="33">
        <v>2755987</v>
      </c>
      <c r="E35" s="33">
        <v>204551</v>
      </c>
      <c r="F35" s="33">
        <v>187428</v>
      </c>
      <c r="G35" s="33">
        <v>800778</v>
      </c>
      <c r="H35" s="33">
        <v>160808</v>
      </c>
      <c r="I35" s="34"/>
      <c r="J35" s="47">
        <f t="shared" si="0"/>
        <v>6681819</v>
      </c>
    </row>
    <row r="36" spans="1:10" x14ac:dyDescent="0.2">
      <c r="A36" s="36" t="s">
        <v>64</v>
      </c>
      <c r="B36" s="35" t="s">
        <v>67</v>
      </c>
      <c r="C36" s="49">
        <v>0</v>
      </c>
      <c r="D36" s="33">
        <v>1231568</v>
      </c>
      <c r="E36" s="33">
        <v>405147</v>
      </c>
      <c r="F36" s="33">
        <v>120621</v>
      </c>
      <c r="G36" s="33">
        <v>272638</v>
      </c>
      <c r="H36" s="33">
        <v>288900</v>
      </c>
      <c r="I36" s="34"/>
      <c r="J36" s="47">
        <f t="shared" si="0"/>
        <v>2318874</v>
      </c>
    </row>
    <row r="37" spans="1:10" x14ac:dyDescent="0.2">
      <c r="A37" s="36" t="s">
        <v>66</v>
      </c>
      <c r="B37" s="35" t="s">
        <v>1110</v>
      </c>
      <c r="C37" s="49">
        <v>2572267</v>
      </c>
      <c r="D37" s="33">
        <v>3987555</v>
      </c>
      <c r="E37" s="33">
        <v>609698</v>
      </c>
      <c r="F37" s="33">
        <v>308049</v>
      </c>
      <c r="G37" s="33">
        <v>1073416</v>
      </c>
      <c r="H37" s="33">
        <v>449708</v>
      </c>
      <c r="I37" s="34"/>
      <c r="J37" s="47">
        <f t="shared" si="0"/>
        <v>9000693</v>
      </c>
    </row>
    <row r="38" spans="1:10" x14ac:dyDescent="0.2">
      <c r="A38" s="36" t="s">
        <v>68</v>
      </c>
      <c r="B38" s="35" t="s">
        <v>70</v>
      </c>
      <c r="C38" s="49">
        <v>17333032</v>
      </c>
      <c r="D38" s="33">
        <v>2444777</v>
      </c>
      <c r="E38" s="33">
        <v>9840665</v>
      </c>
      <c r="F38" s="33">
        <v>1831662</v>
      </c>
      <c r="G38" s="33">
        <v>3173979</v>
      </c>
      <c r="H38" s="33">
        <v>1457895</v>
      </c>
      <c r="I38" s="34"/>
      <c r="J38" s="47">
        <f t="shared" si="0"/>
        <v>36082010</v>
      </c>
    </row>
    <row r="39" spans="1:10" x14ac:dyDescent="0.2">
      <c r="A39" s="36" t="s">
        <v>69</v>
      </c>
      <c r="B39" s="35" t="s">
        <v>72</v>
      </c>
      <c r="C39" s="49">
        <v>42262874</v>
      </c>
      <c r="D39" s="33">
        <v>0</v>
      </c>
      <c r="E39" s="33">
        <v>29792827</v>
      </c>
      <c r="F39" s="33">
        <v>2337668</v>
      </c>
      <c r="G39" s="33">
        <v>0</v>
      </c>
      <c r="H39" s="33">
        <v>0</v>
      </c>
      <c r="I39" s="34"/>
      <c r="J39" s="47">
        <f t="shared" si="0"/>
        <v>74393369</v>
      </c>
    </row>
    <row r="40" spans="1:10" x14ac:dyDescent="0.2">
      <c r="A40" s="36" t="s">
        <v>71</v>
      </c>
      <c r="B40" s="35" t="s">
        <v>1111</v>
      </c>
      <c r="C40" s="49">
        <v>2649434</v>
      </c>
      <c r="D40" s="33">
        <v>2553198</v>
      </c>
      <c r="E40" s="33">
        <v>432870</v>
      </c>
      <c r="F40" s="33">
        <v>426700</v>
      </c>
      <c r="G40" s="33">
        <v>547851</v>
      </c>
      <c r="H40" s="33">
        <v>309404</v>
      </c>
      <c r="I40" s="34"/>
      <c r="J40" s="47">
        <f t="shared" si="0"/>
        <v>6919457</v>
      </c>
    </row>
    <row r="41" spans="1:10" ht="38.25" x14ac:dyDescent="0.2">
      <c r="A41" s="36" t="s">
        <v>73</v>
      </c>
      <c r="B41" s="35" t="s">
        <v>75</v>
      </c>
      <c r="C41" s="49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4"/>
      <c r="J41" s="47">
        <f t="shared" si="0"/>
        <v>0</v>
      </c>
    </row>
    <row r="42" spans="1:10" x14ac:dyDescent="0.2">
      <c r="A42" s="36" t="s">
        <v>74</v>
      </c>
      <c r="B42" s="35" t="s">
        <v>77</v>
      </c>
      <c r="C42" s="49">
        <v>68014628</v>
      </c>
      <c r="D42" s="33">
        <v>444821</v>
      </c>
      <c r="E42" s="33">
        <v>2215780</v>
      </c>
      <c r="F42" s="33">
        <v>704015</v>
      </c>
      <c r="G42" s="33">
        <v>746020</v>
      </c>
      <c r="H42" s="33">
        <v>7632945</v>
      </c>
      <c r="I42" s="34"/>
      <c r="J42" s="47">
        <f t="shared" si="0"/>
        <v>79758209</v>
      </c>
    </row>
    <row r="43" spans="1:10" x14ac:dyDescent="0.2">
      <c r="A43" s="36" t="s">
        <v>76</v>
      </c>
      <c r="B43" s="35" t="s">
        <v>1112</v>
      </c>
      <c r="C43" s="49">
        <v>6943775</v>
      </c>
      <c r="D43" s="33">
        <v>2315793</v>
      </c>
      <c r="E43" s="33">
        <v>0</v>
      </c>
      <c r="F43" s="33">
        <v>815472</v>
      </c>
      <c r="G43" s="33">
        <v>0</v>
      </c>
      <c r="H43" s="33">
        <v>0</v>
      </c>
      <c r="I43" s="34"/>
      <c r="J43" s="47">
        <f t="shared" si="0"/>
        <v>10075040</v>
      </c>
    </row>
    <row r="44" spans="1:10" x14ac:dyDescent="0.2">
      <c r="A44" s="36" t="s">
        <v>78</v>
      </c>
      <c r="B44" s="35" t="s">
        <v>80</v>
      </c>
      <c r="C44" s="49">
        <v>6050140</v>
      </c>
      <c r="D44" s="33">
        <v>1176073</v>
      </c>
      <c r="E44" s="33">
        <v>0</v>
      </c>
      <c r="F44" s="33">
        <v>0</v>
      </c>
      <c r="G44" s="33">
        <v>0</v>
      </c>
      <c r="H44" s="33">
        <v>0</v>
      </c>
      <c r="I44" s="34"/>
      <c r="J44" s="47">
        <f t="shared" si="0"/>
        <v>7226213</v>
      </c>
    </row>
    <row r="45" spans="1:10" ht="25.5" x14ac:dyDescent="0.2">
      <c r="A45" s="36" t="s">
        <v>79</v>
      </c>
      <c r="B45" s="35" t="s">
        <v>82</v>
      </c>
      <c r="C45" s="49">
        <v>11946090</v>
      </c>
      <c r="D45" s="33">
        <v>8883982</v>
      </c>
      <c r="E45" s="33">
        <v>356900</v>
      </c>
      <c r="F45" s="33">
        <v>61700</v>
      </c>
      <c r="G45" s="33">
        <v>1005581</v>
      </c>
      <c r="H45" s="33">
        <v>12750</v>
      </c>
      <c r="I45" s="34"/>
      <c r="J45" s="47">
        <f t="shared" si="0"/>
        <v>22267003</v>
      </c>
    </row>
    <row r="46" spans="1:10" x14ac:dyDescent="0.2">
      <c r="A46" s="36" t="s">
        <v>81</v>
      </c>
      <c r="B46" s="35" t="s">
        <v>1113</v>
      </c>
      <c r="C46" s="49">
        <v>120379963</v>
      </c>
      <c r="D46" s="33">
        <v>7621796</v>
      </c>
      <c r="E46" s="33">
        <v>3884865</v>
      </c>
      <c r="F46" s="33">
        <v>845378</v>
      </c>
      <c r="G46" s="33">
        <v>1400913</v>
      </c>
      <c r="H46" s="33">
        <v>30141965</v>
      </c>
      <c r="I46" s="34"/>
      <c r="J46" s="47">
        <f t="shared" si="0"/>
        <v>164274880</v>
      </c>
    </row>
    <row r="47" spans="1:10" x14ac:dyDescent="0.2">
      <c r="A47" s="36" t="s">
        <v>83</v>
      </c>
      <c r="B47" s="35" t="s">
        <v>85</v>
      </c>
      <c r="C47" s="49">
        <v>3507844</v>
      </c>
      <c r="D47" s="33">
        <v>197452</v>
      </c>
      <c r="E47" s="33">
        <v>328782</v>
      </c>
      <c r="F47" s="33">
        <v>213533</v>
      </c>
      <c r="G47" s="33">
        <v>128940</v>
      </c>
      <c r="H47" s="33">
        <v>295000</v>
      </c>
      <c r="I47" s="34"/>
      <c r="J47" s="47">
        <f t="shared" si="0"/>
        <v>4671551</v>
      </c>
    </row>
    <row r="48" spans="1:10" ht="25.5" x14ac:dyDescent="0.2">
      <c r="A48" s="36" t="s">
        <v>84</v>
      </c>
      <c r="B48" s="35" t="s">
        <v>1114</v>
      </c>
      <c r="C48" s="49">
        <v>269529796</v>
      </c>
      <c r="D48" s="33">
        <v>24264367</v>
      </c>
      <c r="E48" s="33">
        <v>46523907</v>
      </c>
      <c r="F48" s="33">
        <v>7022595</v>
      </c>
      <c r="G48" s="33">
        <v>6874344</v>
      </c>
      <c r="H48" s="33">
        <v>39554959</v>
      </c>
      <c r="I48" s="34"/>
      <c r="J48" s="47">
        <f t="shared" si="0"/>
        <v>393769968</v>
      </c>
    </row>
    <row r="49" spans="1:10" x14ac:dyDescent="0.2">
      <c r="A49" s="36" t="s">
        <v>86</v>
      </c>
      <c r="B49" s="35" t="s">
        <v>88</v>
      </c>
      <c r="C49" s="49">
        <v>14943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4"/>
      <c r="J49" s="47">
        <f t="shared" si="0"/>
        <v>14943</v>
      </c>
    </row>
    <row r="50" spans="1:10" x14ac:dyDescent="0.2">
      <c r="A50" s="36" t="s">
        <v>87</v>
      </c>
      <c r="B50" s="35" t="s">
        <v>90</v>
      </c>
      <c r="C50" s="49">
        <v>12274500</v>
      </c>
      <c r="D50" s="33">
        <v>0</v>
      </c>
      <c r="E50" s="33">
        <v>0</v>
      </c>
      <c r="F50" s="33">
        <v>0</v>
      </c>
      <c r="G50" s="33">
        <v>150750</v>
      </c>
      <c r="H50" s="33">
        <v>0</v>
      </c>
      <c r="I50" s="34"/>
      <c r="J50" s="47">
        <f t="shared" si="0"/>
        <v>12425250</v>
      </c>
    </row>
    <row r="51" spans="1:10" ht="25.5" x14ac:dyDescent="0.2">
      <c r="A51" s="36" t="s">
        <v>89</v>
      </c>
      <c r="B51" s="35" t="s">
        <v>1115</v>
      </c>
      <c r="C51" s="49">
        <v>12289443</v>
      </c>
      <c r="D51" s="33">
        <v>0</v>
      </c>
      <c r="E51" s="33">
        <v>0</v>
      </c>
      <c r="F51" s="33">
        <v>0</v>
      </c>
      <c r="G51" s="33">
        <v>150750</v>
      </c>
      <c r="H51" s="33">
        <v>0</v>
      </c>
      <c r="I51" s="34"/>
      <c r="J51" s="47">
        <f t="shared" si="0"/>
        <v>12440193</v>
      </c>
    </row>
    <row r="52" spans="1:10" ht="25.5" x14ac:dyDescent="0.2">
      <c r="A52" s="36" t="s">
        <v>91</v>
      </c>
      <c r="B52" s="35" t="s">
        <v>93</v>
      </c>
      <c r="C52" s="49">
        <v>48144452</v>
      </c>
      <c r="D52" s="33">
        <v>5093525</v>
      </c>
      <c r="E52" s="33">
        <v>12999377</v>
      </c>
      <c r="F52" s="33">
        <v>2285981</v>
      </c>
      <c r="G52" s="33">
        <v>1945847</v>
      </c>
      <c r="H52" s="33">
        <v>12096898</v>
      </c>
      <c r="I52" s="34"/>
      <c r="J52" s="47">
        <f t="shared" si="0"/>
        <v>82566080</v>
      </c>
    </row>
    <row r="53" spans="1:10" x14ac:dyDescent="0.2">
      <c r="A53" s="36" t="s">
        <v>92</v>
      </c>
      <c r="B53" s="35" t="s">
        <v>95</v>
      </c>
      <c r="C53" s="49">
        <v>0</v>
      </c>
      <c r="D53" s="33">
        <v>400000</v>
      </c>
      <c r="E53" s="33">
        <v>0</v>
      </c>
      <c r="F53" s="33">
        <v>0</v>
      </c>
      <c r="G53" s="33">
        <v>210000</v>
      </c>
      <c r="H53" s="33">
        <v>506000</v>
      </c>
      <c r="I53" s="34"/>
      <c r="J53" s="47">
        <f t="shared" si="0"/>
        <v>1116000</v>
      </c>
    </row>
    <row r="54" spans="1:10" x14ac:dyDescent="0.2">
      <c r="A54" s="36" t="s">
        <v>94</v>
      </c>
      <c r="B54" s="35" t="s">
        <v>1116</v>
      </c>
      <c r="C54" s="49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4"/>
      <c r="J54" s="47">
        <f t="shared" si="0"/>
        <v>0</v>
      </c>
    </row>
    <row r="55" spans="1:10" x14ac:dyDescent="0.2">
      <c r="A55" s="36" t="s">
        <v>96</v>
      </c>
      <c r="B55" s="35" t="s">
        <v>98</v>
      </c>
      <c r="C55" s="49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4"/>
      <c r="J55" s="47">
        <f t="shared" si="0"/>
        <v>0</v>
      </c>
    </row>
    <row r="56" spans="1:10" x14ac:dyDescent="0.2">
      <c r="A56" s="36" t="s">
        <v>97</v>
      </c>
      <c r="B56" s="35" t="s">
        <v>100</v>
      </c>
      <c r="C56" s="49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4"/>
      <c r="J56" s="47">
        <f t="shared" si="0"/>
        <v>0</v>
      </c>
    </row>
    <row r="57" spans="1:10" ht="25.5" x14ac:dyDescent="0.2">
      <c r="A57" s="36" t="s">
        <v>99</v>
      </c>
      <c r="B57" s="35" t="s">
        <v>1117</v>
      </c>
      <c r="C57" s="49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4"/>
      <c r="J57" s="47">
        <f t="shared" si="0"/>
        <v>0</v>
      </c>
    </row>
    <row r="58" spans="1:10" ht="25.5" x14ac:dyDescent="0.2">
      <c r="A58" s="36" t="s">
        <v>101</v>
      </c>
      <c r="B58" s="35" t="s">
        <v>103</v>
      </c>
      <c r="C58" s="49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4"/>
      <c r="J58" s="47">
        <f t="shared" si="0"/>
        <v>0</v>
      </c>
    </row>
    <row r="59" spans="1:10" ht="25.5" x14ac:dyDescent="0.2">
      <c r="A59" s="36" t="s">
        <v>102</v>
      </c>
      <c r="B59" s="35" t="s">
        <v>105</v>
      </c>
      <c r="C59" s="49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4"/>
      <c r="J59" s="47">
        <f t="shared" si="0"/>
        <v>0</v>
      </c>
    </row>
    <row r="60" spans="1:10" ht="25.5" x14ac:dyDescent="0.2">
      <c r="A60" s="36" t="s">
        <v>104</v>
      </c>
      <c r="B60" s="35" t="s">
        <v>107</v>
      </c>
      <c r="C60" s="49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4"/>
      <c r="J60" s="47">
        <f t="shared" si="0"/>
        <v>0</v>
      </c>
    </row>
    <row r="61" spans="1:10" x14ac:dyDescent="0.2">
      <c r="A61" s="36" t="s">
        <v>106</v>
      </c>
      <c r="B61" s="35" t="s">
        <v>109</v>
      </c>
      <c r="C61" s="49">
        <v>2058517</v>
      </c>
      <c r="D61" s="33">
        <v>160081</v>
      </c>
      <c r="E61" s="33">
        <v>29616</v>
      </c>
      <c r="F61" s="33">
        <v>50208</v>
      </c>
      <c r="G61" s="33">
        <v>319</v>
      </c>
      <c r="H61" s="33">
        <v>0</v>
      </c>
      <c r="I61" s="34"/>
      <c r="J61" s="47">
        <f t="shared" si="0"/>
        <v>2298741</v>
      </c>
    </row>
    <row r="62" spans="1:10" ht="25.5" x14ac:dyDescent="0.2">
      <c r="A62" s="36" t="s">
        <v>108</v>
      </c>
      <c r="B62" s="35" t="s">
        <v>1118</v>
      </c>
      <c r="C62" s="49">
        <v>50202969</v>
      </c>
      <c r="D62" s="33">
        <v>5653606</v>
      </c>
      <c r="E62" s="33">
        <v>13028993</v>
      </c>
      <c r="F62" s="33">
        <v>2336189</v>
      </c>
      <c r="G62" s="33">
        <v>2156166</v>
      </c>
      <c r="H62" s="33">
        <v>12602898</v>
      </c>
      <c r="I62" s="34"/>
      <c r="J62" s="47">
        <f t="shared" si="0"/>
        <v>85980821</v>
      </c>
    </row>
    <row r="63" spans="1:10" x14ac:dyDescent="0.2">
      <c r="A63" s="37" t="s">
        <v>110</v>
      </c>
      <c r="B63" s="38" t="s">
        <v>1119</v>
      </c>
      <c r="C63" s="50">
        <v>343186737</v>
      </c>
      <c r="D63" s="30">
        <v>36547223</v>
      </c>
      <c r="E63" s="30">
        <v>67066208</v>
      </c>
      <c r="F63" s="30">
        <v>11987337</v>
      </c>
      <c r="G63" s="30">
        <v>12594420</v>
      </c>
      <c r="H63" s="30">
        <v>62855978</v>
      </c>
      <c r="I63" s="34"/>
      <c r="J63" s="52">
        <f t="shared" si="0"/>
        <v>534237903</v>
      </c>
    </row>
    <row r="64" spans="1:10" x14ac:dyDescent="0.2">
      <c r="A64" s="36" t="s">
        <v>111</v>
      </c>
      <c r="B64" s="35" t="s">
        <v>113</v>
      </c>
      <c r="C64" s="49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4"/>
      <c r="J64" s="47">
        <f t="shared" si="0"/>
        <v>0</v>
      </c>
    </row>
    <row r="65" spans="1:10" x14ac:dyDescent="0.2">
      <c r="A65" s="36" t="s">
        <v>112</v>
      </c>
      <c r="B65" s="35" t="s">
        <v>1120</v>
      </c>
      <c r="C65" s="49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4"/>
      <c r="J65" s="47">
        <f t="shared" si="0"/>
        <v>0</v>
      </c>
    </row>
    <row r="66" spans="1:10" x14ac:dyDescent="0.2">
      <c r="A66" s="36" t="s">
        <v>114</v>
      </c>
      <c r="B66" s="35" t="s">
        <v>116</v>
      </c>
      <c r="C66" s="49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4"/>
      <c r="J66" s="47">
        <f t="shared" si="0"/>
        <v>0</v>
      </c>
    </row>
    <row r="67" spans="1:10" x14ac:dyDescent="0.2">
      <c r="A67" s="36" t="s">
        <v>115</v>
      </c>
      <c r="B67" s="35" t="s">
        <v>118</v>
      </c>
      <c r="C67" s="49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4"/>
      <c r="J67" s="47">
        <f t="shared" si="0"/>
        <v>0</v>
      </c>
    </row>
    <row r="68" spans="1:10" x14ac:dyDescent="0.2">
      <c r="A68" s="36" t="s">
        <v>117</v>
      </c>
      <c r="B68" s="35" t="s">
        <v>120</v>
      </c>
      <c r="C68" s="49"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4"/>
      <c r="J68" s="47">
        <f t="shared" si="0"/>
        <v>0</v>
      </c>
    </row>
    <row r="69" spans="1:10" x14ac:dyDescent="0.2">
      <c r="A69" s="36" t="s">
        <v>119</v>
      </c>
      <c r="B69" s="35" t="s">
        <v>122</v>
      </c>
      <c r="C69" s="49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4"/>
      <c r="J69" s="47">
        <f t="shared" ref="J69:J132" si="1">+C69+D69+E69+F69+G69+H69</f>
        <v>0</v>
      </c>
    </row>
    <row r="70" spans="1:10" ht="25.5" x14ac:dyDescent="0.2">
      <c r="A70" s="36" t="s">
        <v>121</v>
      </c>
      <c r="B70" s="35" t="s">
        <v>124</v>
      </c>
      <c r="C70" s="49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4"/>
      <c r="J70" s="47">
        <f t="shared" si="1"/>
        <v>0</v>
      </c>
    </row>
    <row r="71" spans="1:10" x14ac:dyDescent="0.2">
      <c r="A71" s="36" t="s">
        <v>123</v>
      </c>
      <c r="B71" s="35" t="s">
        <v>126</v>
      </c>
      <c r="C71" s="49">
        <v>0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4"/>
      <c r="J71" s="47">
        <f t="shared" si="1"/>
        <v>0</v>
      </c>
    </row>
    <row r="72" spans="1:10" x14ac:dyDescent="0.2">
      <c r="A72" s="36" t="s">
        <v>125</v>
      </c>
      <c r="B72" s="35" t="s">
        <v>128</v>
      </c>
      <c r="C72" s="49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4"/>
      <c r="J72" s="47">
        <f t="shared" si="1"/>
        <v>0</v>
      </c>
    </row>
    <row r="73" spans="1:10" x14ac:dyDescent="0.2">
      <c r="A73" s="36" t="s">
        <v>127</v>
      </c>
      <c r="B73" s="35" t="s">
        <v>130</v>
      </c>
      <c r="C73" s="49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4"/>
      <c r="J73" s="47">
        <f t="shared" si="1"/>
        <v>0</v>
      </c>
    </row>
    <row r="74" spans="1:10" ht="25.5" x14ac:dyDescent="0.2">
      <c r="A74" s="36" t="s">
        <v>129</v>
      </c>
      <c r="B74" s="35" t="s">
        <v>132</v>
      </c>
      <c r="C74" s="49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4"/>
      <c r="J74" s="47">
        <f t="shared" si="1"/>
        <v>0</v>
      </c>
    </row>
    <row r="75" spans="1:10" ht="25.5" x14ac:dyDescent="0.2">
      <c r="A75" s="36" t="s">
        <v>131</v>
      </c>
      <c r="B75" s="35" t="s">
        <v>1121</v>
      </c>
      <c r="C75" s="49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4"/>
      <c r="J75" s="47">
        <f t="shared" si="1"/>
        <v>0</v>
      </c>
    </row>
    <row r="76" spans="1:10" x14ac:dyDescent="0.2">
      <c r="A76" s="36" t="s">
        <v>133</v>
      </c>
      <c r="B76" s="35" t="s">
        <v>135</v>
      </c>
      <c r="C76" s="49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4"/>
      <c r="J76" s="47">
        <f t="shared" si="1"/>
        <v>0</v>
      </c>
    </row>
    <row r="77" spans="1:10" ht="38.25" x14ac:dyDescent="0.2">
      <c r="A77" s="36" t="s">
        <v>134</v>
      </c>
      <c r="B77" s="35" t="s">
        <v>1161</v>
      </c>
      <c r="C77" s="49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4"/>
      <c r="J77" s="47">
        <f t="shared" si="1"/>
        <v>0</v>
      </c>
    </row>
    <row r="78" spans="1:10" x14ac:dyDescent="0.2">
      <c r="A78" s="36" t="s">
        <v>136</v>
      </c>
      <c r="B78" s="35" t="s">
        <v>138</v>
      </c>
      <c r="C78" s="49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4"/>
      <c r="J78" s="47">
        <f t="shared" si="1"/>
        <v>0</v>
      </c>
    </row>
    <row r="79" spans="1:10" ht="25.5" x14ac:dyDescent="0.2">
      <c r="A79" s="36" t="s">
        <v>137</v>
      </c>
      <c r="B79" s="35" t="s">
        <v>140</v>
      </c>
      <c r="C79" s="49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4"/>
      <c r="J79" s="47">
        <f t="shared" si="1"/>
        <v>0</v>
      </c>
    </row>
    <row r="80" spans="1:10" x14ac:dyDescent="0.2">
      <c r="A80" s="36" t="s">
        <v>139</v>
      </c>
      <c r="B80" s="35" t="s">
        <v>1122</v>
      </c>
      <c r="C80" s="49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4"/>
      <c r="J80" s="47">
        <f t="shared" si="1"/>
        <v>0</v>
      </c>
    </row>
    <row r="81" spans="1:10" ht="25.5" x14ac:dyDescent="0.2">
      <c r="A81" s="36" t="s">
        <v>141</v>
      </c>
      <c r="B81" s="35" t="s">
        <v>142</v>
      </c>
      <c r="C81" s="49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4"/>
      <c r="J81" s="47">
        <f t="shared" si="1"/>
        <v>0</v>
      </c>
    </row>
    <row r="82" spans="1:10" ht="38.25" x14ac:dyDescent="0.2">
      <c r="A82" s="36" t="s">
        <v>143</v>
      </c>
      <c r="B82" s="35" t="s">
        <v>144</v>
      </c>
      <c r="C82" s="49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4"/>
      <c r="J82" s="47">
        <f t="shared" si="1"/>
        <v>0</v>
      </c>
    </row>
    <row r="83" spans="1:10" ht="25.5" x14ac:dyDescent="0.2">
      <c r="A83" s="36" t="s">
        <v>145</v>
      </c>
      <c r="B83" s="35" t="s">
        <v>146</v>
      </c>
      <c r="C83" s="49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4"/>
      <c r="J83" s="47">
        <f t="shared" si="1"/>
        <v>0</v>
      </c>
    </row>
    <row r="84" spans="1:10" x14ac:dyDescent="0.2">
      <c r="A84" s="36" t="s">
        <v>147</v>
      </c>
      <c r="B84" s="35" t="s">
        <v>148</v>
      </c>
      <c r="C84" s="49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4"/>
      <c r="J84" s="47">
        <f t="shared" si="1"/>
        <v>0</v>
      </c>
    </row>
    <row r="85" spans="1:10" ht="25.5" x14ac:dyDescent="0.2">
      <c r="A85" s="36" t="s">
        <v>149</v>
      </c>
      <c r="B85" s="35" t="s">
        <v>1135</v>
      </c>
      <c r="C85" s="49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4"/>
      <c r="J85" s="47">
        <f t="shared" si="1"/>
        <v>0</v>
      </c>
    </row>
    <row r="86" spans="1:10" ht="38.25" x14ac:dyDescent="0.2">
      <c r="A86" s="36" t="s">
        <v>150</v>
      </c>
      <c r="B86" s="35" t="s">
        <v>1136</v>
      </c>
      <c r="C86" s="49">
        <v>0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4"/>
      <c r="J86" s="47">
        <f t="shared" si="1"/>
        <v>0</v>
      </c>
    </row>
    <row r="87" spans="1:10" ht="25.5" x14ac:dyDescent="0.2">
      <c r="A87" s="36" t="s">
        <v>151</v>
      </c>
      <c r="B87" s="35" t="s">
        <v>1162</v>
      </c>
      <c r="C87" s="49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4"/>
      <c r="J87" s="47">
        <f t="shared" si="1"/>
        <v>0</v>
      </c>
    </row>
    <row r="88" spans="1:10" ht="25.5" x14ac:dyDescent="0.2">
      <c r="A88" s="36" t="s">
        <v>153</v>
      </c>
      <c r="B88" s="35" t="s">
        <v>1163</v>
      </c>
      <c r="C88" s="49"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4"/>
      <c r="J88" s="47">
        <f t="shared" si="1"/>
        <v>0</v>
      </c>
    </row>
    <row r="89" spans="1:10" ht="76.5" x14ac:dyDescent="0.2">
      <c r="A89" s="36" t="s">
        <v>155</v>
      </c>
      <c r="B89" s="35" t="s">
        <v>152</v>
      </c>
      <c r="C89" s="49">
        <v>0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4"/>
      <c r="J89" s="47">
        <f t="shared" si="1"/>
        <v>0</v>
      </c>
    </row>
    <row r="90" spans="1:10" ht="38.25" x14ac:dyDescent="0.2">
      <c r="A90" s="36" t="s">
        <v>156</v>
      </c>
      <c r="B90" s="35" t="s">
        <v>154</v>
      </c>
      <c r="C90" s="49"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4"/>
      <c r="J90" s="47">
        <f t="shared" si="1"/>
        <v>0</v>
      </c>
    </row>
    <row r="91" spans="1:10" x14ac:dyDescent="0.2">
      <c r="A91" s="36" t="s">
        <v>158</v>
      </c>
      <c r="B91" s="35" t="s">
        <v>157</v>
      </c>
      <c r="C91" s="49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4"/>
      <c r="J91" s="47">
        <f t="shared" si="1"/>
        <v>0</v>
      </c>
    </row>
    <row r="92" spans="1:10" ht="25.5" x14ac:dyDescent="0.2">
      <c r="A92" s="36" t="s">
        <v>160</v>
      </c>
      <c r="B92" s="35" t="s">
        <v>159</v>
      </c>
      <c r="C92" s="49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4"/>
      <c r="J92" s="47">
        <f t="shared" si="1"/>
        <v>0</v>
      </c>
    </row>
    <row r="93" spans="1:10" ht="25.5" x14ac:dyDescent="0.2">
      <c r="A93" s="36" t="s">
        <v>162</v>
      </c>
      <c r="B93" s="35" t="s">
        <v>161</v>
      </c>
      <c r="C93" s="49">
        <v>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4"/>
      <c r="J93" s="47">
        <f t="shared" si="1"/>
        <v>0</v>
      </c>
    </row>
    <row r="94" spans="1:10" x14ac:dyDescent="0.2">
      <c r="A94" s="36" t="s">
        <v>164</v>
      </c>
      <c r="B94" s="35" t="s">
        <v>163</v>
      </c>
      <c r="C94" s="49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4"/>
      <c r="J94" s="47">
        <f t="shared" si="1"/>
        <v>0</v>
      </c>
    </row>
    <row r="95" spans="1:10" ht="25.5" x14ac:dyDescent="0.2">
      <c r="A95" s="36" t="s">
        <v>166</v>
      </c>
      <c r="B95" s="35" t="s">
        <v>165</v>
      </c>
      <c r="C95" s="49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4"/>
      <c r="J95" s="47">
        <f t="shared" si="1"/>
        <v>0</v>
      </c>
    </row>
    <row r="96" spans="1:10" ht="25.5" x14ac:dyDescent="0.2">
      <c r="A96" s="36" t="s">
        <v>168</v>
      </c>
      <c r="B96" s="35" t="s">
        <v>167</v>
      </c>
      <c r="C96" s="49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4"/>
      <c r="J96" s="47">
        <f t="shared" si="1"/>
        <v>0</v>
      </c>
    </row>
    <row r="97" spans="1:10" ht="25.5" x14ac:dyDescent="0.2">
      <c r="A97" s="36" t="s">
        <v>169</v>
      </c>
      <c r="B97" s="35" t="s">
        <v>1164</v>
      </c>
      <c r="C97" s="49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4"/>
      <c r="J97" s="47">
        <f t="shared" si="1"/>
        <v>0</v>
      </c>
    </row>
    <row r="98" spans="1:10" ht="25.5" x14ac:dyDescent="0.2">
      <c r="A98" s="36" t="s">
        <v>171</v>
      </c>
      <c r="B98" s="35" t="s">
        <v>170</v>
      </c>
      <c r="C98" s="49"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4"/>
      <c r="J98" s="47">
        <f t="shared" si="1"/>
        <v>0</v>
      </c>
    </row>
    <row r="99" spans="1:10" x14ac:dyDescent="0.2">
      <c r="A99" s="36" t="s">
        <v>173</v>
      </c>
      <c r="B99" s="35" t="s">
        <v>172</v>
      </c>
      <c r="C99" s="49">
        <v>0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4"/>
      <c r="J99" s="47">
        <f t="shared" si="1"/>
        <v>0</v>
      </c>
    </row>
    <row r="100" spans="1:10" ht="25.5" x14ac:dyDescent="0.2">
      <c r="A100" s="36" t="s">
        <v>174</v>
      </c>
      <c r="B100" s="35" t="s">
        <v>1165</v>
      </c>
      <c r="C100" s="49"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4"/>
      <c r="J100" s="47">
        <f t="shared" si="1"/>
        <v>0</v>
      </c>
    </row>
    <row r="101" spans="1:10" ht="25.5" x14ac:dyDescent="0.2">
      <c r="A101" s="36" t="s">
        <v>175</v>
      </c>
      <c r="B101" s="35" t="s">
        <v>177</v>
      </c>
      <c r="C101" s="49"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4"/>
      <c r="J101" s="47">
        <f t="shared" si="1"/>
        <v>0</v>
      </c>
    </row>
    <row r="102" spans="1:10" ht="25.5" x14ac:dyDescent="0.2">
      <c r="A102" s="36" t="s">
        <v>176</v>
      </c>
      <c r="B102" s="35" t="s">
        <v>179</v>
      </c>
      <c r="C102" s="49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4"/>
      <c r="J102" s="47">
        <f t="shared" si="1"/>
        <v>0</v>
      </c>
    </row>
    <row r="103" spans="1:10" ht="25.5" x14ac:dyDescent="0.2">
      <c r="A103" s="36" t="s">
        <v>178</v>
      </c>
      <c r="B103" s="35" t="s">
        <v>1166</v>
      </c>
      <c r="C103" s="49">
        <v>13140547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4"/>
      <c r="J103" s="47">
        <f t="shared" si="1"/>
        <v>13140547</v>
      </c>
    </row>
    <row r="104" spans="1:10" x14ac:dyDescent="0.2">
      <c r="A104" s="36" t="s">
        <v>180</v>
      </c>
      <c r="B104" s="35" t="s">
        <v>182</v>
      </c>
      <c r="C104" s="49">
        <v>0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4"/>
      <c r="J104" s="47">
        <f t="shared" si="1"/>
        <v>0</v>
      </c>
    </row>
    <row r="105" spans="1:10" ht="25.5" x14ac:dyDescent="0.2">
      <c r="A105" s="36" t="s">
        <v>181</v>
      </c>
      <c r="B105" s="35" t="s">
        <v>184</v>
      </c>
      <c r="C105" s="49">
        <v>0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4"/>
      <c r="J105" s="47">
        <f t="shared" si="1"/>
        <v>0</v>
      </c>
    </row>
    <row r="106" spans="1:10" ht="25.5" x14ac:dyDescent="0.2">
      <c r="A106" s="36" t="s">
        <v>183</v>
      </c>
      <c r="B106" s="35" t="s">
        <v>186</v>
      </c>
      <c r="C106" s="49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4"/>
      <c r="J106" s="47">
        <f t="shared" si="1"/>
        <v>0</v>
      </c>
    </row>
    <row r="107" spans="1:10" x14ac:dyDescent="0.2">
      <c r="A107" s="36" t="s">
        <v>185</v>
      </c>
      <c r="B107" s="35" t="s">
        <v>1123</v>
      </c>
      <c r="C107" s="49">
        <v>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4"/>
      <c r="J107" s="47">
        <f t="shared" si="1"/>
        <v>0</v>
      </c>
    </row>
    <row r="108" spans="1:10" x14ac:dyDescent="0.2">
      <c r="A108" s="36" t="s">
        <v>187</v>
      </c>
      <c r="B108" s="35" t="s">
        <v>189</v>
      </c>
      <c r="C108" s="49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4"/>
      <c r="J108" s="47">
        <f t="shared" si="1"/>
        <v>0</v>
      </c>
    </row>
    <row r="109" spans="1:10" ht="38.25" x14ac:dyDescent="0.2">
      <c r="A109" s="36" t="s">
        <v>188</v>
      </c>
      <c r="B109" s="35" t="s">
        <v>191</v>
      </c>
      <c r="C109" s="49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4"/>
      <c r="J109" s="47">
        <f t="shared" si="1"/>
        <v>0</v>
      </c>
    </row>
    <row r="110" spans="1:10" ht="38.25" x14ac:dyDescent="0.2">
      <c r="A110" s="36" t="s">
        <v>190</v>
      </c>
      <c r="B110" s="35" t="s">
        <v>193</v>
      </c>
      <c r="C110" s="49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4"/>
      <c r="J110" s="47">
        <f t="shared" si="1"/>
        <v>0</v>
      </c>
    </row>
    <row r="111" spans="1:10" ht="63.75" x14ac:dyDescent="0.2">
      <c r="A111" s="36" t="s">
        <v>192</v>
      </c>
      <c r="B111" s="35" t="s">
        <v>1167</v>
      </c>
      <c r="C111" s="49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4"/>
      <c r="J111" s="47">
        <f t="shared" si="1"/>
        <v>0</v>
      </c>
    </row>
    <row r="112" spans="1:10" ht="38.25" x14ac:dyDescent="0.2">
      <c r="A112" s="36" t="s">
        <v>194</v>
      </c>
      <c r="B112" s="35" t="s">
        <v>196</v>
      </c>
      <c r="C112" s="49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4"/>
      <c r="J112" s="47">
        <f t="shared" si="1"/>
        <v>0</v>
      </c>
    </row>
    <row r="113" spans="1:10" ht="38.25" x14ac:dyDescent="0.2">
      <c r="A113" s="36" t="s">
        <v>195</v>
      </c>
      <c r="B113" s="35" t="s">
        <v>198</v>
      </c>
      <c r="C113" s="49">
        <v>0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4"/>
      <c r="J113" s="47">
        <f t="shared" si="1"/>
        <v>0</v>
      </c>
    </row>
    <row r="114" spans="1:10" x14ac:dyDescent="0.2">
      <c r="A114" s="36" t="s">
        <v>197</v>
      </c>
      <c r="B114" s="35" t="s">
        <v>200</v>
      </c>
      <c r="C114" s="49">
        <v>0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4"/>
      <c r="J114" s="47">
        <f t="shared" si="1"/>
        <v>0</v>
      </c>
    </row>
    <row r="115" spans="1:10" ht="25.5" x14ac:dyDescent="0.2">
      <c r="A115" s="36" t="s">
        <v>199</v>
      </c>
      <c r="B115" s="35" t="s">
        <v>1168</v>
      </c>
      <c r="C115" s="49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4"/>
      <c r="J115" s="47">
        <f t="shared" si="1"/>
        <v>0</v>
      </c>
    </row>
    <row r="116" spans="1:10" x14ac:dyDescent="0.2">
      <c r="A116" s="36" t="s">
        <v>201</v>
      </c>
      <c r="B116" s="35" t="s">
        <v>203</v>
      </c>
      <c r="C116" s="49">
        <v>0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4"/>
      <c r="J116" s="47">
        <f t="shared" si="1"/>
        <v>0</v>
      </c>
    </row>
    <row r="117" spans="1:10" ht="25.5" x14ac:dyDescent="0.2">
      <c r="A117" s="36" t="s">
        <v>202</v>
      </c>
      <c r="B117" s="35" t="s">
        <v>205</v>
      </c>
      <c r="C117" s="49">
        <v>0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4"/>
      <c r="J117" s="47">
        <f t="shared" si="1"/>
        <v>0</v>
      </c>
    </row>
    <row r="118" spans="1:10" ht="25.5" x14ac:dyDescent="0.2">
      <c r="A118" s="36" t="s">
        <v>204</v>
      </c>
      <c r="B118" s="35" t="s">
        <v>207</v>
      </c>
      <c r="C118" s="49">
        <v>0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4"/>
      <c r="J118" s="47">
        <f t="shared" si="1"/>
        <v>0</v>
      </c>
    </row>
    <row r="119" spans="1:10" x14ac:dyDescent="0.2">
      <c r="A119" s="36" t="s">
        <v>206</v>
      </c>
      <c r="B119" s="35" t="s">
        <v>209</v>
      </c>
      <c r="C119" s="49">
        <v>0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4"/>
      <c r="J119" s="47">
        <f t="shared" si="1"/>
        <v>0</v>
      </c>
    </row>
    <row r="120" spans="1:10" ht="25.5" x14ac:dyDescent="0.2">
      <c r="A120" s="36" t="s">
        <v>208</v>
      </c>
      <c r="B120" s="35" t="s">
        <v>211</v>
      </c>
      <c r="C120" s="49">
        <v>13140547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4"/>
      <c r="J120" s="47">
        <f t="shared" si="1"/>
        <v>13140547</v>
      </c>
    </row>
    <row r="121" spans="1:10" ht="38.25" x14ac:dyDescent="0.2">
      <c r="A121" s="36" t="s">
        <v>210</v>
      </c>
      <c r="B121" s="35" t="s">
        <v>213</v>
      </c>
      <c r="C121" s="49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4"/>
      <c r="J121" s="53">
        <f t="shared" si="1"/>
        <v>0</v>
      </c>
    </row>
    <row r="122" spans="1:10" ht="38.25" x14ac:dyDescent="0.2">
      <c r="A122" s="37" t="s">
        <v>212</v>
      </c>
      <c r="B122" s="35" t="s">
        <v>215</v>
      </c>
      <c r="C122" s="49">
        <v>0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4"/>
      <c r="J122" s="52">
        <f t="shared" si="1"/>
        <v>0</v>
      </c>
    </row>
    <row r="123" spans="1:10" ht="25.5" x14ac:dyDescent="0.2">
      <c r="A123" s="36" t="s">
        <v>214</v>
      </c>
      <c r="B123" s="38" t="s">
        <v>1169</v>
      </c>
      <c r="C123" s="50">
        <v>13140547</v>
      </c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34"/>
      <c r="J123" s="52">
        <f t="shared" si="1"/>
        <v>13140547</v>
      </c>
    </row>
    <row r="124" spans="1:10" x14ac:dyDescent="0.2">
      <c r="A124" s="36" t="s">
        <v>216</v>
      </c>
      <c r="B124" s="35" t="s">
        <v>1170</v>
      </c>
      <c r="C124" s="49">
        <v>0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4"/>
      <c r="J124" s="47">
        <f t="shared" si="1"/>
        <v>0</v>
      </c>
    </row>
    <row r="125" spans="1:10" x14ac:dyDescent="0.2">
      <c r="A125" s="36" t="s">
        <v>217</v>
      </c>
      <c r="B125" s="35" t="s">
        <v>219</v>
      </c>
      <c r="C125" s="49">
        <v>0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4"/>
      <c r="J125" s="47">
        <f t="shared" si="1"/>
        <v>0</v>
      </c>
    </row>
    <row r="126" spans="1:10" ht="25.5" x14ac:dyDescent="0.2">
      <c r="A126" s="36" t="s">
        <v>218</v>
      </c>
      <c r="B126" s="35" t="s">
        <v>221</v>
      </c>
      <c r="C126" s="49">
        <v>655054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4"/>
      <c r="J126" s="47">
        <f t="shared" si="1"/>
        <v>655054</v>
      </c>
    </row>
    <row r="127" spans="1:10" ht="25.5" x14ac:dyDescent="0.2">
      <c r="A127" s="36" t="s">
        <v>220</v>
      </c>
      <c r="B127" s="35" t="s">
        <v>223</v>
      </c>
      <c r="C127" s="49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4"/>
      <c r="J127" s="47">
        <f t="shared" si="1"/>
        <v>0</v>
      </c>
    </row>
    <row r="128" spans="1:10" x14ac:dyDescent="0.2">
      <c r="A128" s="36" t="s">
        <v>222</v>
      </c>
      <c r="B128" s="35" t="s">
        <v>225</v>
      </c>
      <c r="C128" s="49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4"/>
      <c r="J128" s="47">
        <f t="shared" si="1"/>
        <v>0</v>
      </c>
    </row>
    <row r="129" spans="1:10" ht="25.5" x14ac:dyDescent="0.2">
      <c r="A129" s="36" t="s">
        <v>224</v>
      </c>
      <c r="B129" s="35" t="s">
        <v>1171</v>
      </c>
      <c r="C129" s="49">
        <v>655054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4"/>
      <c r="J129" s="47">
        <f t="shared" si="1"/>
        <v>655054</v>
      </c>
    </row>
    <row r="130" spans="1:10" ht="38.25" x14ac:dyDescent="0.2">
      <c r="A130" s="36" t="s">
        <v>226</v>
      </c>
      <c r="B130" s="35" t="s">
        <v>228</v>
      </c>
      <c r="C130" s="49">
        <v>0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47"/>
      <c r="J130" s="47">
        <f t="shared" si="1"/>
        <v>0</v>
      </c>
    </row>
    <row r="131" spans="1:10" ht="38.25" x14ac:dyDescent="0.2">
      <c r="A131" s="36" t="s">
        <v>227</v>
      </c>
      <c r="B131" s="35" t="s">
        <v>1172</v>
      </c>
      <c r="C131" s="49">
        <v>0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4"/>
      <c r="J131" s="47">
        <f t="shared" si="1"/>
        <v>0</v>
      </c>
    </row>
    <row r="132" spans="1:10" x14ac:dyDescent="0.2">
      <c r="A132" s="36" t="s">
        <v>229</v>
      </c>
      <c r="B132" s="35" t="s">
        <v>231</v>
      </c>
      <c r="C132" s="49"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4"/>
      <c r="J132" s="47">
        <f t="shared" si="1"/>
        <v>0</v>
      </c>
    </row>
    <row r="133" spans="1:10" x14ac:dyDescent="0.2">
      <c r="A133" s="36" t="s">
        <v>230</v>
      </c>
      <c r="B133" s="35" t="s">
        <v>233</v>
      </c>
      <c r="C133" s="49">
        <v>0</v>
      </c>
      <c r="D133" s="33">
        <v>0</v>
      </c>
      <c r="E133" s="33">
        <v>0</v>
      </c>
      <c r="F133" s="33">
        <v>0</v>
      </c>
      <c r="G133" s="33">
        <v>0</v>
      </c>
      <c r="H133" s="33">
        <v>0</v>
      </c>
      <c r="I133" s="34"/>
      <c r="J133" s="47">
        <f t="shared" ref="J133:J196" si="2">+C133+D133+E133+F133+G133+H133</f>
        <v>0</v>
      </c>
    </row>
    <row r="134" spans="1:10" ht="38.25" x14ac:dyDescent="0.2">
      <c r="A134" s="36" t="s">
        <v>232</v>
      </c>
      <c r="B134" s="35" t="s">
        <v>235</v>
      </c>
      <c r="C134" s="49">
        <v>0</v>
      </c>
      <c r="D134" s="33">
        <v>0</v>
      </c>
      <c r="E134" s="33">
        <v>0</v>
      </c>
      <c r="F134" s="33">
        <v>0</v>
      </c>
      <c r="G134" s="33">
        <v>0</v>
      </c>
      <c r="H134" s="33">
        <v>0</v>
      </c>
      <c r="I134" s="34"/>
      <c r="J134" s="47">
        <f t="shared" si="2"/>
        <v>0</v>
      </c>
    </row>
    <row r="135" spans="1:10" ht="25.5" x14ac:dyDescent="0.2">
      <c r="A135" s="36" t="s">
        <v>234</v>
      </c>
      <c r="B135" s="35" t="s">
        <v>237</v>
      </c>
      <c r="C135" s="49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4"/>
      <c r="J135" s="47">
        <f t="shared" si="2"/>
        <v>0</v>
      </c>
    </row>
    <row r="136" spans="1:10" ht="25.5" x14ac:dyDescent="0.2">
      <c r="A136" s="36" t="s">
        <v>236</v>
      </c>
      <c r="B136" s="35" t="s">
        <v>239</v>
      </c>
      <c r="C136" s="49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4"/>
      <c r="J136" s="47">
        <f t="shared" si="2"/>
        <v>0</v>
      </c>
    </row>
    <row r="137" spans="1:10" x14ac:dyDescent="0.2">
      <c r="A137" s="36" t="s">
        <v>238</v>
      </c>
      <c r="B137" s="35" t="s">
        <v>241</v>
      </c>
      <c r="C137" s="49">
        <v>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4"/>
      <c r="J137" s="47">
        <f t="shared" si="2"/>
        <v>0</v>
      </c>
    </row>
    <row r="138" spans="1:10" ht="25.5" x14ac:dyDescent="0.2">
      <c r="A138" s="36" t="s">
        <v>240</v>
      </c>
      <c r="B138" s="35" t="s">
        <v>243</v>
      </c>
      <c r="C138" s="49">
        <v>0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4"/>
      <c r="J138" s="47">
        <f t="shared" si="2"/>
        <v>0</v>
      </c>
    </row>
    <row r="139" spans="1:10" ht="25.5" x14ac:dyDescent="0.2">
      <c r="A139" s="36" t="s">
        <v>242</v>
      </c>
      <c r="B139" s="35" t="s">
        <v>245</v>
      </c>
      <c r="C139" s="49">
        <v>0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4"/>
      <c r="J139" s="47">
        <f t="shared" si="2"/>
        <v>0</v>
      </c>
    </row>
    <row r="140" spans="1:10" ht="25.5" x14ac:dyDescent="0.2">
      <c r="A140" s="36" t="s">
        <v>244</v>
      </c>
      <c r="B140" s="35" t="s">
        <v>247</v>
      </c>
      <c r="C140" s="49">
        <v>0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4"/>
      <c r="J140" s="47">
        <f t="shared" si="2"/>
        <v>0</v>
      </c>
    </row>
    <row r="141" spans="1:10" ht="25.5" x14ac:dyDescent="0.2">
      <c r="A141" s="36" t="s">
        <v>246</v>
      </c>
      <c r="B141" s="35" t="s">
        <v>249</v>
      </c>
      <c r="C141" s="49">
        <v>0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4"/>
      <c r="J141" s="47">
        <f t="shared" si="2"/>
        <v>0</v>
      </c>
    </row>
    <row r="142" spans="1:10" ht="38.25" x14ac:dyDescent="0.2">
      <c r="A142" s="36" t="s">
        <v>248</v>
      </c>
      <c r="B142" s="35" t="s">
        <v>1173</v>
      </c>
      <c r="C142" s="49">
        <v>0</v>
      </c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4"/>
      <c r="J142" s="47">
        <f t="shared" si="2"/>
        <v>0</v>
      </c>
    </row>
    <row r="143" spans="1:10" x14ac:dyDescent="0.2">
      <c r="A143" s="36" t="s">
        <v>250</v>
      </c>
      <c r="B143" s="35" t="s">
        <v>252</v>
      </c>
      <c r="C143" s="49">
        <v>0</v>
      </c>
      <c r="D143" s="33">
        <v>0</v>
      </c>
      <c r="E143" s="33">
        <v>0</v>
      </c>
      <c r="F143" s="33">
        <v>0</v>
      </c>
      <c r="G143" s="33">
        <v>0</v>
      </c>
      <c r="H143" s="33">
        <v>0</v>
      </c>
      <c r="I143" s="34"/>
      <c r="J143" s="47">
        <f t="shared" si="2"/>
        <v>0</v>
      </c>
    </row>
    <row r="144" spans="1:10" x14ac:dyDescent="0.2">
      <c r="A144" s="36" t="s">
        <v>251</v>
      </c>
      <c r="B144" s="35" t="s">
        <v>254</v>
      </c>
      <c r="C144" s="49">
        <v>0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4"/>
      <c r="J144" s="47">
        <f t="shared" si="2"/>
        <v>0</v>
      </c>
    </row>
    <row r="145" spans="1:10" ht="38.25" x14ac:dyDescent="0.2">
      <c r="A145" s="36" t="s">
        <v>253</v>
      </c>
      <c r="B145" s="35" t="s">
        <v>256</v>
      </c>
      <c r="C145" s="49">
        <v>0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4"/>
      <c r="J145" s="47">
        <f t="shared" si="2"/>
        <v>0</v>
      </c>
    </row>
    <row r="146" spans="1:10" ht="25.5" x14ac:dyDescent="0.2">
      <c r="A146" s="36" t="s">
        <v>255</v>
      </c>
      <c r="B146" s="35" t="s">
        <v>258</v>
      </c>
      <c r="C146" s="49">
        <v>0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4"/>
      <c r="J146" s="47">
        <f t="shared" si="2"/>
        <v>0</v>
      </c>
    </row>
    <row r="147" spans="1:10" ht="25.5" x14ac:dyDescent="0.2">
      <c r="A147" s="36" t="s">
        <v>257</v>
      </c>
      <c r="B147" s="35" t="s">
        <v>260</v>
      </c>
      <c r="C147" s="49">
        <v>0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4"/>
      <c r="J147" s="47">
        <f t="shared" si="2"/>
        <v>0</v>
      </c>
    </row>
    <row r="148" spans="1:10" x14ac:dyDescent="0.2">
      <c r="A148" s="36" t="s">
        <v>259</v>
      </c>
      <c r="B148" s="35" t="s">
        <v>262</v>
      </c>
      <c r="C148" s="49">
        <v>0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4"/>
      <c r="J148" s="47">
        <f t="shared" si="2"/>
        <v>0</v>
      </c>
    </row>
    <row r="149" spans="1:10" ht="25.5" x14ac:dyDescent="0.2">
      <c r="A149" s="36" t="s">
        <v>261</v>
      </c>
      <c r="B149" s="35" t="s">
        <v>264</v>
      </c>
      <c r="C149" s="49">
        <v>0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4"/>
      <c r="J149" s="47">
        <f t="shared" si="2"/>
        <v>0</v>
      </c>
    </row>
    <row r="150" spans="1:10" ht="25.5" x14ac:dyDescent="0.2">
      <c r="A150" s="36" t="s">
        <v>263</v>
      </c>
      <c r="B150" s="35" t="s">
        <v>266</v>
      </c>
      <c r="C150" s="49">
        <v>0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4"/>
      <c r="J150" s="47">
        <f t="shared" si="2"/>
        <v>0</v>
      </c>
    </row>
    <row r="151" spans="1:10" ht="25.5" x14ac:dyDescent="0.2">
      <c r="A151" s="36" t="s">
        <v>265</v>
      </c>
      <c r="B151" s="35" t="s">
        <v>268</v>
      </c>
      <c r="C151" s="49">
        <v>0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4"/>
      <c r="J151" s="47">
        <f t="shared" si="2"/>
        <v>0</v>
      </c>
    </row>
    <row r="152" spans="1:10" ht="25.5" x14ac:dyDescent="0.2">
      <c r="A152" s="36" t="s">
        <v>267</v>
      </c>
      <c r="B152" s="35" t="s">
        <v>270</v>
      </c>
      <c r="C152" s="49">
        <v>0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4"/>
      <c r="J152" s="47">
        <f t="shared" si="2"/>
        <v>0</v>
      </c>
    </row>
    <row r="153" spans="1:10" ht="38.25" x14ac:dyDescent="0.2">
      <c r="A153" s="36" t="s">
        <v>269</v>
      </c>
      <c r="B153" s="35" t="s">
        <v>1174</v>
      </c>
      <c r="C153" s="49">
        <v>40737282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4"/>
      <c r="J153" s="47">
        <f t="shared" si="2"/>
        <v>40737282</v>
      </c>
    </row>
    <row r="154" spans="1:10" x14ac:dyDescent="0.2">
      <c r="A154" s="36" t="s">
        <v>271</v>
      </c>
      <c r="B154" s="35" t="s">
        <v>273</v>
      </c>
      <c r="C154" s="49">
        <v>1074737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4"/>
      <c r="J154" s="47">
        <f t="shared" si="2"/>
        <v>1074737</v>
      </c>
    </row>
    <row r="155" spans="1:10" x14ac:dyDescent="0.2">
      <c r="A155" s="36" t="s">
        <v>272</v>
      </c>
      <c r="B155" s="35" t="s">
        <v>275</v>
      </c>
      <c r="C155" s="49">
        <v>0</v>
      </c>
      <c r="D155" s="33">
        <v>0</v>
      </c>
      <c r="E155" s="33">
        <v>0</v>
      </c>
      <c r="F155" s="33">
        <v>0</v>
      </c>
      <c r="G155" s="33">
        <v>0</v>
      </c>
      <c r="H155" s="33">
        <v>0</v>
      </c>
      <c r="I155" s="34"/>
      <c r="J155" s="47">
        <f t="shared" si="2"/>
        <v>0</v>
      </c>
    </row>
    <row r="156" spans="1:10" ht="38.25" x14ac:dyDescent="0.2">
      <c r="A156" s="36" t="s">
        <v>274</v>
      </c>
      <c r="B156" s="35" t="s">
        <v>277</v>
      </c>
      <c r="C156" s="49">
        <v>0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4"/>
      <c r="J156" s="47">
        <f t="shared" si="2"/>
        <v>0</v>
      </c>
    </row>
    <row r="157" spans="1:10" ht="25.5" x14ac:dyDescent="0.2">
      <c r="A157" s="36" t="s">
        <v>276</v>
      </c>
      <c r="B157" s="35" t="s">
        <v>279</v>
      </c>
      <c r="C157" s="49">
        <v>0</v>
      </c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4"/>
      <c r="J157" s="47">
        <f t="shared" si="2"/>
        <v>0</v>
      </c>
    </row>
    <row r="158" spans="1:10" ht="25.5" x14ac:dyDescent="0.2">
      <c r="A158" s="36" t="s">
        <v>278</v>
      </c>
      <c r="B158" s="35" t="s">
        <v>281</v>
      </c>
      <c r="C158" s="49">
        <v>0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4"/>
      <c r="J158" s="47">
        <f t="shared" si="2"/>
        <v>0</v>
      </c>
    </row>
    <row r="159" spans="1:10" x14ac:dyDescent="0.2">
      <c r="A159" s="36" t="s">
        <v>280</v>
      </c>
      <c r="B159" s="35" t="s">
        <v>283</v>
      </c>
      <c r="C159" s="49">
        <v>0</v>
      </c>
      <c r="D159" s="33">
        <v>0</v>
      </c>
      <c r="E159" s="33">
        <v>0</v>
      </c>
      <c r="F159" s="33">
        <v>0</v>
      </c>
      <c r="G159" s="33">
        <v>0</v>
      </c>
      <c r="H159" s="33">
        <v>0</v>
      </c>
      <c r="I159" s="34"/>
      <c r="J159" s="47">
        <f t="shared" si="2"/>
        <v>0</v>
      </c>
    </row>
    <row r="160" spans="1:10" ht="25.5" x14ac:dyDescent="0.2">
      <c r="A160" s="36" t="s">
        <v>282</v>
      </c>
      <c r="B160" s="35" t="s">
        <v>285</v>
      </c>
      <c r="C160" s="49">
        <v>19960348</v>
      </c>
      <c r="D160" s="33">
        <v>0</v>
      </c>
      <c r="E160" s="33">
        <v>0</v>
      </c>
      <c r="F160" s="33">
        <v>0</v>
      </c>
      <c r="G160" s="33">
        <v>0</v>
      </c>
      <c r="H160" s="33">
        <v>0</v>
      </c>
      <c r="I160" s="34"/>
      <c r="J160" s="47">
        <f t="shared" si="2"/>
        <v>19960348</v>
      </c>
    </row>
    <row r="161" spans="1:10" ht="25.5" x14ac:dyDescent="0.2">
      <c r="A161" s="36" t="s">
        <v>284</v>
      </c>
      <c r="B161" s="35" t="s">
        <v>287</v>
      </c>
      <c r="C161" s="49">
        <v>19202197</v>
      </c>
      <c r="D161" s="33">
        <v>0</v>
      </c>
      <c r="E161" s="33">
        <v>0</v>
      </c>
      <c r="F161" s="33">
        <v>0</v>
      </c>
      <c r="G161" s="33">
        <v>0</v>
      </c>
      <c r="H161" s="33">
        <v>0</v>
      </c>
      <c r="I161" s="34"/>
      <c r="J161" s="47">
        <f t="shared" si="2"/>
        <v>19202197</v>
      </c>
    </row>
    <row r="162" spans="1:10" ht="25.5" x14ac:dyDescent="0.2">
      <c r="A162" s="36" t="s">
        <v>286</v>
      </c>
      <c r="B162" s="35" t="s">
        <v>289</v>
      </c>
      <c r="C162" s="49">
        <v>500000</v>
      </c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4"/>
      <c r="J162" s="47">
        <f t="shared" si="2"/>
        <v>500000</v>
      </c>
    </row>
    <row r="163" spans="1:10" ht="25.5" x14ac:dyDescent="0.2">
      <c r="A163" s="36" t="s">
        <v>288</v>
      </c>
      <c r="B163" s="35" t="s">
        <v>291</v>
      </c>
      <c r="C163" s="49">
        <v>0</v>
      </c>
      <c r="D163" s="33">
        <v>0</v>
      </c>
      <c r="E163" s="33">
        <v>0</v>
      </c>
      <c r="F163" s="33">
        <v>0</v>
      </c>
      <c r="G163" s="33">
        <v>0</v>
      </c>
      <c r="H163" s="33">
        <v>0</v>
      </c>
      <c r="I163" s="34"/>
      <c r="J163" s="47">
        <f t="shared" si="2"/>
        <v>0</v>
      </c>
    </row>
    <row r="164" spans="1:10" ht="38.25" x14ac:dyDescent="0.2">
      <c r="A164" s="36" t="s">
        <v>290</v>
      </c>
      <c r="B164" s="35" t="s">
        <v>1175</v>
      </c>
      <c r="C164" s="49">
        <v>0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4"/>
      <c r="J164" s="47">
        <f t="shared" si="2"/>
        <v>0</v>
      </c>
    </row>
    <row r="165" spans="1:10" ht="38.25" x14ac:dyDescent="0.2">
      <c r="A165" s="36" t="s">
        <v>292</v>
      </c>
      <c r="B165" s="35" t="s">
        <v>294</v>
      </c>
      <c r="C165" s="49">
        <v>0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4"/>
      <c r="J165" s="47">
        <f t="shared" si="2"/>
        <v>0</v>
      </c>
    </row>
    <row r="166" spans="1:10" ht="38.25" x14ac:dyDescent="0.2">
      <c r="A166" s="36" t="s">
        <v>293</v>
      </c>
      <c r="B166" s="35" t="s">
        <v>1176</v>
      </c>
      <c r="C166" s="49">
        <v>0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4"/>
      <c r="J166" s="47">
        <f t="shared" si="2"/>
        <v>0</v>
      </c>
    </row>
    <row r="167" spans="1:10" x14ac:dyDescent="0.2">
      <c r="A167" s="36" t="s">
        <v>295</v>
      </c>
      <c r="B167" s="35" t="s">
        <v>297</v>
      </c>
      <c r="C167" s="49">
        <v>0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4"/>
      <c r="J167" s="47">
        <f t="shared" si="2"/>
        <v>0</v>
      </c>
    </row>
    <row r="168" spans="1:10" x14ac:dyDescent="0.2">
      <c r="A168" s="36" t="s">
        <v>296</v>
      </c>
      <c r="B168" s="35" t="s">
        <v>299</v>
      </c>
      <c r="C168" s="49">
        <v>0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4"/>
      <c r="J168" s="47">
        <f t="shared" si="2"/>
        <v>0</v>
      </c>
    </row>
    <row r="169" spans="1:10" x14ac:dyDescent="0.2">
      <c r="A169" s="36" t="s">
        <v>298</v>
      </c>
      <c r="B169" s="35" t="s">
        <v>301</v>
      </c>
      <c r="C169" s="49">
        <v>0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4"/>
      <c r="J169" s="47">
        <f t="shared" si="2"/>
        <v>0</v>
      </c>
    </row>
    <row r="170" spans="1:10" x14ac:dyDescent="0.2">
      <c r="A170" s="36" t="s">
        <v>300</v>
      </c>
      <c r="B170" s="35" t="s">
        <v>303</v>
      </c>
      <c r="C170" s="49">
        <v>0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4"/>
      <c r="J170" s="47">
        <f t="shared" si="2"/>
        <v>0</v>
      </c>
    </row>
    <row r="171" spans="1:10" x14ac:dyDescent="0.2">
      <c r="A171" s="36" t="s">
        <v>302</v>
      </c>
      <c r="B171" s="35" t="s">
        <v>305</v>
      </c>
      <c r="C171" s="49">
        <v>0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4"/>
      <c r="J171" s="47">
        <f t="shared" si="2"/>
        <v>0</v>
      </c>
    </row>
    <row r="172" spans="1:10" ht="25.5" x14ac:dyDescent="0.2">
      <c r="A172" s="36" t="s">
        <v>304</v>
      </c>
      <c r="B172" s="35" t="s">
        <v>307</v>
      </c>
      <c r="C172" s="49">
        <v>0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4"/>
      <c r="J172" s="47">
        <f t="shared" si="2"/>
        <v>0</v>
      </c>
    </row>
    <row r="173" spans="1:10" ht="25.5" x14ac:dyDescent="0.2">
      <c r="A173" s="36" t="s">
        <v>306</v>
      </c>
      <c r="B173" s="35" t="s">
        <v>1124</v>
      </c>
      <c r="C173" s="49">
        <v>0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4"/>
      <c r="J173" s="47">
        <f t="shared" si="2"/>
        <v>0</v>
      </c>
    </row>
    <row r="174" spans="1:10" x14ac:dyDescent="0.2">
      <c r="A174" s="36" t="s">
        <v>308</v>
      </c>
      <c r="B174" s="35" t="s">
        <v>310</v>
      </c>
      <c r="C174" s="49">
        <v>0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4"/>
      <c r="J174" s="47">
        <f t="shared" si="2"/>
        <v>0</v>
      </c>
    </row>
    <row r="175" spans="1:10" x14ac:dyDescent="0.2">
      <c r="A175" s="36" t="s">
        <v>309</v>
      </c>
      <c r="B175" s="35" t="s">
        <v>312</v>
      </c>
      <c r="C175" s="49">
        <v>0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4"/>
      <c r="J175" s="47">
        <f t="shared" si="2"/>
        <v>0</v>
      </c>
    </row>
    <row r="176" spans="1:10" ht="25.5" x14ac:dyDescent="0.2">
      <c r="A176" s="36" t="s">
        <v>311</v>
      </c>
      <c r="B176" s="35" t="s">
        <v>314</v>
      </c>
      <c r="C176" s="49">
        <v>0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4"/>
      <c r="J176" s="47">
        <f t="shared" si="2"/>
        <v>0</v>
      </c>
    </row>
    <row r="177" spans="1:10" x14ac:dyDescent="0.2">
      <c r="A177" s="36" t="s">
        <v>313</v>
      </c>
      <c r="B177" s="35" t="s">
        <v>316</v>
      </c>
      <c r="C177" s="49">
        <v>0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4"/>
      <c r="J177" s="47">
        <f t="shared" si="2"/>
        <v>0</v>
      </c>
    </row>
    <row r="178" spans="1:10" x14ac:dyDescent="0.2">
      <c r="A178" s="36" t="s">
        <v>315</v>
      </c>
      <c r="B178" s="35" t="s">
        <v>318</v>
      </c>
      <c r="C178" s="49">
        <v>0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4"/>
      <c r="J178" s="47">
        <f t="shared" si="2"/>
        <v>0</v>
      </c>
    </row>
    <row r="179" spans="1:10" x14ac:dyDescent="0.2">
      <c r="A179" s="36" t="s">
        <v>317</v>
      </c>
      <c r="B179" s="35" t="s">
        <v>320</v>
      </c>
      <c r="C179" s="49">
        <v>0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4"/>
      <c r="J179" s="47">
        <f t="shared" si="2"/>
        <v>0</v>
      </c>
    </row>
    <row r="180" spans="1:10" ht="25.5" x14ac:dyDescent="0.2">
      <c r="A180" s="36" t="s">
        <v>319</v>
      </c>
      <c r="B180" s="35" t="s">
        <v>322</v>
      </c>
      <c r="C180" s="49">
        <v>0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4"/>
      <c r="J180" s="47">
        <f t="shared" si="2"/>
        <v>0</v>
      </c>
    </row>
    <row r="181" spans="1:10" ht="25.5" x14ac:dyDescent="0.2">
      <c r="A181" s="36" t="s">
        <v>321</v>
      </c>
      <c r="B181" s="35" t="s">
        <v>1177</v>
      </c>
      <c r="C181" s="49">
        <v>20806600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4"/>
      <c r="J181" s="47">
        <f t="shared" si="2"/>
        <v>20806600</v>
      </c>
    </row>
    <row r="182" spans="1:10" x14ac:dyDescent="0.2">
      <c r="A182" s="36" t="s">
        <v>323</v>
      </c>
      <c r="B182" s="35" t="s">
        <v>325</v>
      </c>
      <c r="C182" s="49">
        <v>0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4"/>
      <c r="J182" s="47">
        <f t="shared" si="2"/>
        <v>0</v>
      </c>
    </row>
    <row r="183" spans="1:10" x14ac:dyDescent="0.2">
      <c r="A183" s="36" t="s">
        <v>324</v>
      </c>
      <c r="B183" s="35" t="s">
        <v>327</v>
      </c>
      <c r="C183" s="49">
        <v>0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4"/>
      <c r="J183" s="47">
        <f t="shared" si="2"/>
        <v>0</v>
      </c>
    </row>
    <row r="184" spans="1:10" x14ac:dyDescent="0.2">
      <c r="A184" s="36" t="s">
        <v>326</v>
      </c>
      <c r="B184" s="35" t="s">
        <v>329</v>
      </c>
      <c r="C184" s="49">
        <v>8314000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4"/>
      <c r="J184" s="47">
        <f t="shared" si="2"/>
        <v>8314000</v>
      </c>
    </row>
    <row r="185" spans="1:10" x14ac:dyDescent="0.2">
      <c r="A185" s="36" t="s">
        <v>328</v>
      </c>
      <c r="B185" s="35" t="s">
        <v>331</v>
      </c>
      <c r="C185" s="49">
        <v>0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34"/>
      <c r="J185" s="47">
        <f t="shared" si="2"/>
        <v>0</v>
      </c>
    </row>
    <row r="186" spans="1:10" x14ac:dyDescent="0.2">
      <c r="A186" s="36" t="s">
        <v>330</v>
      </c>
      <c r="B186" s="35" t="s">
        <v>333</v>
      </c>
      <c r="C186" s="49">
        <v>0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4"/>
      <c r="J186" s="47">
        <f t="shared" si="2"/>
        <v>0</v>
      </c>
    </row>
    <row r="187" spans="1:10" ht="25.5" x14ac:dyDescent="0.2">
      <c r="A187" s="36" t="s">
        <v>332</v>
      </c>
      <c r="B187" s="35" t="s">
        <v>335</v>
      </c>
      <c r="C187" s="49">
        <v>0</v>
      </c>
      <c r="D187" s="33">
        <v>0</v>
      </c>
      <c r="E187" s="33">
        <v>0</v>
      </c>
      <c r="F187" s="33">
        <v>0</v>
      </c>
      <c r="G187" s="33">
        <v>0</v>
      </c>
      <c r="H187" s="33">
        <v>0</v>
      </c>
      <c r="I187" s="34"/>
      <c r="J187" s="47">
        <f t="shared" si="2"/>
        <v>0</v>
      </c>
    </row>
    <row r="188" spans="1:10" ht="25.5" x14ac:dyDescent="0.2">
      <c r="A188" s="36" t="s">
        <v>334</v>
      </c>
      <c r="B188" s="35" t="s">
        <v>1125</v>
      </c>
      <c r="C188" s="49">
        <v>0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4"/>
      <c r="J188" s="47">
        <f t="shared" si="2"/>
        <v>0</v>
      </c>
    </row>
    <row r="189" spans="1:10" x14ac:dyDescent="0.2">
      <c r="A189" s="36" t="s">
        <v>336</v>
      </c>
      <c r="B189" s="35" t="s">
        <v>338</v>
      </c>
      <c r="C189" s="49">
        <v>12492600</v>
      </c>
      <c r="D189" s="33">
        <v>0</v>
      </c>
      <c r="E189" s="33">
        <v>0</v>
      </c>
      <c r="F189" s="33">
        <v>0</v>
      </c>
      <c r="G189" s="33">
        <v>0</v>
      </c>
      <c r="H189" s="33">
        <v>0</v>
      </c>
      <c r="I189" s="34"/>
      <c r="J189" s="47">
        <f t="shared" si="2"/>
        <v>12492600</v>
      </c>
    </row>
    <row r="190" spans="1:10" ht="25.5" x14ac:dyDescent="0.2">
      <c r="A190" s="36" t="s">
        <v>337</v>
      </c>
      <c r="B190" s="35" t="s">
        <v>340</v>
      </c>
      <c r="C190" s="49">
        <v>0</v>
      </c>
      <c r="D190" s="33">
        <v>0</v>
      </c>
      <c r="E190" s="33">
        <v>0</v>
      </c>
      <c r="F190" s="33">
        <v>0</v>
      </c>
      <c r="G190" s="33">
        <v>0</v>
      </c>
      <c r="H190" s="33">
        <v>0</v>
      </c>
      <c r="I190" s="34"/>
      <c r="J190" s="47">
        <f t="shared" si="2"/>
        <v>0</v>
      </c>
    </row>
    <row r="191" spans="1:10" x14ac:dyDescent="0.2">
      <c r="A191" s="36" t="s">
        <v>339</v>
      </c>
      <c r="B191" s="35" t="s">
        <v>342</v>
      </c>
      <c r="C191" s="49">
        <v>0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4"/>
      <c r="J191" s="53">
        <f>+C191+D191+E191+F191+G191+H191</f>
        <v>0</v>
      </c>
    </row>
    <row r="192" spans="1:10" x14ac:dyDescent="0.2">
      <c r="A192" s="37" t="s">
        <v>341</v>
      </c>
      <c r="B192" s="35" t="s">
        <v>344</v>
      </c>
      <c r="C192" s="49">
        <v>0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4"/>
      <c r="J192" s="52">
        <f t="shared" si="2"/>
        <v>0</v>
      </c>
    </row>
    <row r="193" spans="1:10" ht="38.25" x14ac:dyDescent="0.2">
      <c r="A193" s="36" t="s">
        <v>343</v>
      </c>
      <c r="B193" s="38" t="s">
        <v>1178</v>
      </c>
      <c r="C193" s="50">
        <v>62198936</v>
      </c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4"/>
      <c r="J193" s="52">
        <f>+C193+D193+E193+F193+G193+H193</f>
        <v>62198936</v>
      </c>
    </row>
    <row r="194" spans="1:10" x14ac:dyDescent="0.2">
      <c r="A194" s="36" t="s">
        <v>345</v>
      </c>
      <c r="B194" s="35" t="s">
        <v>347</v>
      </c>
      <c r="C194" s="49">
        <v>0</v>
      </c>
      <c r="D194" s="33">
        <v>411322</v>
      </c>
      <c r="E194" s="33">
        <v>0</v>
      </c>
      <c r="F194" s="33">
        <v>0</v>
      </c>
      <c r="G194" s="33">
        <v>0</v>
      </c>
      <c r="H194" s="33">
        <v>49800</v>
      </c>
      <c r="I194" s="34"/>
      <c r="J194" s="47">
        <f t="shared" si="2"/>
        <v>461122</v>
      </c>
    </row>
    <row r="195" spans="1:10" ht="25.5" x14ac:dyDescent="0.2">
      <c r="A195" s="36" t="s">
        <v>346</v>
      </c>
      <c r="B195" s="35" t="s">
        <v>1179</v>
      </c>
      <c r="C195" s="49">
        <v>13562743</v>
      </c>
      <c r="D195" s="33">
        <v>0</v>
      </c>
      <c r="E195" s="33">
        <v>0</v>
      </c>
      <c r="F195" s="33">
        <v>0</v>
      </c>
      <c r="G195" s="33">
        <v>0</v>
      </c>
      <c r="H195" s="33">
        <v>0</v>
      </c>
      <c r="I195" s="34"/>
      <c r="J195" s="47">
        <f t="shared" si="2"/>
        <v>13562743</v>
      </c>
    </row>
    <row r="196" spans="1:10" x14ac:dyDescent="0.2">
      <c r="A196" s="36" t="s">
        <v>348</v>
      </c>
      <c r="B196" s="35" t="s">
        <v>350</v>
      </c>
      <c r="C196" s="49">
        <v>0</v>
      </c>
      <c r="D196" s="33">
        <v>0</v>
      </c>
      <c r="E196" s="33">
        <v>0</v>
      </c>
      <c r="F196" s="33">
        <v>0</v>
      </c>
      <c r="G196" s="33">
        <v>0</v>
      </c>
      <c r="H196" s="33">
        <v>0</v>
      </c>
      <c r="I196" s="34"/>
      <c r="J196" s="47">
        <f t="shared" si="2"/>
        <v>0</v>
      </c>
    </row>
    <row r="197" spans="1:10" ht="25.5" x14ac:dyDescent="0.2">
      <c r="A197" s="36" t="s">
        <v>349</v>
      </c>
      <c r="B197" s="35" t="s">
        <v>352</v>
      </c>
      <c r="C197" s="49">
        <v>0</v>
      </c>
      <c r="D197" s="33">
        <v>8700</v>
      </c>
      <c r="E197" s="33">
        <v>716100</v>
      </c>
      <c r="F197" s="33">
        <v>160400</v>
      </c>
      <c r="G197" s="33">
        <v>141418</v>
      </c>
      <c r="H197" s="33">
        <v>383920</v>
      </c>
      <c r="I197" s="34"/>
      <c r="J197" s="47">
        <f t="shared" ref="J197:J260" si="3">+C197+D197+E197+F197+G197+H197</f>
        <v>1410538</v>
      </c>
    </row>
    <row r="198" spans="1:10" ht="25.5" x14ac:dyDescent="0.2">
      <c r="A198" s="36" t="s">
        <v>351</v>
      </c>
      <c r="B198" s="35" t="s">
        <v>354</v>
      </c>
      <c r="C198" s="49">
        <v>10196880</v>
      </c>
      <c r="D198" s="33">
        <v>193830</v>
      </c>
      <c r="E198" s="33">
        <v>1277629</v>
      </c>
      <c r="F198" s="33">
        <v>154163</v>
      </c>
      <c r="G198" s="33">
        <v>2611636</v>
      </c>
      <c r="H198" s="33">
        <v>2960360</v>
      </c>
      <c r="I198" s="34"/>
      <c r="J198" s="47">
        <f t="shared" si="3"/>
        <v>17394498</v>
      </c>
    </row>
    <row r="199" spans="1:10" x14ac:dyDescent="0.2">
      <c r="A199" s="36" t="s">
        <v>353</v>
      </c>
      <c r="B199" s="35" t="s">
        <v>356</v>
      </c>
      <c r="C199" s="49">
        <v>0</v>
      </c>
      <c r="D199" s="33">
        <v>0</v>
      </c>
      <c r="E199" s="33">
        <v>0</v>
      </c>
      <c r="F199" s="33">
        <v>0</v>
      </c>
      <c r="G199" s="33">
        <v>0</v>
      </c>
      <c r="H199" s="33">
        <v>0</v>
      </c>
      <c r="I199" s="34"/>
      <c r="J199" s="47">
        <f t="shared" si="3"/>
        <v>0</v>
      </c>
    </row>
    <row r="200" spans="1:10" ht="25.5" x14ac:dyDescent="0.2">
      <c r="A200" s="36" t="s">
        <v>355</v>
      </c>
      <c r="B200" s="35" t="s">
        <v>358</v>
      </c>
      <c r="C200" s="49">
        <v>0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4"/>
      <c r="J200" s="53">
        <f t="shared" si="3"/>
        <v>0</v>
      </c>
    </row>
    <row r="201" spans="1:10" ht="25.5" x14ac:dyDescent="0.2">
      <c r="A201" s="37" t="s">
        <v>357</v>
      </c>
      <c r="B201" s="35" t="s">
        <v>360</v>
      </c>
      <c r="C201" s="49">
        <v>6163459</v>
      </c>
      <c r="D201" s="33">
        <v>165739</v>
      </c>
      <c r="E201" s="33">
        <v>538310</v>
      </c>
      <c r="F201" s="33">
        <v>73981</v>
      </c>
      <c r="G201" s="33">
        <v>743324</v>
      </c>
      <c r="H201" s="33">
        <v>908550</v>
      </c>
      <c r="I201" s="34"/>
      <c r="J201" s="53">
        <f t="shared" si="3"/>
        <v>8593363</v>
      </c>
    </row>
    <row r="202" spans="1:10" x14ac:dyDescent="0.2">
      <c r="A202" s="36" t="s">
        <v>359</v>
      </c>
      <c r="B202" s="38" t="s">
        <v>1180</v>
      </c>
      <c r="C202" s="50">
        <v>29923082</v>
      </c>
      <c r="D202" s="30">
        <v>779591</v>
      </c>
      <c r="E202" s="30">
        <v>2532039</v>
      </c>
      <c r="F202" s="30">
        <v>388544</v>
      </c>
      <c r="G202" s="30">
        <v>3496378</v>
      </c>
      <c r="H202" s="30">
        <v>4302630</v>
      </c>
      <c r="I202" s="34"/>
      <c r="J202" s="52">
        <f>+C202+D202+E202+F202+G202+H202</f>
        <v>41422264</v>
      </c>
    </row>
    <row r="203" spans="1:10" x14ac:dyDescent="0.2">
      <c r="A203" s="36" t="s">
        <v>361</v>
      </c>
      <c r="B203" s="35" t="s">
        <v>363</v>
      </c>
      <c r="C203" s="49">
        <v>2615132</v>
      </c>
      <c r="D203" s="33">
        <v>0</v>
      </c>
      <c r="E203" s="33">
        <v>0</v>
      </c>
      <c r="F203" s="33">
        <v>0</v>
      </c>
      <c r="G203" s="33">
        <v>0</v>
      </c>
      <c r="H203" s="33">
        <v>0</v>
      </c>
      <c r="I203" s="34"/>
      <c r="J203" s="47">
        <f t="shared" si="3"/>
        <v>2615132</v>
      </c>
    </row>
    <row r="204" spans="1:10" x14ac:dyDescent="0.2">
      <c r="A204" s="36" t="s">
        <v>362</v>
      </c>
      <c r="B204" s="35" t="s">
        <v>365</v>
      </c>
      <c r="C204" s="49">
        <v>0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4"/>
      <c r="J204" s="47">
        <f t="shared" si="3"/>
        <v>0</v>
      </c>
    </row>
    <row r="205" spans="1:10" x14ac:dyDescent="0.2">
      <c r="A205" s="36" t="s">
        <v>364</v>
      </c>
      <c r="B205" s="35" t="s">
        <v>367</v>
      </c>
      <c r="C205" s="49">
        <v>0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4"/>
      <c r="J205" s="53">
        <f t="shared" si="3"/>
        <v>0</v>
      </c>
    </row>
    <row r="206" spans="1:10" ht="25.5" x14ac:dyDescent="0.2">
      <c r="A206" s="37" t="s">
        <v>366</v>
      </c>
      <c r="B206" s="35" t="s">
        <v>369</v>
      </c>
      <c r="C206" s="49">
        <v>706086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4"/>
      <c r="J206" s="53">
        <f t="shared" si="3"/>
        <v>706086</v>
      </c>
    </row>
    <row r="207" spans="1:10" x14ac:dyDescent="0.2">
      <c r="A207" s="36" t="s">
        <v>368</v>
      </c>
      <c r="B207" s="38" t="s">
        <v>1181</v>
      </c>
      <c r="C207" s="50">
        <v>3321218</v>
      </c>
      <c r="D207" s="30">
        <v>0</v>
      </c>
      <c r="E207" s="30">
        <v>0</v>
      </c>
      <c r="F207" s="30">
        <v>0</v>
      </c>
      <c r="G207" s="30">
        <v>0</v>
      </c>
      <c r="H207" s="30">
        <v>0</v>
      </c>
      <c r="I207" s="34"/>
      <c r="J207" s="52">
        <f t="shared" si="3"/>
        <v>3321218</v>
      </c>
    </row>
    <row r="208" spans="1:10" ht="38.25" x14ac:dyDescent="0.2">
      <c r="A208" s="36" t="s">
        <v>370</v>
      </c>
      <c r="B208" s="35" t="s">
        <v>372</v>
      </c>
      <c r="C208" s="49">
        <v>0</v>
      </c>
      <c r="D208" s="33">
        <v>0</v>
      </c>
      <c r="E208" s="33">
        <v>0</v>
      </c>
      <c r="F208" s="33">
        <v>0</v>
      </c>
      <c r="G208" s="33">
        <v>0</v>
      </c>
      <c r="H208" s="33">
        <v>0</v>
      </c>
      <c r="I208" s="34"/>
      <c r="J208" s="47">
        <f t="shared" si="3"/>
        <v>0</v>
      </c>
    </row>
    <row r="209" spans="1:10" ht="38.25" x14ac:dyDescent="0.2">
      <c r="A209" s="36" t="s">
        <v>371</v>
      </c>
      <c r="B209" s="35" t="s">
        <v>1182</v>
      </c>
      <c r="C209" s="49">
        <v>0</v>
      </c>
      <c r="D209" s="33">
        <v>0</v>
      </c>
      <c r="E209" s="33">
        <v>0</v>
      </c>
      <c r="F209" s="33">
        <v>0</v>
      </c>
      <c r="G209" s="33">
        <v>0</v>
      </c>
      <c r="H209" s="33">
        <v>0</v>
      </c>
      <c r="I209" s="34"/>
      <c r="J209" s="47">
        <f t="shared" si="3"/>
        <v>0</v>
      </c>
    </row>
    <row r="210" spans="1:10" x14ac:dyDescent="0.2">
      <c r="A210" s="36" t="s">
        <v>373</v>
      </c>
      <c r="B210" s="35" t="s">
        <v>375</v>
      </c>
      <c r="C210" s="49">
        <v>0</v>
      </c>
      <c r="D210" s="33">
        <v>0</v>
      </c>
      <c r="E210" s="33">
        <v>0</v>
      </c>
      <c r="F210" s="33">
        <v>0</v>
      </c>
      <c r="G210" s="33">
        <v>0</v>
      </c>
      <c r="H210" s="33">
        <v>0</v>
      </c>
      <c r="I210" s="34"/>
      <c r="J210" s="47">
        <f t="shared" si="3"/>
        <v>0</v>
      </c>
    </row>
    <row r="211" spans="1:10" x14ac:dyDescent="0.2">
      <c r="A211" s="36" t="s">
        <v>374</v>
      </c>
      <c r="B211" s="35" t="s">
        <v>377</v>
      </c>
      <c r="C211" s="49">
        <v>0</v>
      </c>
      <c r="D211" s="33">
        <v>0</v>
      </c>
      <c r="E211" s="33">
        <v>0</v>
      </c>
      <c r="F211" s="33">
        <v>0</v>
      </c>
      <c r="G211" s="33">
        <v>0</v>
      </c>
      <c r="H211" s="33">
        <v>0</v>
      </c>
      <c r="I211" s="34"/>
      <c r="J211" s="47">
        <f t="shared" si="3"/>
        <v>0</v>
      </c>
    </row>
    <row r="212" spans="1:10" ht="38.25" x14ac:dyDescent="0.2">
      <c r="A212" s="36" t="s">
        <v>376</v>
      </c>
      <c r="B212" s="35" t="s">
        <v>379</v>
      </c>
      <c r="C212" s="49">
        <v>0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4"/>
      <c r="J212" s="47">
        <f t="shared" si="3"/>
        <v>0</v>
      </c>
    </row>
    <row r="213" spans="1:10" ht="25.5" x14ac:dyDescent="0.2">
      <c r="A213" s="36" t="s">
        <v>378</v>
      </c>
      <c r="B213" s="35" t="s">
        <v>381</v>
      </c>
      <c r="C213" s="49">
        <v>0</v>
      </c>
      <c r="D213" s="33">
        <v>0</v>
      </c>
      <c r="E213" s="33">
        <v>0</v>
      </c>
      <c r="F213" s="33">
        <v>0</v>
      </c>
      <c r="G213" s="33">
        <v>0</v>
      </c>
      <c r="H213" s="33">
        <v>0</v>
      </c>
      <c r="I213" s="34"/>
      <c r="J213" s="47">
        <f t="shared" si="3"/>
        <v>0</v>
      </c>
    </row>
    <row r="214" spans="1:10" ht="25.5" x14ac:dyDescent="0.2">
      <c r="A214" s="36" t="s">
        <v>380</v>
      </c>
      <c r="B214" s="35" t="s">
        <v>383</v>
      </c>
      <c r="C214" s="49">
        <v>0</v>
      </c>
      <c r="D214" s="33">
        <v>0</v>
      </c>
      <c r="E214" s="33">
        <v>0</v>
      </c>
      <c r="F214" s="33">
        <v>0</v>
      </c>
      <c r="G214" s="33">
        <v>0</v>
      </c>
      <c r="H214" s="33">
        <v>0</v>
      </c>
      <c r="I214" s="34"/>
      <c r="J214" s="47">
        <f t="shared" si="3"/>
        <v>0</v>
      </c>
    </row>
    <row r="215" spans="1:10" x14ac:dyDescent="0.2">
      <c r="A215" s="36" t="s">
        <v>382</v>
      </c>
      <c r="B215" s="35" t="s">
        <v>385</v>
      </c>
      <c r="C215" s="49">
        <v>0</v>
      </c>
      <c r="D215" s="33">
        <v>0</v>
      </c>
      <c r="E215" s="33">
        <v>0</v>
      </c>
      <c r="F215" s="33">
        <v>0</v>
      </c>
      <c r="G215" s="33">
        <v>0</v>
      </c>
      <c r="H215" s="33">
        <v>0</v>
      </c>
      <c r="I215" s="34"/>
      <c r="J215" s="47">
        <f t="shared" si="3"/>
        <v>0</v>
      </c>
    </row>
    <row r="216" spans="1:10" ht="25.5" x14ac:dyDescent="0.2">
      <c r="A216" s="36" t="s">
        <v>384</v>
      </c>
      <c r="B216" s="35" t="s">
        <v>387</v>
      </c>
      <c r="C216" s="49">
        <v>0</v>
      </c>
      <c r="D216" s="33">
        <v>0</v>
      </c>
      <c r="E216" s="33">
        <v>0</v>
      </c>
      <c r="F216" s="33">
        <v>0</v>
      </c>
      <c r="G216" s="33">
        <v>0</v>
      </c>
      <c r="H216" s="33">
        <v>0</v>
      </c>
      <c r="I216" s="34"/>
      <c r="J216" s="47">
        <f t="shared" si="3"/>
        <v>0</v>
      </c>
    </row>
    <row r="217" spans="1:10" ht="25.5" x14ac:dyDescent="0.2">
      <c r="A217" s="36" t="s">
        <v>386</v>
      </c>
      <c r="B217" s="35" t="s">
        <v>389</v>
      </c>
      <c r="C217" s="49">
        <v>0</v>
      </c>
      <c r="D217" s="33">
        <v>0</v>
      </c>
      <c r="E217" s="33">
        <v>0</v>
      </c>
      <c r="F217" s="33">
        <v>0</v>
      </c>
      <c r="G217" s="33">
        <v>0</v>
      </c>
      <c r="H217" s="33">
        <v>0</v>
      </c>
      <c r="I217" s="34"/>
      <c r="J217" s="47">
        <f t="shared" si="3"/>
        <v>0</v>
      </c>
    </row>
    <row r="218" spans="1:10" ht="25.5" x14ac:dyDescent="0.2">
      <c r="A218" s="36" t="s">
        <v>388</v>
      </c>
      <c r="B218" s="35" t="s">
        <v>391</v>
      </c>
      <c r="C218" s="49">
        <v>0</v>
      </c>
      <c r="D218" s="33">
        <v>0</v>
      </c>
      <c r="E218" s="33">
        <v>0</v>
      </c>
      <c r="F218" s="33">
        <v>0</v>
      </c>
      <c r="G218" s="33">
        <v>0</v>
      </c>
      <c r="H218" s="33">
        <v>0</v>
      </c>
      <c r="I218" s="34"/>
      <c r="J218" s="47">
        <f t="shared" si="3"/>
        <v>0</v>
      </c>
    </row>
    <row r="219" spans="1:10" ht="25.5" x14ac:dyDescent="0.2">
      <c r="A219" s="36" t="s">
        <v>390</v>
      </c>
      <c r="B219" s="35" t="s">
        <v>393</v>
      </c>
      <c r="C219" s="49">
        <v>0</v>
      </c>
      <c r="D219" s="33">
        <v>0</v>
      </c>
      <c r="E219" s="33">
        <v>0</v>
      </c>
      <c r="F219" s="33">
        <v>0</v>
      </c>
      <c r="G219" s="33">
        <v>0</v>
      </c>
      <c r="H219" s="33">
        <v>0</v>
      </c>
      <c r="I219" s="34"/>
      <c r="J219" s="47">
        <f t="shared" si="3"/>
        <v>0</v>
      </c>
    </row>
    <row r="220" spans="1:10" ht="38.25" x14ac:dyDescent="0.2">
      <c r="A220" s="36" t="s">
        <v>392</v>
      </c>
      <c r="B220" s="35" t="s">
        <v>1183</v>
      </c>
      <c r="C220" s="49">
        <v>0</v>
      </c>
      <c r="D220" s="33">
        <v>0</v>
      </c>
      <c r="E220" s="33">
        <v>0</v>
      </c>
      <c r="F220" s="33">
        <v>0</v>
      </c>
      <c r="G220" s="33">
        <v>0</v>
      </c>
      <c r="H220" s="33">
        <v>0</v>
      </c>
      <c r="I220" s="34"/>
      <c r="J220" s="47">
        <f t="shared" si="3"/>
        <v>0</v>
      </c>
    </row>
    <row r="221" spans="1:10" x14ac:dyDescent="0.2">
      <c r="A221" s="36" t="s">
        <v>394</v>
      </c>
      <c r="B221" s="35" t="s">
        <v>396</v>
      </c>
      <c r="C221" s="49">
        <v>0</v>
      </c>
      <c r="D221" s="33">
        <v>0</v>
      </c>
      <c r="E221" s="33">
        <v>0</v>
      </c>
      <c r="F221" s="33">
        <v>0</v>
      </c>
      <c r="G221" s="33">
        <v>0</v>
      </c>
      <c r="H221" s="33">
        <v>0</v>
      </c>
      <c r="I221" s="34"/>
      <c r="J221" s="47">
        <f t="shared" si="3"/>
        <v>0</v>
      </c>
    </row>
    <row r="222" spans="1:10" x14ac:dyDescent="0.2">
      <c r="A222" s="36" t="s">
        <v>395</v>
      </c>
      <c r="B222" s="35" t="s">
        <v>398</v>
      </c>
      <c r="C222" s="49">
        <v>0</v>
      </c>
      <c r="D222" s="33">
        <v>0</v>
      </c>
      <c r="E222" s="33">
        <v>0</v>
      </c>
      <c r="F222" s="33">
        <v>0</v>
      </c>
      <c r="G222" s="33">
        <v>0</v>
      </c>
      <c r="H222" s="33">
        <v>0</v>
      </c>
      <c r="I222" s="34"/>
      <c r="J222" s="47">
        <f t="shared" si="3"/>
        <v>0</v>
      </c>
    </row>
    <row r="223" spans="1:10" ht="38.25" x14ac:dyDescent="0.2">
      <c r="A223" s="36" t="s">
        <v>397</v>
      </c>
      <c r="B223" s="35" t="s">
        <v>400</v>
      </c>
      <c r="C223" s="49">
        <v>0</v>
      </c>
      <c r="D223" s="33">
        <v>0</v>
      </c>
      <c r="E223" s="33">
        <v>0</v>
      </c>
      <c r="F223" s="33">
        <v>0</v>
      </c>
      <c r="G223" s="33">
        <v>0</v>
      </c>
      <c r="H223" s="33">
        <v>0</v>
      </c>
      <c r="I223" s="34"/>
      <c r="J223" s="47">
        <f t="shared" si="3"/>
        <v>0</v>
      </c>
    </row>
    <row r="224" spans="1:10" ht="25.5" x14ac:dyDescent="0.2">
      <c r="A224" s="36" t="s">
        <v>399</v>
      </c>
      <c r="B224" s="35" t="s">
        <v>402</v>
      </c>
      <c r="C224" s="49">
        <v>0</v>
      </c>
      <c r="D224" s="33">
        <v>0</v>
      </c>
      <c r="E224" s="33">
        <v>0</v>
      </c>
      <c r="F224" s="33">
        <v>0</v>
      </c>
      <c r="G224" s="33">
        <v>0</v>
      </c>
      <c r="H224" s="33">
        <v>0</v>
      </c>
      <c r="I224" s="34"/>
      <c r="J224" s="47">
        <f t="shared" si="3"/>
        <v>0</v>
      </c>
    </row>
    <row r="225" spans="1:10" ht="25.5" x14ac:dyDescent="0.2">
      <c r="A225" s="36" t="s">
        <v>401</v>
      </c>
      <c r="B225" s="35" t="s">
        <v>404</v>
      </c>
      <c r="C225" s="49">
        <v>0</v>
      </c>
      <c r="D225" s="33">
        <v>0</v>
      </c>
      <c r="E225" s="33">
        <v>0</v>
      </c>
      <c r="F225" s="33">
        <v>0</v>
      </c>
      <c r="G225" s="33">
        <v>0</v>
      </c>
      <c r="H225" s="33">
        <v>0</v>
      </c>
      <c r="I225" s="34"/>
      <c r="J225" s="47">
        <f t="shared" si="3"/>
        <v>0</v>
      </c>
    </row>
    <row r="226" spans="1:10" x14ac:dyDescent="0.2">
      <c r="A226" s="36" t="s">
        <v>403</v>
      </c>
      <c r="B226" s="35" t="s">
        <v>406</v>
      </c>
      <c r="C226" s="49">
        <v>0</v>
      </c>
      <c r="D226" s="33">
        <v>0</v>
      </c>
      <c r="E226" s="33">
        <v>0</v>
      </c>
      <c r="F226" s="33">
        <v>0</v>
      </c>
      <c r="G226" s="33">
        <v>0</v>
      </c>
      <c r="H226" s="33">
        <v>0</v>
      </c>
      <c r="I226" s="34"/>
      <c r="J226" s="47">
        <f t="shared" si="3"/>
        <v>0</v>
      </c>
    </row>
    <row r="227" spans="1:10" ht="25.5" x14ac:dyDescent="0.2">
      <c r="A227" s="36" t="s">
        <v>405</v>
      </c>
      <c r="B227" s="35" t="s">
        <v>408</v>
      </c>
      <c r="C227" s="49">
        <v>0</v>
      </c>
      <c r="D227" s="33">
        <v>0</v>
      </c>
      <c r="E227" s="33">
        <v>0</v>
      </c>
      <c r="F227" s="33">
        <v>0</v>
      </c>
      <c r="G227" s="33">
        <v>0</v>
      </c>
      <c r="H227" s="33">
        <v>0</v>
      </c>
      <c r="I227" s="34"/>
      <c r="J227" s="47">
        <f t="shared" si="3"/>
        <v>0</v>
      </c>
    </row>
    <row r="228" spans="1:10" ht="25.5" x14ac:dyDescent="0.2">
      <c r="A228" s="36" t="s">
        <v>407</v>
      </c>
      <c r="B228" s="35" t="s">
        <v>410</v>
      </c>
      <c r="C228" s="49">
        <v>0</v>
      </c>
      <c r="D228" s="33">
        <v>0</v>
      </c>
      <c r="E228" s="33">
        <v>0</v>
      </c>
      <c r="F228" s="33">
        <v>0</v>
      </c>
      <c r="G228" s="33">
        <v>0</v>
      </c>
      <c r="H228" s="33">
        <v>0</v>
      </c>
      <c r="I228" s="34"/>
      <c r="J228" s="47">
        <f t="shared" si="3"/>
        <v>0</v>
      </c>
    </row>
    <row r="229" spans="1:10" ht="25.5" x14ac:dyDescent="0.2">
      <c r="A229" s="36" t="s">
        <v>409</v>
      </c>
      <c r="B229" s="35" t="s">
        <v>412</v>
      </c>
      <c r="C229" s="49">
        <v>0</v>
      </c>
      <c r="D229" s="33">
        <v>0</v>
      </c>
      <c r="E229" s="33">
        <v>0</v>
      </c>
      <c r="F229" s="33">
        <v>0</v>
      </c>
      <c r="G229" s="33">
        <v>0</v>
      </c>
      <c r="H229" s="33">
        <v>0</v>
      </c>
      <c r="I229" s="34"/>
      <c r="J229" s="47">
        <f t="shared" si="3"/>
        <v>0</v>
      </c>
    </row>
    <row r="230" spans="1:10" ht="25.5" x14ac:dyDescent="0.2">
      <c r="A230" s="36" t="s">
        <v>411</v>
      </c>
      <c r="B230" s="35" t="s">
        <v>414</v>
      </c>
      <c r="C230" s="49">
        <v>0</v>
      </c>
      <c r="D230" s="33">
        <v>0</v>
      </c>
      <c r="E230" s="33">
        <v>0</v>
      </c>
      <c r="F230" s="33">
        <v>0</v>
      </c>
      <c r="G230" s="33">
        <v>0</v>
      </c>
      <c r="H230" s="33">
        <v>0</v>
      </c>
      <c r="I230" s="34"/>
      <c r="J230" s="47">
        <f t="shared" si="3"/>
        <v>0</v>
      </c>
    </row>
    <row r="231" spans="1:10" ht="25.5" x14ac:dyDescent="0.2">
      <c r="A231" s="36" t="s">
        <v>413</v>
      </c>
      <c r="B231" s="35" t="s">
        <v>1184</v>
      </c>
      <c r="C231" s="49">
        <v>900000</v>
      </c>
      <c r="D231" s="33">
        <v>0</v>
      </c>
      <c r="E231" s="33">
        <v>0</v>
      </c>
      <c r="F231" s="33">
        <v>0</v>
      </c>
      <c r="G231" s="33">
        <v>0</v>
      </c>
      <c r="H231" s="33">
        <v>0</v>
      </c>
      <c r="I231" s="34"/>
      <c r="J231" s="47">
        <f t="shared" si="3"/>
        <v>900000</v>
      </c>
    </row>
    <row r="232" spans="1:10" x14ac:dyDescent="0.2">
      <c r="A232" s="36" t="s">
        <v>415</v>
      </c>
      <c r="B232" s="35" t="s">
        <v>417</v>
      </c>
      <c r="C232" s="49">
        <v>0</v>
      </c>
      <c r="D232" s="33">
        <v>0</v>
      </c>
      <c r="E232" s="33">
        <v>0</v>
      </c>
      <c r="F232" s="33">
        <v>0</v>
      </c>
      <c r="G232" s="33">
        <v>0</v>
      </c>
      <c r="H232" s="33">
        <v>0</v>
      </c>
      <c r="I232" s="34"/>
      <c r="J232" s="47">
        <f t="shared" si="3"/>
        <v>0</v>
      </c>
    </row>
    <row r="233" spans="1:10" x14ac:dyDescent="0.2">
      <c r="A233" s="36" t="s">
        <v>416</v>
      </c>
      <c r="B233" s="35" t="s">
        <v>419</v>
      </c>
      <c r="C233" s="49">
        <v>0</v>
      </c>
      <c r="D233" s="33">
        <v>0</v>
      </c>
      <c r="E233" s="33">
        <v>0</v>
      </c>
      <c r="F233" s="33">
        <v>0</v>
      </c>
      <c r="G233" s="33">
        <v>0</v>
      </c>
      <c r="H233" s="33">
        <v>0</v>
      </c>
      <c r="I233" s="34"/>
      <c r="J233" s="47">
        <f t="shared" si="3"/>
        <v>0</v>
      </c>
    </row>
    <row r="234" spans="1:10" ht="38.25" x14ac:dyDescent="0.2">
      <c r="A234" s="36" t="s">
        <v>418</v>
      </c>
      <c r="B234" s="35" t="s">
        <v>421</v>
      </c>
      <c r="C234" s="49">
        <v>0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4"/>
      <c r="J234" s="47">
        <f t="shared" si="3"/>
        <v>0</v>
      </c>
    </row>
    <row r="235" spans="1:10" ht="25.5" x14ac:dyDescent="0.2">
      <c r="A235" s="36" t="s">
        <v>420</v>
      </c>
      <c r="B235" s="35" t="s">
        <v>423</v>
      </c>
      <c r="C235" s="49">
        <v>0</v>
      </c>
      <c r="D235" s="33">
        <v>0</v>
      </c>
      <c r="E235" s="33">
        <v>0</v>
      </c>
      <c r="F235" s="33">
        <v>0</v>
      </c>
      <c r="G235" s="33">
        <v>0</v>
      </c>
      <c r="H235" s="33">
        <v>0</v>
      </c>
      <c r="I235" s="34"/>
      <c r="J235" s="47">
        <f t="shared" si="3"/>
        <v>0</v>
      </c>
    </row>
    <row r="236" spans="1:10" ht="25.5" x14ac:dyDescent="0.2">
      <c r="A236" s="36" t="s">
        <v>422</v>
      </c>
      <c r="B236" s="35" t="s">
        <v>425</v>
      </c>
      <c r="C236" s="49">
        <v>0</v>
      </c>
      <c r="D236" s="33">
        <v>0</v>
      </c>
      <c r="E236" s="33">
        <v>0</v>
      </c>
      <c r="F236" s="33">
        <v>0</v>
      </c>
      <c r="G236" s="33">
        <v>0</v>
      </c>
      <c r="H236" s="33">
        <v>0</v>
      </c>
      <c r="I236" s="34"/>
      <c r="J236" s="47">
        <f t="shared" si="3"/>
        <v>0</v>
      </c>
    </row>
    <row r="237" spans="1:10" x14ac:dyDescent="0.2">
      <c r="A237" s="36" t="s">
        <v>424</v>
      </c>
      <c r="B237" s="35" t="s">
        <v>427</v>
      </c>
      <c r="C237" s="49">
        <v>0</v>
      </c>
      <c r="D237" s="33">
        <v>0</v>
      </c>
      <c r="E237" s="33">
        <v>0</v>
      </c>
      <c r="F237" s="33">
        <v>0</v>
      </c>
      <c r="G237" s="33">
        <v>0</v>
      </c>
      <c r="H237" s="33">
        <v>0</v>
      </c>
      <c r="I237" s="34"/>
      <c r="J237" s="47">
        <f t="shared" si="3"/>
        <v>0</v>
      </c>
    </row>
    <row r="238" spans="1:10" ht="25.5" x14ac:dyDescent="0.2">
      <c r="A238" s="36" t="s">
        <v>426</v>
      </c>
      <c r="B238" s="35" t="s">
        <v>429</v>
      </c>
      <c r="C238" s="49">
        <v>0</v>
      </c>
      <c r="D238" s="33">
        <v>0</v>
      </c>
      <c r="E238" s="33">
        <v>0</v>
      </c>
      <c r="F238" s="33">
        <v>0</v>
      </c>
      <c r="G238" s="33">
        <v>0</v>
      </c>
      <c r="H238" s="33">
        <v>0</v>
      </c>
      <c r="I238" s="34"/>
      <c r="J238" s="47">
        <f t="shared" si="3"/>
        <v>0</v>
      </c>
    </row>
    <row r="239" spans="1:10" ht="25.5" x14ac:dyDescent="0.2">
      <c r="A239" s="36" t="s">
        <v>428</v>
      </c>
      <c r="B239" s="35" t="s">
        <v>431</v>
      </c>
      <c r="C239" s="49">
        <v>0</v>
      </c>
      <c r="D239" s="33">
        <v>0</v>
      </c>
      <c r="E239" s="33">
        <v>0</v>
      </c>
      <c r="F239" s="33">
        <v>0</v>
      </c>
      <c r="G239" s="33">
        <v>0</v>
      </c>
      <c r="H239" s="33">
        <v>0</v>
      </c>
      <c r="I239" s="34"/>
      <c r="J239" s="47">
        <f t="shared" si="3"/>
        <v>0</v>
      </c>
    </row>
    <row r="240" spans="1:10" ht="25.5" x14ac:dyDescent="0.2">
      <c r="A240" s="36" t="s">
        <v>430</v>
      </c>
      <c r="B240" s="35" t="s">
        <v>433</v>
      </c>
      <c r="C240" s="49">
        <v>900000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4"/>
      <c r="J240" s="47">
        <f t="shared" si="3"/>
        <v>900000</v>
      </c>
    </row>
    <row r="241" spans="1:10" ht="25.5" x14ac:dyDescent="0.2">
      <c r="A241" s="36" t="s">
        <v>432</v>
      </c>
      <c r="B241" s="35" t="s">
        <v>435</v>
      </c>
      <c r="C241" s="49">
        <v>0</v>
      </c>
      <c r="D241" s="33">
        <v>0</v>
      </c>
      <c r="E241" s="33">
        <v>0</v>
      </c>
      <c r="F241" s="33">
        <v>0</v>
      </c>
      <c r="G241" s="33">
        <v>0</v>
      </c>
      <c r="H241" s="33">
        <v>0</v>
      </c>
      <c r="I241" s="34"/>
      <c r="J241" s="47">
        <f t="shared" si="3"/>
        <v>0</v>
      </c>
    </row>
    <row r="242" spans="1:10" ht="38.25" x14ac:dyDescent="0.2">
      <c r="A242" s="36" t="s">
        <v>434</v>
      </c>
      <c r="B242" s="35" t="s">
        <v>1185</v>
      </c>
      <c r="C242" s="49">
        <v>0</v>
      </c>
      <c r="D242" s="33">
        <v>0</v>
      </c>
      <c r="E242" s="33">
        <v>0</v>
      </c>
      <c r="F242" s="33">
        <v>0</v>
      </c>
      <c r="G242" s="33">
        <v>0</v>
      </c>
      <c r="H242" s="33">
        <v>0</v>
      </c>
      <c r="I242" s="34"/>
      <c r="J242" s="47">
        <f t="shared" si="3"/>
        <v>0</v>
      </c>
    </row>
    <row r="243" spans="1:10" ht="38.25" x14ac:dyDescent="0.2">
      <c r="A243" s="36" t="s">
        <v>436</v>
      </c>
      <c r="B243" s="35" t="s">
        <v>438</v>
      </c>
      <c r="C243" s="49">
        <v>0</v>
      </c>
      <c r="D243" s="33">
        <v>0</v>
      </c>
      <c r="E243" s="33">
        <v>0</v>
      </c>
      <c r="F243" s="33">
        <v>0</v>
      </c>
      <c r="G243" s="33">
        <v>0</v>
      </c>
      <c r="H243" s="33">
        <v>0</v>
      </c>
      <c r="I243" s="34"/>
      <c r="J243" s="47">
        <f t="shared" si="3"/>
        <v>0</v>
      </c>
    </row>
    <row r="244" spans="1:10" ht="38.25" x14ac:dyDescent="0.2">
      <c r="A244" s="36" t="s">
        <v>437</v>
      </c>
      <c r="B244" s="35" t="s">
        <v>1186</v>
      </c>
      <c r="C244" s="49">
        <v>0</v>
      </c>
      <c r="D244" s="33">
        <v>0</v>
      </c>
      <c r="E244" s="33">
        <v>0</v>
      </c>
      <c r="F244" s="33">
        <v>0</v>
      </c>
      <c r="G244" s="33">
        <v>0</v>
      </c>
      <c r="H244" s="33">
        <v>0</v>
      </c>
      <c r="I244" s="34"/>
      <c r="J244" s="47">
        <f t="shared" si="3"/>
        <v>0</v>
      </c>
    </row>
    <row r="245" spans="1:10" x14ac:dyDescent="0.2">
      <c r="A245" s="36" t="s">
        <v>439</v>
      </c>
      <c r="B245" s="35" t="s">
        <v>441</v>
      </c>
      <c r="C245" s="49">
        <v>0</v>
      </c>
      <c r="D245" s="33">
        <v>0</v>
      </c>
      <c r="E245" s="33">
        <v>0</v>
      </c>
      <c r="F245" s="33">
        <v>0</v>
      </c>
      <c r="G245" s="33">
        <v>0</v>
      </c>
      <c r="H245" s="33">
        <v>0</v>
      </c>
      <c r="I245" s="34"/>
      <c r="J245" s="47">
        <f t="shared" si="3"/>
        <v>0</v>
      </c>
    </row>
    <row r="246" spans="1:10" x14ac:dyDescent="0.2">
      <c r="A246" s="36" t="s">
        <v>440</v>
      </c>
      <c r="B246" s="35" t="s">
        <v>443</v>
      </c>
      <c r="C246" s="49">
        <v>0</v>
      </c>
      <c r="D246" s="33">
        <v>0</v>
      </c>
      <c r="E246" s="33">
        <v>0</v>
      </c>
      <c r="F246" s="33">
        <v>0</v>
      </c>
      <c r="G246" s="33">
        <v>0</v>
      </c>
      <c r="H246" s="33">
        <v>0</v>
      </c>
      <c r="I246" s="34"/>
      <c r="J246" s="47">
        <f t="shared" si="3"/>
        <v>0</v>
      </c>
    </row>
    <row r="247" spans="1:10" x14ac:dyDescent="0.2">
      <c r="A247" s="36" t="s">
        <v>442</v>
      </c>
      <c r="B247" s="35" t="s">
        <v>445</v>
      </c>
      <c r="C247" s="49">
        <v>0</v>
      </c>
      <c r="D247" s="33">
        <v>0</v>
      </c>
      <c r="E247" s="33">
        <v>0</v>
      </c>
      <c r="F247" s="33">
        <v>0</v>
      </c>
      <c r="G247" s="33">
        <v>0</v>
      </c>
      <c r="H247" s="33">
        <v>0</v>
      </c>
      <c r="I247" s="34"/>
      <c r="J247" s="47">
        <f t="shared" si="3"/>
        <v>0</v>
      </c>
    </row>
    <row r="248" spans="1:10" x14ac:dyDescent="0.2">
      <c r="A248" s="36" t="s">
        <v>444</v>
      </c>
      <c r="B248" s="35" t="s">
        <v>447</v>
      </c>
      <c r="C248" s="49">
        <v>0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4"/>
      <c r="J248" s="47">
        <f t="shared" si="3"/>
        <v>0</v>
      </c>
    </row>
    <row r="249" spans="1:10" x14ac:dyDescent="0.2">
      <c r="A249" s="36" t="s">
        <v>446</v>
      </c>
      <c r="B249" s="35" t="s">
        <v>449</v>
      </c>
      <c r="C249" s="49">
        <v>0</v>
      </c>
      <c r="D249" s="33">
        <v>0</v>
      </c>
      <c r="E249" s="33">
        <v>0</v>
      </c>
      <c r="F249" s="33">
        <v>0</v>
      </c>
      <c r="G249" s="33">
        <v>0</v>
      </c>
      <c r="H249" s="33">
        <v>0</v>
      </c>
      <c r="I249" s="34"/>
      <c r="J249" s="47">
        <f t="shared" si="3"/>
        <v>0</v>
      </c>
    </row>
    <row r="250" spans="1:10" ht="25.5" x14ac:dyDescent="0.2">
      <c r="A250" s="36" t="s">
        <v>448</v>
      </c>
      <c r="B250" s="35" t="s">
        <v>451</v>
      </c>
      <c r="C250" s="49">
        <v>0</v>
      </c>
      <c r="D250" s="33">
        <v>0</v>
      </c>
      <c r="E250" s="33">
        <v>0</v>
      </c>
      <c r="F250" s="33">
        <v>0</v>
      </c>
      <c r="G250" s="33">
        <v>0</v>
      </c>
      <c r="H250" s="33">
        <v>0</v>
      </c>
      <c r="I250" s="34"/>
      <c r="J250" s="47">
        <f t="shared" si="3"/>
        <v>0</v>
      </c>
    </row>
    <row r="251" spans="1:10" ht="25.5" x14ac:dyDescent="0.2">
      <c r="A251" s="36" t="s">
        <v>450</v>
      </c>
      <c r="B251" s="35" t="s">
        <v>1126</v>
      </c>
      <c r="C251" s="49">
        <v>0</v>
      </c>
      <c r="D251" s="33">
        <v>0</v>
      </c>
      <c r="E251" s="33">
        <v>0</v>
      </c>
      <c r="F251" s="33">
        <v>0</v>
      </c>
      <c r="G251" s="33">
        <v>0</v>
      </c>
      <c r="H251" s="33">
        <v>0</v>
      </c>
      <c r="I251" s="34"/>
      <c r="J251" s="47">
        <f t="shared" si="3"/>
        <v>0</v>
      </c>
    </row>
    <row r="252" spans="1:10" x14ac:dyDescent="0.2">
      <c r="A252" s="36" t="s">
        <v>452</v>
      </c>
      <c r="B252" s="35" t="s">
        <v>454</v>
      </c>
      <c r="C252" s="49">
        <v>0</v>
      </c>
      <c r="D252" s="33">
        <v>0</v>
      </c>
      <c r="E252" s="33">
        <v>0</v>
      </c>
      <c r="F252" s="33">
        <v>0</v>
      </c>
      <c r="G252" s="33">
        <v>0</v>
      </c>
      <c r="H252" s="33">
        <v>0</v>
      </c>
      <c r="I252" s="34"/>
      <c r="J252" s="47">
        <f t="shared" si="3"/>
        <v>0</v>
      </c>
    </row>
    <row r="253" spans="1:10" x14ac:dyDescent="0.2">
      <c r="A253" s="36" t="s">
        <v>453</v>
      </c>
      <c r="B253" s="35" t="s">
        <v>456</v>
      </c>
      <c r="C253" s="49">
        <v>0</v>
      </c>
      <c r="D253" s="33">
        <v>0</v>
      </c>
      <c r="E253" s="33">
        <v>0</v>
      </c>
      <c r="F253" s="33">
        <v>0</v>
      </c>
      <c r="G253" s="33">
        <v>0</v>
      </c>
      <c r="H253" s="33">
        <v>0</v>
      </c>
      <c r="I253" s="34"/>
      <c r="J253" s="47">
        <f t="shared" si="3"/>
        <v>0</v>
      </c>
    </row>
    <row r="254" spans="1:10" ht="25.5" x14ac:dyDescent="0.2">
      <c r="A254" s="36" t="s">
        <v>455</v>
      </c>
      <c r="B254" s="35" t="s">
        <v>458</v>
      </c>
      <c r="C254" s="49">
        <v>0</v>
      </c>
      <c r="D254" s="33">
        <v>0</v>
      </c>
      <c r="E254" s="33">
        <v>0</v>
      </c>
      <c r="F254" s="33">
        <v>0</v>
      </c>
      <c r="G254" s="33">
        <v>0</v>
      </c>
      <c r="H254" s="33">
        <v>0</v>
      </c>
      <c r="I254" s="34"/>
      <c r="J254" s="47">
        <f t="shared" si="3"/>
        <v>0</v>
      </c>
    </row>
    <row r="255" spans="1:10" x14ac:dyDescent="0.2">
      <c r="A255" s="36" t="s">
        <v>457</v>
      </c>
      <c r="B255" s="35" t="s">
        <v>460</v>
      </c>
      <c r="C255" s="49">
        <v>0</v>
      </c>
      <c r="D255" s="33">
        <v>0</v>
      </c>
      <c r="E255" s="33">
        <v>0</v>
      </c>
      <c r="F255" s="33">
        <v>0</v>
      </c>
      <c r="G255" s="33">
        <v>0</v>
      </c>
      <c r="H255" s="33">
        <v>0</v>
      </c>
      <c r="I255" s="34"/>
      <c r="J255" s="47">
        <f t="shared" si="3"/>
        <v>0</v>
      </c>
    </row>
    <row r="256" spans="1:10" x14ac:dyDescent="0.2">
      <c r="A256" s="36" t="s">
        <v>459</v>
      </c>
      <c r="B256" s="35" t="s">
        <v>462</v>
      </c>
      <c r="C256" s="49">
        <v>0</v>
      </c>
      <c r="D256" s="33">
        <v>0</v>
      </c>
      <c r="E256" s="33">
        <v>0</v>
      </c>
      <c r="F256" s="33">
        <v>0</v>
      </c>
      <c r="G256" s="33">
        <v>0</v>
      </c>
      <c r="H256" s="33">
        <v>0</v>
      </c>
      <c r="I256" s="34"/>
      <c r="J256" s="47">
        <f t="shared" si="3"/>
        <v>0</v>
      </c>
    </row>
    <row r="257" spans="1:10" ht="25.5" x14ac:dyDescent="0.2">
      <c r="A257" s="36" t="s">
        <v>461</v>
      </c>
      <c r="B257" s="35" t="s">
        <v>464</v>
      </c>
      <c r="C257" s="49">
        <v>0</v>
      </c>
      <c r="D257" s="33">
        <v>0</v>
      </c>
      <c r="E257" s="33">
        <v>0</v>
      </c>
      <c r="F257" s="33">
        <v>0</v>
      </c>
      <c r="G257" s="33">
        <v>0</v>
      </c>
      <c r="H257" s="33">
        <v>0</v>
      </c>
      <c r="I257" s="34"/>
      <c r="J257" s="47">
        <f t="shared" si="3"/>
        <v>0</v>
      </c>
    </row>
    <row r="258" spans="1:10" ht="25.5" x14ac:dyDescent="0.2">
      <c r="A258" s="36" t="s">
        <v>463</v>
      </c>
      <c r="B258" s="35" t="s">
        <v>1187</v>
      </c>
      <c r="C258" s="49">
        <v>7000000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34"/>
      <c r="J258" s="47">
        <f t="shared" si="3"/>
        <v>7000000</v>
      </c>
    </row>
    <row r="259" spans="1:10" x14ac:dyDescent="0.2">
      <c r="A259" s="36" t="s">
        <v>465</v>
      </c>
      <c r="B259" s="35" t="s">
        <v>467</v>
      </c>
      <c r="C259" s="49">
        <v>5000000</v>
      </c>
      <c r="D259" s="33">
        <v>0</v>
      </c>
      <c r="E259" s="33">
        <v>0</v>
      </c>
      <c r="F259" s="33">
        <v>0</v>
      </c>
      <c r="G259" s="33">
        <v>0</v>
      </c>
      <c r="H259" s="33">
        <v>0</v>
      </c>
      <c r="I259" s="34"/>
      <c r="J259" s="47">
        <f t="shared" si="3"/>
        <v>5000000</v>
      </c>
    </row>
    <row r="260" spans="1:10" x14ac:dyDescent="0.2">
      <c r="A260" s="36" t="s">
        <v>466</v>
      </c>
      <c r="B260" s="35" t="s">
        <v>469</v>
      </c>
      <c r="C260" s="49">
        <v>0</v>
      </c>
      <c r="D260" s="33">
        <v>0</v>
      </c>
      <c r="E260" s="33">
        <v>0</v>
      </c>
      <c r="F260" s="33">
        <v>0</v>
      </c>
      <c r="G260" s="33">
        <v>0</v>
      </c>
      <c r="H260" s="33">
        <v>0</v>
      </c>
      <c r="I260" s="34"/>
      <c r="J260" s="47">
        <f t="shared" si="3"/>
        <v>0</v>
      </c>
    </row>
    <row r="261" spans="1:10" x14ac:dyDescent="0.2">
      <c r="A261" s="36" t="s">
        <v>468</v>
      </c>
      <c r="B261" s="35" t="s">
        <v>471</v>
      </c>
      <c r="C261" s="49">
        <v>2000000</v>
      </c>
      <c r="D261" s="33">
        <v>0</v>
      </c>
      <c r="E261" s="33">
        <v>0</v>
      </c>
      <c r="F261" s="33">
        <v>0</v>
      </c>
      <c r="G261" s="33">
        <v>0</v>
      </c>
      <c r="H261" s="33">
        <v>0</v>
      </c>
      <c r="I261" s="34"/>
      <c r="J261" s="47">
        <f t="shared" ref="J261:J270" si="4">+C261+D261+E261+F261+G261+H261</f>
        <v>2000000</v>
      </c>
    </row>
    <row r="262" spans="1:10" x14ac:dyDescent="0.2">
      <c r="A262" s="36" t="s">
        <v>470</v>
      </c>
      <c r="B262" s="35" t="s">
        <v>473</v>
      </c>
      <c r="C262" s="49">
        <v>0</v>
      </c>
      <c r="D262" s="33">
        <v>0</v>
      </c>
      <c r="E262" s="33">
        <v>0</v>
      </c>
      <c r="F262" s="33">
        <v>0</v>
      </c>
      <c r="G262" s="33">
        <v>0</v>
      </c>
      <c r="H262" s="33">
        <v>0</v>
      </c>
      <c r="I262" s="34"/>
      <c r="J262" s="47">
        <f t="shared" si="4"/>
        <v>0</v>
      </c>
    </row>
    <row r="263" spans="1:10" x14ac:dyDescent="0.2">
      <c r="A263" s="36" t="s">
        <v>472</v>
      </c>
      <c r="B263" s="35" t="s">
        <v>475</v>
      </c>
      <c r="C263" s="49">
        <v>0</v>
      </c>
      <c r="D263" s="33">
        <v>0</v>
      </c>
      <c r="E263" s="33">
        <v>0</v>
      </c>
      <c r="F263" s="33">
        <v>0</v>
      </c>
      <c r="G263" s="33">
        <v>0</v>
      </c>
      <c r="H263" s="33">
        <v>0</v>
      </c>
      <c r="I263" s="34"/>
      <c r="J263" s="47">
        <f t="shared" si="4"/>
        <v>0</v>
      </c>
    </row>
    <row r="264" spans="1:10" ht="25.5" x14ac:dyDescent="0.2">
      <c r="A264" s="36" t="s">
        <v>474</v>
      </c>
      <c r="B264" s="35" t="s">
        <v>477</v>
      </c>
      <c r="C264" s="49">
        <v>0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4"/>
      <c r="J264" s="47">
        <f t="shared" si="4"/>
        <v>0</v>
      </c>
    </row>
    <row r="265" spans="1:10" ht="25.5" x14ac:dyDescent="0.2">
      <c r="A265" s="36" t="s">
        <v>476</v>
      </c>
      <c r="B265" s="35" t="s">
        <v>1127</v>
      </c>
      <c r="C265" s="49">
        <v>0</v>
      </c>
      <c r="D265" s="33">
        <v>0</v>
      </c>
      <c r="E265" s="33">
        <v>0</v>
      </c>
      <c r="F265" s="33">
        <v>0</v>
      </c>
      <c r="G265" s="33">
        <v>0</v>
      </c>
      <c r="H265" s="33">
        <v>0</v>
      </c>
      <c r="I265" s="34"/>
      <c r="J265" s="47">
        <f t="shared" si="4"/>
        <v>0</v>
      </c>
    </row>
    <row r="266" spans="1:10" x14ac:dyDescent="0.2">
      <c r="A266" s="36" t="s">
        <v>478</v>
      </c>
      <c r="B266" s="35" t="s">
        <v>480</v>
      </c>
      <c r="C266" s="49">
        <v>0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4"/>
      <c r="J266" s="47">
        <f t="shared" si="4"/>
        <v>0</v>
      </c>
    </row>
    <row r="267" spans="1:10" ht="25.5" x14ac:dyDescent="0.2">
      <c r="A267" s="36" t="s">
        <v>479</v>
      </c>
      <c r="B267" s="35" t="s">
        <v>482</v>
      </c>
      <c r="C267" s="49">
        <v>0</v>
      </c>
      <c r="D267" s="33">
        <v>0</v>
      </c>
      <c r="E267" s="33">
        <v>0</v>
      </c>
      <c r="F267" s="33">
        <v>0</v>
      </c>
      <c r="G267" s="33">
        <v>0</v>
      </c>
      <c r="H267" s="33">
        <v>0</v>
      </c>
      <c r="I267" s="34"/>
      <c r="J267" s="53">
        <f t="shared" si="4"/>
        <v>0</v>
      </c>
    </row>
    <row r="268" spans="1:10" x14ac:dyDescent="0.2">
      <c r="A268" s="37" t="s">
        <v>481</v>
      </c>
      <c r="B268" s="35" t="s">
        <v>484</v>
      </c>
      <c r="C268" s="49">
        <v>0</v>
      </c>
      <c r="D268" s="33">
        <v>0</v>
      </c>
      <c r="E268" s="33">
        <v>0</v>
      </c>
      <c r="F268" s="33">
        <v>0</v>
      </c>
      <c r="G268" s="33">
        <v>0</v>
      </c>
      <c r="H268" s="33">
        <v>0</v>
      </c>
      <c r="I268" s="34"/>
      <c r="J268" s="52">
        <f t="shared" si="4"/>
        <v>0</v>
      </c>
    </row>
    <row r="269" spans="1:10" ht="38.25" x14ac:dyDescent="0.2">
      <c r="A269" s="37" t="s">
        <v>483</v>
      </c>
      <c r="B269" s="38" t="s">
        <v>1188</v>
      </c>
      <c r="C269" s="50">
        <v>7900000</v>
      </c>
      <c r="D269" s="30">
        <v>0</v>
      </c>
      <c r="E269" s="30">
        <v>0</v>
      </c>
      <c r="F269" s="30">
        <v>0</v>
      </c>
      <c r="G269" s="30">
        <v>0</v>
      </c>
      <c r="H269" s="30">
        <v>0</v>
      </c>
      <c r="I269" s="34"/>
      <c r="J269" s="52">
        <f t="shared" si="4"/>
        <v>7900000</v>
      </c>
    </row>
    <row r="270" spans="1:10" ht="25.5" x14ac:dyDescent="0.2">
      <c r="A270" s="2"/>
      <c r="B270" s="38" t="s">
        <v>1189</v>
      </c>
      <c r="C270" s="50">
        <v>500901863</v>
      </c>
      <c r="D270" s="30">
        <v>216465067</v>
      </c>
      <c r="E270" s="30">
        <v>320391721</v>
      </c>
      <c r="F270" s="30">
        <v>84857340</v>
      </c>
      <c r="G270" s="30">
        <v>56791555</v>
      </c>
      <c r="H270" s="30">
        <v>134123495</v>
      </c>
      <c r="I270" s="34"/>
      <c r="J270" s="52">
        <f t="shared" si="4"/>
        <v>1313531041</v>
      </c>
    </row>
    <row r="271" spans="1:10" x14ac:dyDescent="0.2">
      <c r="A271" s="2"/>
      <c r="B271" s="3"/>
      <c r="C271" s="8"/>
      <c r="D271" s="8"/>
      <c r="E271" s="8"/>
      <c r="F271" s="8"/>
      <c r="G271" s="8"/>
      <c r="H271" s="8"/>
      <c r="J271" s="8"/>
    </row>
    <row r="273" spans="10:10" x14ac:dyDescent="0.2">
      <c r="J273" s="22"/>
    </row>
    <row r="274" spans="10:10" x14ac:dyDescent="0.2">
      <c r="J274" s="22">
        <f>+J270+'03 A'!M43</f>
        <v>2133819606</v>
      </c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scale="50" orientation="landscape" horizontalDpi="300" verticalDpi="300" r:id="rId1"/>
  <headerFooter alignWithMargins="0">
    <oddHeader>&amp;C&amp;L&amp;RÉrték típus: Forint</oddHeader>
    <oddFooter>&amp;C&amp;LAdatellenőrző kód: -226f77-68-1-607f45-5334-5e-b-68-64-e4f-35-6470-17&amp;R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3"/>
  <sheetViews>
    <sheetView topLeftCell="B1" zoomScale="75" zoomScaleNormal="75" workbookViewId="0">
      <pane ySplit="3" topLeftCell="A37" activePane="bottomLeft" state="frozen"/>
      <selection pane="bottomLeft" activeCell="B26" sqref="B26"/>
    </sheetView>
  </sheetViews>
  <sheetFormatPr defaultRowHeight="12.75" x14ac:dyDescent="0.2"/>
  <cols>
    <col min="1" max="1" width="8.140625" customWidth="1"/>
    <col min="2" max="2" width="41" customWidth="1"/>
    <col min="3" max="3" width="25.140625" customWidth="1"/>
    <col min="4" max="8" width="23.28515625" customWidth="1"/>
    <col min="9" max="10" width="6.7109375" customWidth="1"/>
    <col min="11" max="11" width="32.7109375" bestFit="1" customWidth="1"/>
    <col min="12" max="12" width="19.28515625" bestFit="1" customWidth="1"/>
    <col min="13" max="13" width="24.140625" bestFit="1" customWidth="1"/>
  </cols>
  <sheetData>
    <row r="1" spans="1:13" ht="15" x14ac:dyDescent="0.2">
      <c r="A1" s="55" t="s">
        <v>732</v>
      </c>
      <c r="B1" s="56"/>
      <c r="C1" s="56"/>
      <c r="D1" s="7"/>
      <c r="E1" s="7"/>
      <c r="F1" s="7"/>
      <c r="G1" s="7"/>
      <c r="H1" s="7"/>
      <c r="I1" s="7"/>
      <c r="K1" s="25"/>
      <c r="L1" s="25"/>
      <c r="M1" s="25"/>
    </row>
    <row r="2" spans="1:13" ht="30" x14ac:dyDescent="0.2">
      <c r="A2" s="1" t="s">
        <v>5</v>
      </c>
      <c r="B2" s="1" t="s">
        <v>6</v>
      </c>
      <c r="C2" s="27" t="s">
        <v>1099</v>
      </c>
      <c r="D2" s="18" t="s">
        <v>1100</v>
      </c>
      <c r="E2" s="11" t="s">
        <v>1101</v>
      </c>
      <c r="F2" s="13" t="s">
        <v>1102</v>
      </c>
      <c r="G2" s="16" t="s">
        <v>1103</v>
      </c>
      <c r="H2" s="17" t="s">
        <v>1105</v>
      </c>
      <c r="I2" s="14"/>
      <c r="K2" s="24" t="s">
        <v>1106</v>
      </c>
      <c r="L2" s="19" t="s">
        <v>1107</v>
      </c>
      <c r="M2" s="21" t="s">
        <v>1104</v>
      </c>
    </row>
    <row r="3" spans="1:13" ht="15" x14ac:dyDescent="0.2">
      <c r="A3" s="1"/>
      <c r="B3" s="1"/>
      <c r="C3" s="1"/>
      <c r="D3" s="7"/>
      <c r="E3" s="7"/>
      <c r="F3" s="7"/>
      <c r="G3" s="7"/>
      <c r="H3" s="7"/>
      <c r="I3" s="7"/>
      <c r="K3" s="25"/>
      <c r="L3" s="25"/>
      <c r="M3" s="25"/>
    </row>
    <row r="4" spans="1:13" ht="25.5" x14ac:dyDescent="0.2">
      <c r="A4" s="39" t="s">
        <v>7</v>
      </c>
      <c r="B4" s="41" t="s">
        <v>733</v>
      </c>
      <c r="C4" s="43">
        <v>0</v>
      </c>
      <c r="D4" s="20"/>
      <c r="E4" s="20"/>
      <c r="F4" s="20"/>
      <c r="G4" s="20"/>
      <c r="H4" s="20"/>
    </row>
    <row r="5" spans="1:13" x14ac:dyDescent="0.2">
      <c r="A5" s="39" t="s">
        <v>1</v>
      </c>
      <c r="B5" s="41" t="s">
        <v>734</v>
      </c>
      <c r="C5" s="43">
        <v>0</v>
      </c>
      <c r="D5" s="20"/>
      <c r="E5" s="20"/>
      <c r="F5" s="20"/>
      <c r="G5" s="20"/>
      <c r="H5" s="20"/>
    </row>
    <row r="6" spans="1:13" ht="25.5" x14ac:dyDescent="0.2">
      <c r="A6" s="39" t="s">
        <v>2</v>
      </c>
      <c r="B6" s="41" t="s">
        <v>735</v>
      </c>
      <c r="C6" s="43">
        <v>0</v>
      </c>
      <c r="D6" s="20"/>
      <c r="E6" s="20"/>
      <c r="F6" s="20"/>
      <c r="G6" s="20"/>
      <c r="H6" s="20"/>
    </row>
    <row r="7" spans="1:13" ht="25.5" x14ac:dyDescent="0.2">
      <c r="A7" s="39" t="s">
        <v>3</v>
      </c>
      <c r="B7" s="41" t="s">
        <v>736</v>
      </c>
      <c r="C7" s="43">
        <v>0</v>
      </c>
      <c r="D7" s="20"/>
      <c r="E7" s="20"/>
      <c r="F7" s="20"/>
      <c r="G7" s="20"/>
      <c r="H7" s="20"/>
    </row>
    <row r="8" spans="1:13" x14ac:dyDescent="0.2">
      <c r="A8" s="39" t="s">
        <v>12</v>
      </c>
      <c r="B8" s="41" t="s">
        <v>737</v>
      </c>
      <c r="C8" s="43">
        <v>0</v>
      </c>
      <c r="D8" s="20"/>
      <c r="E8" s="20"/>
      <c r="F8" s="20"/>
      <c r="G8" s="20"/>
      <c r="H8" s="20"/>
    </row>
    <row r="9" spans="1:13" ht="25.5" x14ac:dyDescent="0.2">
      <c r="A9" s="39" t="s">
        <v>14</v>
      </c>
      <c r="B9" s="41" t="s">
        <v>738</v>
      </c>
      <c r="C9" s="43">
        <v>0</v>
      </c>
      <c r="D9" s="20"/>
      <c r="E9" s="20"/>
      <c r="F9" s="20"/>
      <c r="G9" s="20"/>
      <c r="H9" s="20"/>
    </row>
    <row r="10" spans="1:13" ht="25.5" x14ac:dyDescent="0.2">
      <c r="A10" s="39" t="s">
        <v>16</v>
      </c>
      <c r="B10" s="41" t="s">
        <v>739</v>
      </c>
      <c r="C10" s="43">
        <v>0</v>
      </c>
      <c r="D10" s="20"/>
      <c r="E10" s="20"/>
      <c r="F10" s="20"/>
      <c r="G10" s="20"/>
      <c r="H10" s="20"/>
    </row>
    <row r="11" spans="1:13" x14ac:dyDescent="0.2">
      <c r="A11" s="39" t="s">
        <v>18</v>
      </c>
      <c r="B11" s="41" t="s">
        <v>740</v>
      </c>
      <c r="C11" s="43">
        <v>0</v>
      </c>
      <c r="D11" s="20"/>
      <c r="E11" s="20"/>
      <c r="F11" s="20"/>
      <c r="G11" s="20"/>
      <c r="H11" s="20"/>
    </row>
    <row r="12" spans="1:13" x14ac:dyDescent="0.2">
      <c r="A12" s="39" t="s">
        <v>20</v>
      </c>
      <c r="B12" s="41" t="s">
        <v>741</v>
      </c>
      <c r="C12" s="43">
        <v>0</v>
      </c>
      <c r="D12" s="20"/>
      <c r="E12" s="20"/>
      <c r="F12" s="20"/>
      <c r="G12" s="20"/>
      <c r="H12" s="20"/>
    </row>
    <row r="13" spans="1:13" ht="25.5" x14ac:dyDescent="0.2">
      <c r="A13" s="39" t="s">
        <v>22</v>
      </c>
      <c r="B13" s="41" t="s">
        <v>742</v>
      </c>
      <c r="C13" s="43">
        <v>0</v>
      </c>
      <c r="D13" s="20"/>
      <c r="E13" s="20"/>
      <c r="F13" s="20"/>
      <c r="G13" s="20"/>
      <c r="H13" s="20"/>
    </row>
    <row r="14" spans="1:13" x14ac:dyDescent="0.2">
      <c r="A14" s="39" t="s">
        <v>24</v>
      </c>
      <c r="B14" s="41" t="s">
        <v>743</v>
      </c>
      <c r="C14" s="43">
        <v>0</v>
      </c>
      <c r="D14" s="20"/>
      <c r="E14" s="20"/>
      <c r="F14" s="20"/>
      <c r="G14" s="20"/>
      <c r="H14" s="20"/>
    </row>
    <row r="15" spans="1:13" ht="13.15" customHeight="1" x14ac:dyDescent="0.2">
      <c r="A15" s="39" t="s">
        <v>26</v>
      </c>
      <c r="B15" s="41" t="s">
        <v>744</v>
      </c>
      <c r="C15" s="43">
        <v>0</v>
      </c>
      <c r="D15" s="20"/>
      <c r="E15" s="20"/>
      <c r="F15" s="20"/>
      <c r="G15" s="20"/>
      <c r="H15" s="20"/>
    </row>
    <row r="16" spans="1:13" x14ac:dyDescent="0.2">
      <c r="A16" s="39" t="s">
        <v>0</v>
      </c>
      <c r="B16" s="41" t="s">
        <v>745</v>
      </c>
      <c r="C16" s="43">
        <v>0</v>
      </c>
      <c r="D16" s="20"/>
      <c r="E16" s="20"/>
      <c r="F16" s="20"/>
      <c r="G16" s="20"/>
      <c r="H16" s="20"/>
    </row>
    <row r="17" spans="1:13" x14ac:dyDescent="0.2">
      <c r="A17" s="39" t="s">
        <v>29</v>
      </c>
      <c r="B17" s="41" t="s">
        <v>746</v>
      </c>
      <c r="C17" s="43">
        <v>0</v>
      </c>
      <c r="D17" s="20"/>
      <c r="E17" s="20"/>
      <c r="F17" s="20"/>
      <c r="G17" s="20"/>
      <c r="H17" s="20"/>
    </row>
    <row r="18" spans="1:13" x14ac:dyDescent="0.2">
      <c r="A18" s="39" t="s">
        <v>31</v>
      </c>
      <c r="B18" s="41" t="s">
        <v>747</v>
      </c>
      <c r="C18" s="43">
        <v>0</v>
      </c>
      <c r="D18" s="20"/>
      <c r="E18" s="20"/>
      <c r="F18" s="20"/>
      <c r="G18" s="20"/>
      <c r="H18" s="20"/>
    </row>
    <row r="19" spans="1:13" x14ac:dyDescent="0.2">
      <c r="A19" s="39" t="s">
        <v>33</v>
      </c>
      <c r="B19" s="41" t="s">
        <v>748</v>
      </c>
      <c r="C19" s="43">
        <v>0</v>
      </c>
      <c r="D19" s="20"/>
      <c r="E19" s="20"/>
      <c r="F19" s="20"/>
      <c r="G19" s="20"/>
      <c r="H19" s="20"/>
    </row>
    <row r="20" spans="1:13" ht="25.5" x14ac:dyDescent="0.2">
      <c r="A20" s="39" t="s">
        <v>35</v>
      </c>
      <c r="B20" s="41" t="s">
        <v>749</v>
      </c>
      <c r="C20" s="43">
        <v>0</v>
      </c>
      <c r="D20" s="20"/>
      <c r="E20" s="20"/>
      <c r="F20" s="20"/>
      <c r="G20" s="20"/>
      <c r="H20" s="20"/>
    </row>
    <row r="21" spans="1:13" x14ac:dyDescent="0.2">
      <c r="A21" s="39" t="s">
        <v>37</v>
      </c>
      <c r="B21" s="41" t="s">
        <v>750</v>
      </c>
      <c r="C21" s="43">
        <v>0</v>
      </c>
      <c r="D21" s="20"/>
      <c r="E21" s="20"/>
      <c r="F21" s="20"/>
      <c r="G21" s="20"/>
      <c r="H21" s="20"/>
    </row>
    <row r="22" spans="1:13" ht="25.5" x14ac:dyDescent="0.2">
      <c r="A22" s="39" t="s">
        <v>39</v>
      </c>
      <c r="B22" s="41" t="s">
        <v>751</v>
      </c>
      <c r="C22" s="43">
        <v>0</v>
      </c>
      <c r="D22" s="20"/>
      <c r="E22" s="20"/>
      <c r="F22" s="20"/>
      <c r="G22" s="20"/>
      <c r="H22" s="20"/>
    </row>
    <row r="23" spans="1:13" ht="25.5" x14ac:dyDescent="0.2">
      <c r="A23" s="39" t="s">
        <v>41</v>
      </c>
      <c r="B23" s="41" t="s">
        <v>752</v>
      </c>
      <c r="C23" s="43">
        <v>0</v>
      </c>
      <c r="D23" s="20"/>
      <c r="E23" s="20"/>
      <c r="F23" s="20"/>
      <c r="G23" s="20"/>
      <c r="H23" s="20"/>
    </row>
    <row r="24" spans="1:13" ht="25.5" x14ac:dyDescent="0.2">
      <c r="A24" s="39" t="s">
        <v>43</v>
      </c>
      <c r="B24" s="41" t="s">
        <v>753</v>
      </c>
      <c r="C24" s="43">
        <v>20288565</v>
      </c>
      <c r="D24" s="20"/>
      <c r="E24" s="20"/>
      <c r="F24" s="20"/>
      <c r="G24" s="20"/>
      <c r="H24" s="20"/>
      <c r="K24" s="22">
        <f>+C24</f>
        <v>20288565</v>
      </c>
      <c r="L24" s="29"/>
      <c r="M24" s="22">
        <f>+K24</f>
        <v>20288565</v>
      </c>
    </row>
    <row r="25" spans="1:13" ht="13.15" customHeight="1" x14ac:dyDescent="0.2">
      <c r="A25" s="39" t="s">
        <v>44</v>
      </c>
      <c r="B25" s="41" t="s">
        <v>754</v>
      </c>
      <c r="C25" s="43">
        <v>740500237</v>
      </c>
      <c r="D25" s="20"/>
      <c r="E25" s="20"/>
      <c r="F25" s="20"/>
      <c r="G25" s="20"/>
      <c r="H25" s="20"/>
      <c r="K25" s="22">
        <f t="shared" ref="K25:K27" si="0">+C25</f>
        <v>740500237</v>
      </c>
      <c r="L25" s="22">
        <f>-K25</f>
        <v>-740500237</v>
      </c>
      <c r="M25" s="26">
        <v>0</v>
      </c>
    </row>
    <row r="26" spans="1:13" ht="13.15" customHeight="1" x14ac:dyDescent="0.2">
      <c r="A26" s="39" t="s">
        <v>46</v>
      </c>
      <c r="B26" s="41" t="s">
        <v>755</v>
      </c>
      <c r="C26" s="43">
        <v>800000000</v>
      </c>
      <c r="D26" s="20"/>
      <c r="E26" s="20"/>
      <c r="F26" s="20"/>
      <c r="G26" s="20"/>
      <c r="H26" s="20"/>
      <c r="K26" s="22">
        <f t="shared" si="0"/>
        <v>800000000</v>
      </c>
      <c r="M26" s="22">
        <f>+K26</f>
        <v>800000000</v>
      </c>
    </row>
    <row r="27" spans="1:13" ht="13.15" customHeight="1" x14ac:dyDescent="0.2">
      <c r="A27" s="39" t="s">
        <v>48</v>
      </c>
      <c r="B27" s="41" t="s">
        <v>756</v>
      </c>
      <c r="C27" s="43">
        <v>0</v>
      </c>
      <c r="D27" s="20"/>
      <c r="E27" s="20"/>
      <c r="F27" s="20"/>
      <c r="G27" s="20"/>
      <c r="H27" s="20"/>
      <c r="K27" s="22">
        <f t="shared" si="0"/>
        <v>0</v>
      </c>
    </row>
    <row r="28" spans="1:13" ht="13.15" customHeight="1" x14ac:dyDescent="0.2">
      <c r="A28" s="39" t="s">
        <v>49</v>
      </c>
      <c r="B28" s="41" t="s">
        <v>757</v>
      </c>
      <c r="C28" s="43">
        <v>0</v>
      </c>
      <c r="D28" s="20"/>
      <c r="E28" s="20"/>
      <c r="F28" s="20"/>
      <c r="G28" s="20"/>
      <c r="H28" s="20"/>
    </row>
    <row r="29" spans="1:13" ht="25.5" x14ac:dyDescent="0.2">
      <c r="A29" s="39" t="s">
        <v>51</v>
      </c>
      <c r="B29" s="41" t="s">
        <v>758</v>
      </c>
      <c r="C29" s="43">
        <v>0</v>
      </c>
      <c r="D29" s="20"/>
      <c r="E29" s="20"/>
      <c r="F29" s="20"/>
      <c r="G29" s="20"/>
      <c r="H29" s="20"/>
    </row>
    <row r="30" spans="1:13" ht="25.5" x14ac:dyDescent="0.2">
      <c r="A30" s="39" t="s">
        <v>53</v>
      </c>
      <c r="B30" s="41" t="s">
        <v>759</v>
      </c>
      <c r="C30" s="43">
        <v>0</v>
      </c>
      <c r="D30" s="20"/>
      <c r="E30" s="20"/>
      <c r="F30" s="20"/>
      <c r="G30" s="20"/>
      <c r="H30" s="20"/>
    </row>
    <row r="31" spans="1:13" ht="25.5" x14ac:dyDescent="0.2">
      <c r="A31" s="39" t="s">
        <v>55</v>
      </c>
      <c r="B31" s="41" t="s">
        <v>760</v>
      </c>
      <c r="C31" s="43">
        <v>0</v>
      </c>
      <c r="D31" s="20"/>
      <c r="E31" s="20"/>
      <c r="F31" s="20"/>
      <c r="G31" s="20"/>
      <c r="H31" s="20"/>
    </row>
    <row r="32" spans="1:13" ht="25.5" x14ac:dyDescent="0.2">
      <c r="A32" s="39" t="s">
        <v>57</v>
      </c>
      <c r="B32" s="41" t="s">
        <v>761</v>
      </c>
      <c r="C32" s="43">
        <v>1560788802</v>
      </c>
      <c r="D32" s="20"/>
      <c r="E32" s="20"/>
      <c r="F32" s="20"/>
      <c r="G32" s="20"/>
      <c r="H32" s="20"/>
      <c r="K32" s="22">
        <f>+C32</f>
        <v>1560788802</v>
      </c>
      <c r="L32" s="29"/>
      <c r="M32" s="22">
        <f>+M24+M25+M26</f>
        <v>820288565</v>
      </c>
    </row>
    <row r="33" spans="1:13" ht="25.5" x14ac:dyDescent="0.2">
      <c r="A33" s="39" t="s">
        <v>59</v>
      </c>
      <c r="B33" s="41" t="s">
        <v>762</v>
      </c>
      <c r="C33" s="43">
        <v>0</v>
      </c>
      <c r="D33" s="20"/>
      <c r="E33" s="20"/>
      <c r="F33" s="20"/>
      <c r="G33" s="20"/>
      <c r="H33" s="20"/>
      <c r="K33" s="22"/>
      <c r="L33" s="29"/>
      <c r="M33" s="29"/>
    </row>
    <row r="34" spans="1:13" ht="25.5" x14ac:dyDescent="0.2">
      <c r="A34" s="39" t="s">
        <v>61</v>
      </c>
      <c r="B34" s="41" t="s">
        <v>763</v>
      </c>
      <c r="C34" s="43">
        <v>0</v>
      </c>
      <c r="D34" s="20"/>
      <c r="E34" s="20"/>
      <c r="F34" s="20"/>
      <c r="G34" s="20"/>
      <c r="H34" s="20"/>
    </row>
    <row r="35" spans="1:13" x14ac:dyDescent="0.2">
      <c r="A35" s="39" t="s">
        <v>63</v>
      </c>
      <c r="B35" s="41" t="s">
        <v>764</v>
      </c>
      <c r="C35" s="43">
        <v>0</v>
      </c>
      <c r="D35" s="20"/>
      <c r="E35" s="20"/>
      <c r="F35" s="20"/>
      <c r="G35" s="20"/>
      <c r="H35" s="20"/>
    </row>
    <row r="36" spans="1:13" x14ac:dyDescent="0.2">
      <c r="A36" s="39" t="s">
        <v>64</v>
      </c>
      <c r="B36" s="41" t="s">
        <v>765</v>
      </c>
      <c r="C36" s="43">
        <v>0</v>
      </c>
      <c r="D36" s="20"/>
      <c r="E36" s="20"/>
      <c r="F36" s="20"/>
      <c r="G36" s="20"/>
      <c r="H36" s="20"/>
    </row>
    <row r="37" spans="1:13" ht="38.25" x14ac:dyDescent="0.2">
      <c r="A37" s="39" t="s">
        <v>66</v>
      </c>
      <c r="B37" s="41" t="s">
        <v>766</v>
      </c>
      <c r="C37" s="43">
        <v>0</v>
      </c>
      <c r="D37" s="20"/>
      <c r="E37" s="20"/>
      <c r="F37" s="20"/>
      <c r="G37" s="20"/>
      <c r="H37" s="20"/>
    </row>
    <row r="38" spans="1:13" ht="25.5" x14ac:dyDescent="0.2">
      <c r="A38" s="39" t="s">
        <v>68</v>
      </c>
      <c r="B38" s="41" t="s">
        <v>767</v>
      </c>
      <c r="C38" s="43">
        <v>0</v>
      </c>
      <c r="D38" s="20"/>
      <c r="E38" s="20"/>
      <c r="F38" s="20"/>
      <c r="G38" s="20"/>
      <c r="H38" s="20"/>
    </row>
    <row r="39" spans="1:13" x14ac:dyDescent="0.2">
      <c r="A39" s="39" t="s">
        <v>69</v>
      </c>
      <c r="B39" s="41" t="s">
        <v>768</v>
      </c>
      <c r="C39" s="43">
        <v>0</v>
      </c>
      <c r="D39" s="20"/>
      <c r="E39" s="20"/>
      <c r="F39" s="20"/>
      <c r="G39" s="20"/>
      <c r="H39" s="20"/>
    </row>
    <row r="40" spans="1:13" ht="25.5" x14ac:dyDescent="0.2">
      <c r="A40" s="39" t="s">
        <v>71</v>
      </c>
      <c r="B40" s="41" t="s">
        <v>769</v>
      </c>
      <c r="C40" s="43">
        <v>0</v>
      </c>
      <c r="D40" s="20"/>
      <c r="E40" s="20"/>
      <c r="F40" s="20"/>
      <c r="G40" s="20"/>
      <c r="H40" s="20"/>
    </row>
    <row r="41" spans="1:13" ht="25.5" x14ac:dyDescent="0.2">
      <c r="A41" s="39" t="s">
        <v>73</v>
      </c>
      <c r="B41" s="41" t="s">
        <v>770</v>
      </c>
      <c r="C41" s="43">
        <v>0</v>
      </c>
      <c r="D41" s="20"/>
      <c r="E41" s="20"/>
      <c r="F41" s="20"/>
      <c r="G41" s="20"/>
      <c r="H41" s="20"/>
    </row>
    <row r="42" spans="1:13" x14ac:dyDescent="0.2">
      <c r="A42" s="39" t="s">
        <v>74</v>
      </c>
      <c r="B42" s="41" t="s">
        <v>771</v>
      </c>
      <c r="C42" s="43">
        <v>0</v>
      </c>
      <c r="D42" s="20"/>
      <c r="E42" s="20"/>
      <c r="F42" s="20"/>
      <c r="G42" s="20"/>
      <c r="H42" s="20"/>
    </row>
    <row r="43" spans="1:13" ht="25.5" x14ac:dyDescent="0.2">
      <c r="A43" s="40" t="s">
        <v>76</v>
      </c>
      <c r="B43" s="45" t="s">
        <v>772</v>
      </c>
      <c r="C43" s="51">
        <v>1560788802</v>
      </c>
      <c r="D43" s="23"/>
      <c r="E43" s="23"/>
      <c r="F43" s="23"/>
      <c r="G43" s="23"/>
      <c r="H43" s="23"/>
      <c r="K43" s="23">
        <f>+C43</f>
        <v>1560788802</v>
      </c>
      <c r="L43" s="23"/>
      <c r="M43" s="23">
        <f>+M32</f>
        <v>820288565</v>
      </c>
    </row>
  </sheetData>
  <mergeCells count="1">
    <mergeCell ref="A1:C1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-226f77-68-1-607f45-5334-5e-b-68-64-e4f-35-6470-17&amp;R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5"/>
  <sheetViews>
    <sheetView zoomScale="75" zoomScaleNormal="75" workbookViewId="0">
      <pane ySplit="3" topLeftCell="A272" activePane="bottomLeft" state="frozen"/>
      <selection pane="bottomLeft" activeCell="J284" sqref="J284"/>
    </sheetView>
  </sheetViews>
  <sheetFormatPr defaultRowHeight="12.75" x14ac:dyDescent="0.2"/>
  <cols>
    <col min="1" max="1" width="8.140625" customWidth="1"/>
    <col min="2" max="2" width="41" customWidth="1"/>
    <col min="3" max="8" width="23.28515625" customWidth="1"/>
    <col min="10" max="10" width="23.85546875" bestFit="1" customWidth="1"/>
  </cols>
  <sheetData>
    <row r="1" spans="1:10" ht="28.5" customHeight="1" x14ac:dyDescent="0.2">
      <c r="A1" s="55" t="s">
        <v>487</v>
      </c>
      <c r="B1" s="56"/>
      <c r="C1" s="56"/>
      <c r="D1" s="7"/>
      <c r="E1" s="7"/>
      <c r="F1" s="7"/>
      <c r="G1" s="7"/>
      <c r="H1" s="7"/>
      <c r="I1" s="7"/>
      <c r="J1" s="7"/>
    </row>
    <row r="2" spans="1:10" ht="15" x14ac:dyDescent="0.2">
      <c r="A2" s="1" t="s">
        <v>5</v>
      </c>
      <c r="B2" s="1" t="s">
        <v>6</v>
      </c>
      <c r="C2" s="4" t="s">
        <v>1099</v>
      </c>
      <c r="D2" s="6" t="s">
        <v>1100</v>
      </c>
      <c r="E2" s="11" t="s">
        <v>1101</v>
      </c>
      <c r="F2" s="13" t="s">
        <v>1102</v>
      </c>
      <c r="G2" s="16" t="s">
        <v>1103</v>
      </c>
      <c r="H2" s="17" t="s">
        <v>1105</v>
      </c>
      <c r="I2" s="14"/>
      <c r="J2" s="15" t="s">
        <v>1104</v>
      </c>
    </row>
    <row r="3" spans="1:10" ht="15" x14ac:dyDescent="0.2">
      <c r="A3" s="1"/>
      <c r="B3" s="1"/>
      <c r="C3" s="1"/>
      <c r="D3" s="7"/>
      <c r="E3" s="7"/>
      <c r="F3" s="7"/>
      <c r="G3" s="7"/>
      <c r="H3" s="7"/>
      <c r="I3" s="7"/>
      <c r="J3" s="7"/>
    </row>
    <row r="4" spans="1:10" ht="25.5" x14ac:dyDescent="0.2">
      <c r="A4" s="42" t="s">
        <v>7</v>
      </c>
      <c r="B4" s="41" t="s">
        <v>488</v>
      </c>
      <c r="C4" s="33">
        <v>161163618</v>
      </c>
      <c r="D4" s="33">
        <v>0</v>
      </c>
      <c r="E4" s="33">
        <v>0</v>
      </c>
      <c r="F4" s="33">
        <v>0</v>
      </c>
      <c r="G4" s="33">
        <v>0</v>
      </c>
      <c r="H4" s="33">
        <v>0</v>
      </c>
      <c r="I4" s="34"/>
      <c r="J4" s="47">
        <f>+C4+D4+E4+F4+G4+H4</f>
        <v>161163618</v>
      </c>
    </row>
    <row r="5" spans="1:10" ht="25.5" x14ac:dyDescent="0.2">
      <c r="A5" s="42" t="s">
        <v>1</v>
      </c>
      <c r="B5" s="41" t="s">
        <v>489</v>
      </c>
      <c r="C5" s="33">
        <v>218392725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4"/>
      <c r="J5" s="47">
        <f t="shared" ref="J5:J68" si="0">+C5+D5+E5+F5+G5+H5</f>
        <v>218392725</v>
      </c>
    </row>
    <row r="6" spans="1:10" ht="25.5" x14ac:dyDescent="0.2">
      <c r="A6" s="42" t="s">
        <v>2</v>
      </c>
      <c r="B6" s="41" t="s">
        <v>1190</v>
      </c>
      <c r="C6" s="33">
        <v>53046038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4"/>
      <c r="J6" s="47">
        <f t="shared" si="0"/>
        <v>53046038</v>
      </c>
    </row>
    <row r="7" spans="1:10" ht="38.25" x14ac:dyDescent="0.2">
      <c r="A7" s="42" t="s">
        <v>3</v>
      </c>
      <c r="B7" s="41" t="s">
        <v>1191</v>
      </c>
      <c r="C7" s="33">
        <v>83864302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4"/>
      <c r="J7" s="47">
        <f t="shared" si="0"/>
        <v>83864302</v>
      </c>
    </row>
    <row r="8" spans="1:10" ht="38.25" x14ac:dyDescent="0.2">
      <c r="A8" s="42" t="s">
        <v>12</v>
      </c>
      <c r="B8" s="41" t="s">
        <v>1192</v>
      </c>
      <c r="C8" s="33">
        <v>136910340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4"/>
      <c r="J8" s="47">
        <f t="shared" si="0"/>
        <v>136910340</v>
      </c>
    </row>
    <row r="9" spans="1:10" ht="25.5" x14ac:dyDescent="0.2">
      <c r="A9" s="42" t="s">
        <v>14</v>
      </c>
      <c r="B9" s="41" t="s">
        <v>490</v>
      </c>
      <c r="C9" s="33">
        <v>16391123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4"/>
      <c r="J9" s="47">
        <f t="shared" si="0"/>
        <v>16391123</v>
      </c>
    </row>
    <row r="10" spans="1:10" ht="25.5" x14ac:dyDescent="0.2">
      <c r="A10" s="42" t="s">
        <v>16</v>
      </c>
      <c r="B10" s="41" t="s">
        <v>491</v>
      </c>
      <c r="C10" s="33">
        <v>117300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4"/>
      <c r="J10" s="47">
        <f t="shared" si="0"/>
        <v>117300</v>
      </c>
    </row>
    <row r="11" spans="1:10" x14ac:dyDescent="0.2">
      <c r="A11" s="42" t="s">
        <v>18</v>
      </c>
      <c r="B11" s="41" t="s">
        <v>492</v>
      </c>
      <c r="C11" s="33">
        <v>145717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4"/>
      <c r="J11" s="47">
        <f t="shared" si="0"/>
        <v>145717</v>
      </c>
    </row>
    <row r="12" spans="1:10" ht="25.5" x14ac:dyDescent="0.2">
      <c r="A12" s="42" t="s">
        <v>20</v>
      </c>
      <c r="B12" s="41" t="s">
        <v>1193</v>
      </c>
      <c r="C12" s="33">
        <v>533120823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4"/>
      <c r="J12" s="47">
        <f t="shared" si="0"/>
        <v>533120823</v>
      </c>
    </row>
    <row r="13" spans="1:10" x14ac:dyDescent="0.2">
      <c r="A13" s="42" t="s">
        <v>22</v>
      </c>
      <c r="B13" s="41" t="s">
        <v>493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4"/>
      <c r="J13" s="47">
        <f t="shared" si="0"/>
        <v>0</v>
      </c>
    </row>
    <row r="14" spans="1:10" ht="38.25" x14ac:dyDescent="0.2">
      <c r="A14" s="42" t="s">
        <v>24</v>
      </c>
      <c r="B14" s="41" t="s">
        <v>494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4"/>
      <c r="J14" s="47">
        <f t="shared" si="0"/>
        <v>0</v>
      </c>
    </row>
    <row r="15" spans="1:10" ht="38.25" x14ac:dyDescent="0.2">
      <c r="A15" s="42" t="s">
        <v>26</v>
      </c>
      <c r="B15" s="41" t="s">
        <v>1194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4"/>
      <c r="J15" s="47">
        <f t="shared" si="0"/>
        <v>0</v>
      </c>
    </row>
    <row r="16" spans="1:10" x14ac:dyDescent="0.2">
      <c r="A16" s="42" t="s">
        <v>0</v>
      </c>
      <c r="B16" s="41" t="s">
        <v>495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4"/>
      <c r="J16" s="47">
        <f t="shared" si="0"/>
        <v>0</v>
      </c>
    </row>
    <row r="17" spans="1:10" x14ac:dyDescent="0.2">
      <c r="A17" s="42" t="s">
        <v>29</v>
      </c>
      <c r="B17" s="41" t="s">
        <v>496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4"/>
      <c r="J17" s="47">
        <f t="shared" si="0"/>
        <v>0</v>
      </c>
    </row>
    <row r="18" spans="1:10" ht="38.25" x14ac:dyDescent="0.2">
      <c r="A18" s="42" t="s">
        <v>31</v>
      </c>
      <c r="B18" s="41" t="s">
        <v>497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4"/>
      <c r="J18" s="47">
        <f t="shared" si="0"/>
        <v>0</v>
      </c>
    </row>
    <row r="19" spans="1:10" ht="25.5" x14ac:dyDescent="0.2">
      <c r="A19" s="42" t="s">
        <v>33</v>
      </c>
      <c r="B19" s="41" t="s">
        <v>498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4"/>
      <c r="J19" s="47">
        <f t="shared" si="0"/>
        <v>0</v>
      </c>
    </row>
    <row r="20" spans="1:10" ht="25.5" x14ac:dyDescent="0.2">
      <c r="A20" s="42" t="s">
        <v>35</v>
      </c>
      <c r="B20" s="41" t="s">
        <v>499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4"/>
      <c r="J20" s="47">
        <f t="shared" si="0"/>
        <v>0</v>
      </c>
    </row>
    <row r="21" spans="1:10" x14ac:dyDescent="0.2">
      <c r="A21" s="42" t="s">
        <v>37</v>
      </c>
      <c r="B21" s="41" t="s">
        <v>500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4"/>
      <c r="J21" s="47">
        <f t="shared" si="0"/>
        <v>0</v>
      </c>
    </row>
    <row r="22" spans="1:10" ht="25.5" x14ac:dyDescent="0.2">
      <c r="A22" s="42" t="s">
        <v>39</v>
      </c>
      <c r="B22" s="41" t="s">
        <v>501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4"/>
      <c r="J22" s="47">
        <f t="shared" si="0"/>
        <v>0</v>
      </c>
    </row>
    <row r="23" spans="1:10" ht="25.5" x14ac:dyDescent="0.2">
      <c r="A23" s="42" t="s">
        <v>41</v>
      </c>
      <c r="B23" s="41" t="s">
        <v>502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4"/>
      <c r="J23" s="47">
        <f t="shared" si="0"/>
        <v>0</v>
      </c>
    </row>
    <row r="24" spans="1:10" ht="25.5" x14ac:dyDescent="0.2">
      <c r="A24" s="42" t="s">
        <v>43</v>
      </c>
      <c r="B24" s="41" t="s">
        <v>503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4"/>
      <c r="J24" s="47">
        <f t="shared" si="0"/>
        <v>0</v>
      </c>
    </row>
    <row r="25" spans="1:10" ht="25.5" x14ac:dyDescent="0.2">
      <c r="A25" s="42" t="s">
        <v>44</v>
      </c>
      <c r="B25" s="41" t="s">
        <v>504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4"/>
      <c r="J25" s="47">
        <f t="shared" si="0"/>
        <v>0</v>
      </c>
    </row>
    <row r="26" spans="1:10" ht="38.25" x14ac:dyDescent="0.2">
      <c r="A26" s="42" t="s">
        <v>46</v>
      </c>
      <c r="B26" s="41" t="s">
        <v>1195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4"/>
      <c r="J26" s="47">
        <f t="shared" si="0"/>
        <v>0</v>
      </c>
    </row>
    <row r="27" spans="1:10" x14ac:dyDescent="0.2">
      <c r="A27" s="42" t="s">
        <v>48</v>
      </c>
      <c r="B27" s="41" t="s">
        <v>505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4"/>
      <c r="J27" s="47">
        <f t="shared" si="0"/>
        <v>0</v>
      </c>
    </row>
    <row r="28" spans="1:10" x14ac:dyDescent="0.2">
      <c r="A28" s="42" t="s">
        <v>49</v>
      </c>
      <c r="B28" s="41" t="s">
        <v>506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4"/>
      <c r="J28" s="47">
        <f t="shared" si="0"/>
        <v>0</v>
      </c>
    </row>
    <row r="29" spans="1:10" ht="38.25" x14ac:dyDescent="0.2">
      <c r="A29" s="42" t="s">
        <v>51</v>
      </c>
      <c r="B29" s="41" t="s">
        <v>507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4"/>
      <c r="J29" s="47">
        <f t="shared" si="0"/>
        <v>0</v>
      </c>
    </row>
    <row r="30" spans="1:10" ht="25.5" x14ac:dyDescent="0.2">
      <c r="A30" s="42" t="s">
        <v>53</v>
      </c>
      <c r="B30" s="41" t="s">
        <v>508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4"/>
      <c r="J30" s="47">
        <f t="shared" si="0"/>
        <v>0</v>
      </c>
    </row>
    <row r="31" spans="1:10" ht="25.5" x14ac:dyDescent="0.2">
      <c r="A31" s="42" t="s">
        <v>55</v>
      </c>
      <c r="B31" s="41" t="s">
        <v>509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4"/>
      <c r="J31" s="47">
        <f t="shared" si="0"/>
        <v>0</v>
      </c>
    </row>
    <row r="32" spans="1:10" x14ac:dyDescent="0.2">
      <c r="A32" s="42" t="s">
        <v>57</v>
      </c>
      <c r="B32" s="41" t="s">
        <v>510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4"/>
      <c r="J32" s="47">
        <f t="shared" si="0"/>
        <v>0</v>
      </c>
    </row>
    <row r="33" spans="1:10" ht="25.5" x14ac:dyDescent="0.2">
      <c r="A33" s="42" t="s">
        <v>59</v>
      </c>
      <c r="B33" s="41" t="s">
        <v>511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4"/>
      <c r="J33" s="47">
        <f t="shared" si="0"/>
        <v>0</v>
      </c>
    </row>
    <row r="34" spans="1:10" ht="25.5" x14ac:dyDescent="0.2">
      <c r="A34" s="42" t="s">
        <v>61</v>
      </c>
      <c r="B34" s="41" t="s">
        <v>512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4"/>
      <c r="J34" s="47">
        <f t="shared" si="0"/>
        <v>0</v>
      </c>
    </row>
    <row r="35" spans="1:10" ht="25.5" x14ac:dyDescent="0.2">
      <c r="A35" s="42" t="s">
        <v>63</v>
      </c>
      <c r="B35" s="41" t="s">
        <v>513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4"/>
      <c r="J35" s="47">
        <f t="shared" si="0"/>
        <v>0</v>
      </c>
    </row>
    <row r="36" spans="1:10" ht="25.5" x14ac:dyDescent="0.2">
      <c r="A36" s="42" t="s">
        <v>64</v>
      </c>
      <c r="B36" s="41" t="s">
        <v>514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4"/>
      <c r="J36" s="47">
        <f t="shared" si="0"/>
        <v>0</v>
      </c>
    </row>
    <row r="37" spans="1:10" ht="25.5" x14ac:dyDescent="0.2">
      <c r="A37" s="42" t="s">
        <v>66</v>
      </c>
      <c r="B37" s="41" t="s">
        <v>1196</v>
      </c>
      <c r="C37" s="33">
        <v>3316600</v>
      </c>
      <c r="D37" s="33">
        <v>242360</v>
      </c>
      <c r="E37" s="33">
        <v>0</v>
      </c>
      <c r="F37" s="33">
        <v>30532300</v>
      </c>
      <c r="G37" s="33">
        <v>0</v>
      </c>
      <c r="H37" s="33">
        <v>0</v>
      </c>
      <c r="I37" s="34"/>
      <c r="J37" s="47">
        <f t="shared" si="0"/>
        <v>34091260</v>
      </c>
    </row>
    <row r="38" spans="1:10" x14ac:dyDescent="0.2">
      <c r="A38" s="42" t="s">
        <v>68</v>
      </c>
      <c r="B38" s="41" t="s">
        <v>515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4"/>
      <c r="J38" s="47">
        <f t="shared" si="0"/>
        <v>0</v>
      </c>
    </row>
    <row r="39" spans="1:10" x14ac:dyDescent="0.2">
      <c r="A39" s="42" t="s">
        <v>69</v>
      </c>
      <c r="B39" s="41" t="s">
        <v>516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4"/>
      <c r="J39" s="47">
        <f t="shared" si="0"/>
        <v>0</v>
      </c>
    </row>
    <row r="40" spans="1:10" ht="38.25" x14ac:dyDescent="0.2">
      <c r="A40" s="42" t="s">
        <v>71</v>
      </c>
      <c r="B40" s="41" t="s">
        <v>517</v>
      </c>
      <c r="C40" s="33">
        <v>850000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4"/>
      <c r="J40" s="47">
        <f t="shared" si="0"/>
        <v>850000</v>
      </c>
    </row>
    <row r="41" spans="1:10" ht="25.5" x14ac:dyDescent="0.2">
      <c r="A41" s="42" t="s">
        <v>73</v>
      </c>
      <c r="B41" s="41" t="s">
        <v>518</v>
      </c>
      <c r="C41" s="33">
        <v>60000</v>
      </c>
      <c r="D41" s="33">
        <v>242360</v>
      </c>
      <c r="E41" s="33">
        <v>0</v>
      </c>
      <c r="F41" s="33">
        <v>0</v>
      </c>
      <c r="G41" s="33">
        <v>0</v>
      </c>
      <c r="H41" s="33">
        <v>0</v>
      </c>
      <c r="I41" s="34"/>
      <c r="J41" s="47">
        <f t="shared" si="0"/>
        <v>302360</v>
      </c>
    </row>
    <row r="42" spans="1:10" ht="25.5" x14ac:dyDescent="0.2">
      <c r="A42" s="42" t="s">
        <v>74</v>
      </c>
      <c r="B42" s="41" t="s">
        <v>519</v>
      </c>
      <c r="C42" s="33">
        <v>579600</v>
      </c>
      <c r="D42" s="33">
        <v>0</v>
      </c>
      <c r="E42" s="33">
        <v>0</v>
      </c>
      <c r="F42" s="33">
        <v>30532300</v>
      </c>
      <c r="G42" s="33">
        <v>0</v>
      </c>
      <c r="H42" s="33">
        <v>0</v>
      </c>
      <c r="I42" s="34"/>
      <c r="J42" s="47">
        <f t="shared" si="0"/>
        <v>31111900</v>
      </c>
    </row>
    <row r="43" spans="1:10" x14ac:dyDescent="0.2">
      <c r="A43" s="42" t="s">
        <v>76</v>
      </c>
      <c r="B43" s="41" t="s">
        <v>520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4"/>
      <c r="J43" s="47">
        <f t="shared" si="0"/>
        <v>0</v>
      </c>
    </row>
    <row r="44" spans="1:10" ht="25.5" x14ac:dyDescent="0.2">
      <c r="A44" s="42" t="s">
        <v>78</v>
      </c>
      <c r="B44" s="41" t="s">
        <v>521</v>
      </c>
      <c r="C44" s="33">
        <v>1827000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4"/>
      <c r="J44" s="47">
        <f t="shared" si="0"/>
        <v>1827000</v>
      </c>
    </row>
    <row r="45" spans="1:10" ht="25.5" x14ac:dyDescent="0.2">
      <c r="A45" s="42" t="s">
        <v>79</v>
      </c>
      <c r="B45" s="41" t="s">
        <v>522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4"/>
      <c r="J45" s="47">
        <f t="shared" si="0"/>
        <v>0</v>
      </c>
    </row>
    <row r="46" spans="1:10" ht="25.5" x14ac:dyDescent="0.2">
      <c r="A46" s="44" t="s">
        <v>81</v>
      </c>
      <c r="B46" s="41" t="s">
        <v>523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4"/>
      <c r="J46" s="30">
        <f t="shared" si="0"/>
        <v>0</v>
      </c>
    </row>
    <row r="47" spans="1:10" ht="25.5" x14ac:dyDescent="0.2">
      <c r="A47" s="42" t="s">
        <v>83</v>
      </c>
      <c r="B47" s="41" t="s">
        <v>524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4"/>
      <c r="J47" s="47">
        <f t="shared" si="0"/>
        <v>0</v>
      </c>
    </row>
    <row r="48" spans="1:10" ht="38.25" x14ac:dyDescent="0.2">
      <c r="A48" s="42" t="s">
        <v>84</v>
      </c>
      <c r="B48" s="45" t="s">
        <v>1197</v>
      </c>
      <c r="C48" s="30">
        <v>536437423</v>
      </c>
      <c r="D48" s="30">
        <v>242360</v>
      </c>
      <c r="E48" s="30">
        <v>0</v>
      </c>
      <c r="F48" s="30">
        <v>30532300</v>
      </c>
      <c r="G48" s="30">
        <v>0</v>
      </c>
      <c r="H48" s="30">
        <v>0</v>
      </c>
      <c r="I48" s="34"/>
      <c r="J48" s="52">
        <f t="shared" si="0"/>
        <v>567212083</v>
      </c>
    </row>
    <row r="49" spans="1:10" ht="25.5" x14ac:dyDescent="0.2">
      <c r="A49" s="42" t="s">
        <v>86</v>
      </c>
      <c r="B49" s="41" t="s">
        <v>525</v>
      </c>
      <c r="C49" s="33">
        <v>38242000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4"/>
      <c r="J49" s="47">
        <f t="shared" si="0"/>
        <v>38242000</v>
      </c>
    </row>
    <row r="50" spans="1:10" ht="38.25" x14ac:dyDescent="0.2">
      <c r="A50" s="42" t="s">
        <v>87</v>
      </c>
      <c r="B50" s="41" t="s">
        <v>526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4"/>
      <c r="J50" s="47">
        <f t="shared" si="0"/>
        <v>0</v>
      </c>
    </row>
    <row r="51" spans="1:10" ht="38.25" x14ac:dyDescent="0.2">
      <c r="A51" s="42" t="s">
        <v>89</v>
      </c>
      <c r="B51" s="41" t="s">
        <v>1198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4"/>
      <c r="J51" s="47">
        <f t="shared" si="0"/>
        <v>0</v>
      </c>
    </row>
    <row r="52" spans="1:10" x14ac:dyDescent="0.2">
      <c r="A52" s="42" t="s">
        <v>91</v>
      </c>
      <c r="B52" s="41" t="s">
        <v>527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4"/>
      <c r="J52" s="47">
        <f t="shared" si="0"/>
        <v>0</v>
      </c>
    </row>
    <row r="53" spans="1:10" x14ac:dyDescent="0.2">
      <c r="A53" s="42" t="s">
        <v>92</v>
      </c>
      <c r="B53" s="41" t="s">
        <v>528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4"/>
      <c r="J53" s="47">
        <f t="shared" si="0"/>
        <v>0</v>
      </c>
    </row>
    <row r="54" spans="1:10" ht="38.25" x14ac:dyDescent="0.2">
      <c r="A54" s="42" t="s">
        <v>94</v>
      </c>
      <c r="B54" s="41" t="s">
        <v>529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4"/>
      <c r="J54" s="47">
        <f t="shared" si="0"/>
        <v>0</v>
      </c>
    </row>
    <row r="55" spans="1:10" ht="25.5" x14ac:dyDescent="0.2">
      <c r="A55" s="42" t="s">
        <v>96</v>
      </c>
      <c r="B55" s="41" t="s">
        <v>530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4"/>
      <c r="J55" s="47">
        <f t="shared" si="0"/>
        <v>0</v>
      </c>
    </row>
    <row r="56" spans="1:10" ht="25.5" x14ac:dyDescent="0.2">
      <c r="A56" s="42" t="s">
        <v>97</v>
      </c>
      <c r="B56" s="41" t="s">
        <v>531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4"/>
      <c r="J56" s="47">
        <f t="shared" si="0"/>
        <v>0</v>
      </c>
    </row>
    <row r="57" spans="1:10" x14ac:dyDescent="0.2">
      <c r="A57" s="42" t="s">
        <v>99</v>
      </c>
      <c r="B57" s="41" t="s">
        <v>532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4"/>
      <c r="J57" s="47">
        <f t="shared" si="0"/>
        <v>0</v>
      </c>
    </row>
    <row r="58" spans="1:10" ht="25.5" x14ac:dyDescent="0.2">
      <c r="A58" s="42" t="s">
        <v>101</v>
      </c>
      <c r="B58" s="41" t="s">
        <v>533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4"/>
      <c r="J58" s="47">
        <f t="shared" si="0"/>
        <v>0</v>
      </c>
    </row>
    <row r="59" spans="1:10" ht="25.5" x14ac:dyDescent="0.2">
      <c r="A59" s="42" t="s">
        <v>102</v>
      </c>
      <c r="B59" s="41" t="s">
        <v>534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4"/>
      <c r="J59" s="47">
        <f t="shared" si="0"/>
        <v>0</v>
      </c>
    </row>
    <row r="60" spans="1:10" ht="25.5" x14ac:dyDescent="0.2">
      <c r="A60" s="42" t="s">
        <v>104</v>
      </c>
      <c r="B60" s="41" t="s">
        <v>535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4"/>
      <c r="J60" s="47">
        <f t="shared" si="0"/>
        <v>0</v>
      </c>
    </row>
    <row r="61" spans="1:10" ht="25.5" x14ac:dyDescent="0.2">
      <c r="A61" s="42" t="s">
        <v>106</v>
      </c>
      <c r="B61" s="41" t="s">
        <v>536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4"/>
      <c r="J61" s="47">
        <f t="shared" si="0"/>
        <v>0</v>
      </c>
    </row>
    <row r="62" spans="1:10" ht="38.25" x14ac:dyDescent="0.2">
      <c r="A62" s="42" t="s">
        <v>108</v>
      </c>
      <c r="B62" s="41" t="s">
        <v>1199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4"/>
      <c r="J62" s="47">
        <f t="shared" si="0"/>
        <v>0</v>
      </c>
    </row>
    <row r="63" spans="1:10" x14ac:dyDescent="0.2">
      <c r="A63" s="42" t="s">
        <v>110</v>
      </c>
      <c r="B63" s="41" t="s">
        <v>537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4"/>
      <c r="J63" s="47">
        <f t="shared" si="0"/>
        <v>0</v>
      </c>
    </row>
    <row r="64" spans="1:10" x14ac:dyDescent="0.2">
      <c r="A64" s="42" t="s">
        <v>111</v>
      </c>
      <c r="B64" s="41" t="s">
        <v>538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4"/>
      <c r="J64" s="47">
        <f t="shared" si="0"/>
        <v>0</v>
      </c>
    </row>
    <row r="65" spans="1:10" ht="38.25" x14ac:dyDescent="0.2">
      <c r="A65" s="42" t="s">
        <v>112</v>
      </c>
      <c r="B65" s="41" t="s">
        <v>539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4"/>
      <c r="J65" s="47">
        <f t="shared" si="0"/>
        <v>0</v>
      </c>
    </row>
    <row r="66" spans="1:10" ht="25.5" x14ac:dyDescent="0.2">
      <c r="A66" s="42" t="s">
        <v>114</v>
      </c>
      <c r="B66" s="41" t="s">
        <v>540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4"/>
      <c r="J66" s="47">
        <f t="shared" si="0"/>
        <v>0</v>
      </c>
    </row>
    <row r="67" spans="1:10" ht="25.5" x14ac:dyDescent="0.2">
      <c r="A67" s="42" t="s">
        <v>115</v>
      </c>
      <c r="B67" s="41" t="s">
        <v>541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4"/>
      <c r="J67" s="47">
        <f t="shared" si="0"/>
        <v>0</v>
      </c>
    </row>
    <row r="68" spans="1:10" x14ac:dyDescent="0.2">
      <c r="A68" s="42" t="s">
        <v>117</v>
      </c>
      <c r="B68" s="41" t="s">
        <v>542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4"/>
      <c r="J68" s="47">
        <f t="shared" si="0"/>
        <v>0</v>
      </c>
    </row>
    <row r="69" spans="1:10" ht="25.5" x14ac:dyDescent="0.2">
      <c r="A69" s="42" t="s">
        <v>119</v>
      </c>
      <c r="B69" s="41" t="s">
        <v>543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4"/>
      <c r="J69" s="47">
        <f t="shared" ref="J69:J132" si="1">+C69+D69+E69+F69+G69+H69</f>
        <v>0</v>
      </c>
    </row>
    <row r="70" spans="1:10" ht="25.5" x14ac:dyDescent="0.2">
      <c r="A70" s="42" t="s">
        <v>121</v>
      </c>
      <c r="B70" s="41" t="s">
        <v>544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4"/>
      <c r="J70" s="47">
        <f t="shared" si="1"/>
        <v>0</v>
      </c>
    </row>
    <row r="71" spans="1:10" ht="25.5" x14ac:dyDescent="0.2">
      <c r="A71" s="42" t="s">
        <v>123</v>
      </c>
      <c r="B71" s="41" t="s">
        <v>545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4"/>
      <c r="J71" s="47">
        <f t="shared" si="1"/>
        <v>0</v>
      </c>
    </row>
    <row r="72" spans="1:10" ht="25.5" x14ac:dyDescent="0.2">
      <c r="A72" s="42" t="s">
        <v>125</v>
      </c>
      <c r="B72" s="41" t="s">
        <v>546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4"/>
      <c r="J72" s="47">
        <f t="shared" si="1"/>
        <v>0</v>
      </c>
    </row>
    <row r="73" spans="1:10" ht="38.25" x14ac:dyDescent="0.2">
      <c r="A73" s="42" t="s">
        <v>127</v>
      </c>
      <c r="B73" s="41" t="s">
        <v>1200</v>
      </c>
      <c r="C73" s="33">
        <v>150000000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4"/>
      <c r="J73" s="47">
        <f t="shared" si="1"/>
        <v>150000000</v>
      </c>
    </row>
    <row r="74" spans="1:10" x14ac:dyDescent="0.2">
      <c r="A74" s="42" t="s">
        <v>129</v>
      </c>
      <c r="B74" s="41" t="s">
        <v>547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4"/>
      <c r="J74" s="47">
        <f t="shared" si="1"/>
        <v>0</v>
      </c>
    </row>
    <row r="75" spans="1:10" x14ac:dyDescent="0.2">
      <c r="A75" s="42" t="s">
        <v>131</v>
      </c>
      <c r="B75" s="41" t="s">
        <v>548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4"/>
      <c r="J75" s="47">
        <f t="shared" si="1"/>
        <v>0</v>
      </c>
    </row>
    <row r="76" spans="1:10" ht="38.25" x14ac:dyDescent="0.2">
      <c r="A76" s="42" t="s">
        <v>133</v>
      </c>
      <c r="B76" s="41" t="s">
        <v>549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4"/>
      <c r="J76" s="47">
        <f t="shared" si="1"/>
        <v>0</v>
      </c>
    </row>
    <row r="77" spans="1:10" ht="25.5" x14ac:dyDescent="0.2">
      <c r="A77" s="42" t="s">
        <v>134</v>
      </c>
      <c r="B77" s="41" t="s">
        <v>550</v>
      </c>
      <c r="C77" s="33">
        <v>150000000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4"/>
      <c r="J77" s="47">
        <f t="shared" si="1"/>
        <v>150000000</v>
      </c>
    </row>
    <row r="78" spans="1:10" ht="25.5" x14ac:dyDescent="0.2">
      <c r="A78" s="42" t="s">
        <v>136</v>
      </c>
      <c r="B78" s="41" t="s">
        <v>551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4"/>
      <c r="J78" s="47">
        <f t="shared" si="1"/>
        <v>0</v>
      </c>
    </row>
    <row r="79" spans="1:10" x14ac:dyDescent="0.2">
      <c r="A79" s="42" t="s">
        <v>137</v>
      </c>
      <c r="B79" s="41" t="s">
        <v>552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4"/>
      <c r="J79" s="47">
        <f t="shared" si="1"/>
        <v>0</v>
      </c>
    </row>
    <row r="80" spans="1:10" ht="25.5" x14ac:dyDescent="0.2">
      <c r="A80" s="42" t="s">
        <v>139</v>
      </c>
      <c r="B80" s="41" t="s">
        <v>553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4"/>
      <c r="J80" s="47">
        <f t="shared" si="1"/>
        <v>0</v>
      </c>
    </row>
    <row r="81" spans="1:10" ht="25.5" x14ac:dyDescent="0.2">
      <c r="A81" s="42" t="s">
        <v>141</v>
      </c>
      <c r="B81" s="41" t="s">
        <v>554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4"/>
      <c r="J81" s="47">
        <f t="shared" si="1"/>
        <v>0</v>
      </c>
    </row>
    <row r="82" spans="1:10" ht="25.5" x14ac:dyDescent="0.2">
      <c r="A82" s="44" t="s">
        <v>143</v>
      </c>
      <c r="B82" s="41" t="s">
        <v>555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4"/>
      <c r="J82" s="52">
        <f t="shared" si="1"/>
        <v>0</v>
      </c>
    </row>
    <row r="83" spans="1:10" ht="25.5" x14ac:dyDescent="0.2">
      <c r="A83" s="42" t="s">
        <v>145</v>
      </c>
      <c r="B83" s="41" t="s">
        <v>556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4"/>
      <c r="J83" s="47">
        <f t="shared" si="1"/>
        <v>0</v>
      </c>
    </row>
    <row r="84" spans="1:10" ht="38.25" x14ac:dyDescent="0.2">
      <c r="A84" s="42" t="s">
        <v>147</v>
      </c>
      <c r="B84" s="45" t="s">
        <v>1201</v>
      </c>
      <c r="C84" s="30">
        <v>188242000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4"/>
      <c r="J84" s="52">
        <f t="shared" si="1"/>
        <v>188242000</v>
      </c>
    </row>
    <row r="85" spans="1:10" ht="25.5" x14ac:dyDescent="0.2">
      <c r="A85" s="42" t="s">
        <v>149</v>
      </c>
      <c r="B85" s="41" t="s">
        <v>1202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4"/>
      <c r="J85" s="47">
        <f t="shared" si="1"/>
        <v>0</v>
      </c>
    </row>
    <row r="86" spans="1:10" x14ac:dyDescent="0.2">
      <c r="A86" s="42" t="s">
        <v>150</v>
      </c>
      <c r="B86" s="41" t="s">
        <v>557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4"/>
      <c r="J86" s="47">
        <f t="shared" si="1"/>
        <v>0</v>
      </c>
    </row>
    <row r="87" spans="1:10" ht="25.5" x14ac:dyDescent="0.2">
      <c r="A87" s="42" t="s">
        <v>151</v>
      </c>
      <c r="B87" s="41" t="s">
        <v>558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4"/>
      <c r="J87" s="47">
        <f t="shared" si="1"/>
        <v>0</v>
      </c>
    </row>
    <row r="88" spans="1:10" x14ac:dyDescent="0.2">
      <c r="A88" s="42" t="s">
        <v>153</v>
      </c>
      <c r="B88" s="41" t="s">
        <v>1203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4"/>
      <c r="J88" s="47">
        <f t="shared" si="1"/>
        <v>0</v>
      </c>
    </row>
    <row r="89" spans="1:10" x14ac:dyDescent="0.2">
      <c r="A89" s="42" t="s">
        <v>155</v>
      </c>
      <c r="B89" s="41" t="s">
        <v>559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4"/>
      <c r="J89" s="47">
        <f t="shared" si="1"/>
        <v>0</v>
      </c>
    </row>
    <row r="90" spans="1:10" x14ac:dyDescent="0.2">
      <c r="A90" s="42" t="s">
        <v>156</v>
      </c>
      <c r="B90" s="41" t="s">
        <v>560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4"/>
      <c r="J90" s="47">
        <f t="shared" si="1"/>
        <v>0</v>
      </c>
    </row>
    <row r="91" spans="1:10" x14ac:dyDescent="0.2">
      <c r="A91" s="42" t="s">
        <v>158</v>
      </c>
      <c r="B91" s="41" t="s">
        <v>561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4"/>
      <c r="J91" s="47">
        <f t="shared" si="1"/>
        <v>0</v>
      </c>
    </row>
    <row r="92" spans="1:10" ht="25.5" x14ac:dyDescent="0.2">
      <c r="A92" s="42" t="s">
        <v>160</v>
      </c>
      <c r="B92" s="41" t="s">
        <v>562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4"/>
      <c r="J92" s="47">
        <f t="shared" si="1"/>
        <v>0</v>
      </c>
    </row>
    <row r="93" spans="1:10" x14ac:dyDescent="0.2">
      <c r="A93" s="42" t="s">
        <v>162</v>
      </c>
      <c r="B93" s="41" t="s">
        <v>563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4"/>
      <c r="J93" s="47">
        <f t="shared" si="1"/>
        <v>0</v>
      </c>
    </row>
    <row r="94" spans="1:10" x14ac:dyDescent="0.2">
      <c r="A94" s="42" t="s">
        <v>164</v>
      </c>
      <c r="B94" s="41" t="s">
        <v>564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4"/>
      <c r="J94" s="47">
        <f t="shared" si="1"/>
        <v>0</v>
      </c>
    </row>
    <row r="95" spans="1:10" ht="25.5" x14ac:dyDescent="0.2">
      <c r="A95" s="42" t="s">
        <v>166</v>
      </c>
      <c r="B95" s="41" t="s">
        <v>565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4"/>
      <c r="J95" s="47">
        <f t="shared" si="1"/>
        <v>0</v>
      </c>
    </row>
    <row r="96" spans="1:10" x14ac:dyDescent="0.2">
      <c r="A96" s="42" t="s">
        <v>168</v>
      </c>
      <c r="B96" s="41" t="s">
        <v>1204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4"/>
      <c r="J96" s="47">
        <f t="shared" si="1"/>
        <v>0</v>
      </c>
    </row>
    <row r="97" spans="1:10" ht="25.5" x14ac:dyDescent="0.2">
      <c r="A97" s="42" t="s">
        <v>169</v>
      </c>
      <c r="B97" s="41" t="s">
        <v>1205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4"/>
      <c r="J97" s="47">
        <f t="shared" si="1"/>
        <v>0</v>
      </c>
    </row>
    <row r="98" spans="1:10" x14ac:dyDescent="0.2">
      <c r="A98" s="42" t="s">
        <v>171</v>
      </c>
      <c r="B98" s="41" t="s">
        <v>566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4"/>
      <c r="J98" s="47">
        <f t="shared" si="1"/>
        <v>0</v>
      </c>
    </row>
    <row r="99" spans="1:10" x14ac:dyDescent="0.2">
      <c r="A99" s="42" t="s">
        <v>173</v>
      </c>
      <c r="B99" s="41" t="s">
        <v>567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4"/>
      <c r="J99" s="47">
        <f t="shared" si="1"/>
        <v>0</v>
      </c>
    </row>
    <row r="100" spans="1:10" x14ac:dyDescent="0.2">
      <c r="A100" s="42" t="s">
        <v>174</v>
      </c>
      <c r="B100" s="41" t="s">
        <v>568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4"/>
      <c r="J100" s="47">
        <f t="shared" si="1"/>
        <v>0</v>
      </c>
    </row>
    <row r="101" spans="1:10" ht="25.5" x14ac:dyDescent="0.2">
      <c r="A101" s="42" t="s">
        <v>175</v>
      </c>
      <c r="B101" s="41" t="s">
        <v>569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4"/>
      <c r="J101" s="47">
        <f t="shared" si="1"/>
        <v>0</v>
      </c>
    </row>
    <row r="102" spans="1:10" ht="25.5" x14ac:dyDescent="0.2">
      <c r="A102" s="42" t="s">
        <v>176</v>
      </c>
      <c r="B102" s="41" t="s">
        <v>570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4"/>
      <c r="J102" s="47">
        <f t="shared" si="1"/>
        <v>0</v>
      </c>
    </row>
    <row r="103" spans="1:10" ht="25.5" x14ac:dyDescent="0.2">
      <c r="A103" s="42" t="s">
        <v>178</v>
      </c>
      <c r="B103" s="41" t="s">
        <v>571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4"/>
      <c r="J103" s="47">
        <f t="shared" si="1"/>
        <v>0</v>
      </c>
    </row>
    <row r="104" spans="1:10" ht="25.5" x14ac:dyDescent="0.2">
      <c r="A104" s="42" t="s">
        <v>180</v>
      </c>
      <c r="B104" s="41" t="s">
        <v>572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4"/>
      <c r="J104" s="47">
        <f t="shared" si="1"/>
        <v>0</v>
      </c>
    </row>
    <row r="105" spans="1:10" ht="25.5" x14ac:dyDescent="0.2">
      <c r="A105" s="42" t="s">
        <v>181</v>
      </c>
      <c r="B105" s="41" t="s">
        <v>573</v>
      </c>
      <c r="C105" s="33">
        <v>0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4"/>
      <c r="J105" s="47">
        <f t="shared" si="1"/>
        <v>0</v>
      </c>
    </row>
    <row r="106" spans="1:10" x14ac:dyDescent="0.2">
      <c r="A106" s="42" t="s">
        <v>183</v>
      </c>
      <c r="B106" s="41" t="s">
        <v>574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4"/>
      <c r="J106" s="47">
        <f t="shared" si="1"/>
        <v>0</v>
      </c>
    </row>
    <row r="107" spans="1:10" ht="25.5" x14ac:dyDescent="0.2">
      <c r="A107" s="42" t="s">
        <v>185</v>
      </c>
      <c r="B107" s="41" t="s">
        <v>1206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4"/>
      <c r="J107" s="47">
        <f t="shared" si="1"/>
        <v>0</v>
      </c>
    </row>
    <row r="108" spans="1:10" x14ac:dyDescent="0.2">
      <c r="A108" s="42" t="s">
        <v>187</v>
      </c>
      <c r="B108" s="41" t="s">
        <v>575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4"/>
      <c r="J108" s="47">
        <f t="shared" si="1"/>
        <v>0</v>
      </c>
    </row>
    <row r="109" spans="1:10" x14ac:dyDescent="0.2">
      <c r="A109" s="42" t="s">
        <v>188</v>
      </c>
      <c r="B109" s="41" t="s">
        <v>576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4"/>
      <c r="J109" s="47">
        <f t="shared" si="1"/>
        <v>0</v>
      </c>
    </row>
    <row r="110" spans="1:10" x14ac:dyDescent="0.2">
      <c r="A110" s="42" t="s">
        <v>190</v>
      </c>
      <c r="B110" s="41" t="s">
        <v>577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4"/>
      <c r="J110" s="47">
        <f t="shared" si="1"/>
        <v>0</v>
      </c>
    </row>
    <row r="111" spans="1:10" ht="25.5" x14ac:dyDescent="0.2">
      <c r="A111" s="42" t="s">
        <v>192</v>
      </c>
      <c r="B111" s="41" t="s">
        <v>578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4"/>
      <c r="J111" s="47">
        <f t="shared" si="1"/>
        <v>0</v>
      </c>
    </row>
    <row r="112" spans="1:10" x14ac:dyDescent="0.2">
      <c r="A112" s="42" t="s">
        <v>194</v>
      </c>
      <c r="B112" s="41" t="s">
        <v>1207</v>
      </c>
      <c r="C112" s="33">
        <v>319377250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4"/>
      <c r="J112" s="47">
        <f t="shared" si="1"/>
        <v>319377250</v>
      </c>
    </row>
    <row r="113" spans="1:10" x14ac:dyDescent="0.2">
      <c r="A113" s="42" t="s">
        <v>195</v>
      </c>
      <c r="B113" s="41" t="s">
        <v>579</v>
      </c>
      <c r="C113" s="33">
        <v>184432349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4"/>
      <c r="J113" s="47">
        <f t="shared" si="1"/>
        <v>184432349</v>
      </c>
    </row>
    <row r="114" spans="1:10" ht="25.5" x14ac:dyDescent="0.2">
      <c r="A114" s="42" t="s">
        <v>197</v>
      </c>
      <c r="B114" s="41" t="s">
        <v>580</v>
      </c>
      <c r="C114" s="33">
        <v>0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4"/>
      <c r="J114" s="47">
        <f t="shared" si="1"/>
        <v>0</v>
      </c>
    </row>
    <row r="115" spans="1:10" x14ac:dyDescent="0.2">
      <c r="A115" s="42" t="s">
        <v>199</v>
      </c>
      <c r="B115" s="41" t="s">
        <v>581</v>
      </c>
      <c r="C115" s="33">
        <v>134944901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4"/>
      <c r="J115" s="47">
        <f t="shared" si="1"/>
        <v>134944901</v>
      </c>
    </row>
    <row r="116" spans="1:10" x14ac:dyDescent="0.2">
      <c r="A116" s="42" t="s">
        <v>201</v>
      </c>
      <c r="B116" s="41" t="s">
        <v>582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4"/>
      <c r="J116" s="47">
        <f t="shared" si="1"/>
        <v>0</v>
      </c>
    </row>
    <row r="117" spans="1:10" x14ac:dyDescent="0.2">
      <c r="A117" s="42" t="s">
        <v>202</v>
      </c>
      <c r="B117" s="41" t="s">
        <v>583</v>
      </c>
      <c r="C117" s="33">
        <v>0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4"/>
      <c r="J117" s="47">
        <f t="shared" si="1"/>
        <v>0</v>
      </c>
    </row>
    <row r="118" spans="1:10" x14ac:dyDescent="0.2">
      <c r="A118" s="42" t="s">
        <v>204</v>
      </c>
      <c r="B118" s="41" t="s">
        <v>584</v>
      </c>
      <c r="C118" s="33">
        <v>0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4"/>
      <c r="J118" s="47">
        <f t="shared" si="1"/>
        <v>0</v>
      </c>
    </row>
    <row r="119" spans="1:10" ht="25.5" x14ac:dyDescent="0.2">
      <c r="A119" s="42" t="s">
        <v>206</v>
      </c>
      <c r="B119" s="41" t="s">
        <v>1208</v>
      </c>
      <c r="C119" s="33">
        <v>189520011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4"/>
      <c r="J119" s="47">
        <f t="shared" si="1"/>
        <v>189520011</v>
      </c>
    </row>
    <row r="120" spans="1:10" x14ac:dyDescent="0.2">
      <c r="A120" s="42" t="s">
        <v>208</v>
      </c>
      <c r="B120" s="41" t="s">
        <v>585</v>
      </c>
      <c r="C120" s="33">
        <v>0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4"/>
      <c r="J120" s="47">
        <f t="shared" si="1"/>
        <v>0</v>
      </c>
    </row>
    <row r="121" spans="1:10" ht="25.5" x14ac:dyDescent="0.2">
      <c r="A121" s="42" t="s">
        <v>210</v>
      </c>
      <c r="B121" s="41" t="s">
        <v>586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4"/>
      <c r="J121" s="47">
        <f t="shared" si="1"/>
        <v>0</v>
      </c>
    </row>
    <row r="122" spans="1:10" ht="25.5" x14ac:dyDescent="0.2">
      <c r="A122" s="42" t="s">
        <v>212</v>
      </c>
      <c r="B122" s="41" t="s">
        <v>587</v>
      </c>
      <c r="C122" s="33">
        <v>0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4"/>
      <c r="J122" s="47">
        <f t="shared" si="1"/>
        <v>0</v>
      </c>
    </row>
    <row r="123" spans="1:10" ht="25.5" x14ac:dyDescent="0.2">
      <c r="A123" s="42" t="s">
        <v>214</v>
      </c>
      <c r="B123" s="41" t="s">
        <v>588</v>
      </c>
      <c r="C123" s="33"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4"/>
      <c r="J123" s="47">
        <f t="shared" si="1"/>
        <v>0</v>
      </c>
    </row>
    <row r="124" spans="1:10" ht="25.5" x14ac:dyDescent="0.2">
      <c r="A124" s="42" t="s">
        <v>216</v>
      </c>
      <c r="B124" s="41" t="s">
        <v>589</v>
      </c>
      <c r="C124" s="33">
        <v>0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4"/>
      <c r="J124" s="47">
        <f t="shared" si="1"/>
        <v>0</v>
      </c>
    </row>
    <row r="125" spans="1:10" ht="25.5" x14ac:dyDescent="0.2">
      <c r="A125" s="42" t="s">
        <v>217</v>
      </c>
      <c r="B125" s="41" t="s">
        <v>590</v>
      </c>
      <c r="C125" s="33">
        <v>0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4"/>
      <c r="J125" s="47">
        <f t="shared" si="1"/>
        <v>0</v>
      </c>
    </row>
    <row r="126" spans="1:10" ht="38.25" x14ac:dyDescent="0.2">
      <c r="A126" s="42" t="s">
        <v>218</v>
      </c>
      <c r="B126" s="41" t="s">
        <v>1128</v>
      </c>
      <c r="C126" s="33">
        <v>189520011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4"/>
      <c r="J126" s="47">
        <f t="shared" si="1"/>
        <v>189520011</v>
      </c>
    </row>
    <row r="127" spans="1:10" ht="25.5" x14ac:dyDescent="0.2">
      <c r="A127" s="42" t="s">
        <v>220</v>
      </c>
      <c r="B127" s="41" t="s">
        <v>1129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4"/>
      <c r="J127" s="47">
        <f t="shared" si="1"/>
        <v>0</v>
      </c>
    </row>
    <row r="128" spans="1:10" x14ac:dyDescent="0.2">
      <c r="A128" s="42" t="s">
        <v>222</v>
      </c>
      <c r="B128" s="41" t="s">
        <v>591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4"/>
      <c r="J128" s="47">
        <f t="shared" si="1"/>
        <v>0</v>
      </c>
    </row>
    <row r="129" spans="1:10" ht="38.25" x14ac:dyDescent="0.2">
      <c r="A129" s="42" t="s">
        <v>224</v>
      </c>
      <c r="B129" s="41" t="s">
        <v>592</v>
      </c>
      <c r="C129" s="33">
        <v>0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4"/>
      <c r="J129" s="47">
        <f t="shared" si="1"/>
        <v>0</v>
      </c>
    </row>
    <row r="130" spans="1:10" ht="38.25" x14ac:dyDescent="0.2">
      <c r="A130" s="42" t="s">
        <v>226</v>
      </c>
      <c r="B130" s="41" t="s">
        <v>593</v>
      </c>
      <c r="C130" s="33">
        <v>0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4"/>
      <c r="J130" s="47">
        <f t="shared" si="1"/>
        <v>0</v>
      </c>
    </row>
    <row r="131" spans="1:10" ht="38.25" x14ac:dyDescent="0.2">
      <c r="A131" s="42" t="s">
        <v>227</v>
      </c>
      <c r="B131" s="41" t="s">
        <v>594</v>
      </c>
      <c r="C131" s="33">
        <v>0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4"/>
      <c r="J131" s="47">
        <f t="shared" si="1"/>
        <v>0</v>
      </c>
    </row>
    <row r="132" spans="1:10" ht="38.25" x14ac:dyDescent="0.2">
      <c r="A132" s="42" t="s">
        <v>229</v>
      </c>
      <c r="B132" s="41" t="s">
        <v>595</v>
      </c>
      <c r="C132" s="33"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4"/>
      <c r="J132" s="47">
        <f t="shared" si="1"/>
        <v>0</v>
      </c>
    </row>
    <row r="133" spans="1:10" ht="38.25" x14ac:dyDescent="0.2">
      <c r="A133" s="42" t="s">
        <v>230</v>
      </c>
      <c r="B133" s="41" t="s">
        <v>596</v>
      </c>
      <c r="C133" s="33">
        <v>0</v>
      </c>
      <c r="D133" s="33">
        <v>0</v>
      </c>
      <c r="E133" s="33">
        <v>0</v>
      </c>
      <c r="F133" s="33">
        <v>0</v>
      </c>
      <c r="G133" s="33">
        <v>0</v>
      </c>
      <c r="H133" s="33">
        <v>0</v>
      </c>
      <c r="I133" s="34"/>
      <c r="J133" s="47">
        <f t="shared" ref="J133:J196" si="2">+C133+D133+E133+F133+G133+H133</f>
        <v>0</v>
      </c>
    </row>
    <row r="134" spans="1:10" x14ac:dyDescent="0.2">
      <c r="A134" s="42" t="s">
        <v>232</v>
      </c>
      <c r="B134" s="41" t="s">
        <v>597</v>
      </c>
      <c r="C134" s="33">
        <v>0</v>
      </c>
      <c r="D134" s="33">
        <v>0</v>
      </c>
      <c r="E134" s="33">
        <v>0</v>
      </c>
      <c r="F134" s="33">
        <v>0</v>
      </c>
      <c r="G134" s="33">
        <v>0</v>
      </c>
      <c r="H134" s="33">
        <v>0</v>
      </c>
      <c r="I134" s="34"/>
      <c r="J134" s="47">
        <f t="shared" si="2"/>
        <v>0</v>
      </c>
    </row>
    <row r="135" spans="1:10" x14ac:dyDescent="0.2">
      <c r="A135" s="42" t="s">
        <v>234</v>
      </c>
      <c r="B135" s="41" t="s">
        <v>598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4"/>
      <c r="J135" s="47">
        <f t="shared" si="2"/>
        <v>0</v>
      </c>
    </row>
    <row r="136" spans="1:10" x14ac:dyDescent="0.2">
      <c r="A136" s="42" t="s">
        <v>236</v>
      </c>
      <c r="B136" s="41" t="s">
        <v>599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4"/>
      <c r="J136" s="47">
        <f t="shared" si="2"/>
        <v>0</v>
      </c>
    </row>
    <row r="137" spans="1:10" x14ac:dyDescent="0.2">
      <c r="A137" s="42" t="s">
        <v>238</v>
      </c>
      <c r="B137" s="41" t="s">
        <v>600</v>
      </c>
      <c r="C137" s="33">
        <v>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4"/>
      <c r="J137" s="47">
        <f t="shared" si="2"/>
        <v>0</v>
      </c>
    </row>
    <row r="138" spans="1:10" x14ac:dyDescent="0.2">
      <c r="A138" s="42" t="s">
        <v>240</v>
      </c>
      <c r="B138" s="41" t="s">
        <v>601</v>
      </c>
      <c r="C138" s="33">
        <v>0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4"/>
      <c r="J138" s="47">
        <f t="shared" si="2"/>
        <v>0</v>
      </c>
    </row>
    <row r="139" spans="1:10" ht="63.75" x14ac:dyDescent="0.2">
      <c r="A139" s="42" t="s">
        <v>242</v>
      </c>
      <c r="B139" s="41" t="s">
        <v>602</v>
      </c>
      <c r="C139" s="33">
        <v>0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4"/>
      <c r="J139" s="47">
        <f t="shared" si="2"/>
        <v>0</v>
      </c>
    </row>
    <row r="140" spans="1:10" x14ac:dyDescent="0.2">
      <c r="A140" s="42" t="s">
        <v>244</v>
      </c>
      <c r="B140" s="41" t="s">
        <v>1137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4"/>
      <c r="J140" s="47">
        <f t="shared" si="2"/>
        <v>0</v>
      </c>
    </row>
    <row r="141" spans="1:10" x14ac:dyDescent="0.2">
      <c r="A141" s="42" t="s">
        <v>246</v>
      </c>
      <c r="B141" s="41" t="s">
        <v>603</v>
      </c>
      <c r="C141" s="33">
        <v>0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4"/>
      <c r="J141" s="47">
        <f t="shared" si="2"/>
        <v>0</v>
      </c>
    </row>
    <row r="142" spans="1:10" x14ac:dyDescent="0.2">
      <c r="A142" s="42" t="s">
        <v>248</v>
      </c>
      <c r="B142" s="41" t="s">
        <v>604</v>
      </c>
      <c r="C142" s="33">
        <v>0</v>
      </c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4"/>
      <c r="J142" s="47">
        <f t="shared" si="2"/>
        <v>0</v>
      </c>
    </row>
    <row r="143" spans="1:10" x14ac:dyDescent="0.2">
      <c r="A143" s="42" t="s">
        <v>250</v>
      </c>
      <c r="B143" s="41" t="s">
        <v>1130</v>
      </c>
      <c r="C143" s="33">
        <v>0</v>
      </c>
      <c r="D143" s="33">
        <v>0</v>
      </c>
      <c r="E143" s="33">
        <v>0</v>
      </c>
      <c r="F143" s="33">
        <v>0</v>
      </c>
      <c r="G143" s="33">
        <v>0</v>
      </c>
      <c r="H143" s="33">
        <v>0</v>
      </c>
      <c r="I143" s="34"/>
      <c r="J143" s="47">
        <f t="shared" si="2"/>
        <v>0</v>
      </c>
    </row>
    <row r="144" spans="1:10" ht="25.5" x14ac:dyDescent="0.2">
      <c r="A144" s="42" t="s">
        <v>251</v>
      </c>
      <c r="B144" s="41" t="s">
        <v>605</v>
      </c>
      <c r="C144" s="33">
        <v>0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4"/>
      <c r="J144" s="47">
        <f t="shared" si="2"/>
        <v>0</v>
      </c>
    </row>
    <row r="145" spans="1:10" x14ac:dyDescent="0.2">
      <c r="A145" s="42" t="s">
        <v>253</v>
      </c>
      <c r="B145" s="41" t="s">
        <v>1138</v>
      </c>
      <c r="C145" s="33">
        <v>0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4"/>
      <c r="J145" s="47">
        <f t="shared" si="2"/>
        <v>0</v>
      </c>
    </row>
    <row r="146" spans="1:10" ht="25.5" x14ac:dyDescent="0.2">
      <c r="A146" s="42" t="s">
        <v>255</v>
      </c>
      <c r="B146" s="41" t="s">
        <v>606</v>
      </c>
      <c r="C146" s="33">
        <v>0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4"/>
      <c r="J146" s="47">
        <f t="shared" si="2"/>
        <v>0</v>
      </c>
    </row>
    <row r="147" spans="1:10" ht="25.5" x14ac:dyDescent="0.2">
      <c r="A147" s="42" t="s">
        <v>257</v>
      </c>
      <c r="B147" s="41" t="s">
        <v>607</v>
      </c>
      <c r="C147" s="33">
        <v>0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4"/>
      <c r="J147" s="47">
        <f t="shared" si="2"/>
        <v>0</v>
      </c>
    </row>
    <row r="148" spans="1:10" x14ac:dyDescent="0.2">
      <c r="A148" s="42" t="s">
        <v>259</v>
      </c>
      <c r="B148" s="41" t="s">
        <v>608</v>
      </c>
      <c r="C148" s="33">
        <v>0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4"/>
      <c r="J148" s="47">
        <f t="shared" si="2"/>
        <v>0</v>
      </c>
    </row>
    <row r="149" spans="1:10" x14ac:dyDescent="0.2">
      <c r="A149" s="42" t="s">
        <v>261</v>
      </c>
      <c r="B149" s="41" t="s">
        <v>609</v>
      </c>
      <c r="C149" s="33">
        <v>0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4"/>
      <c r="J149" s="47">
        <f t="shared" si="2"/>
        <v>0</v>
      </c>
    </row>
    <row r="150" spans="1:10" ht="25.5" x14ac:dyDescent="0.2">
      <c r="A150" s="42" t="s">
        <v>263</v>
      </c>
      <c r="B150" s="41" t="s">
        <v>1139</v>
      </c>
      <c r="C150" s="33">
        <v>719500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4"/>
      <c r="J150" s="47">
        <f t="shared" si="2"/>
        <v>719500</v>
      </c>
    </row>
    <row r="151" spans="1:10" x14ac:dyDescent="0.2">
      <c r="A151" s="42" t="s">
        <v>265</v>
      </c>
      <c r="B151" s="41" t="s">
        <v>610</v>
      </c>
      <c r="C151" s="33">
        <v>0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4"/>
      <c r="J151" s="47">
        <f t="shared" si="2"/>
        <v>0</v>
      </c>
    </row>
    <row r="152" spans="1:10" ht="38.25" x14ac:dyDescent="0.2">
      <c r="A152" s="42" t="s">
        <v>267</v>
      </c>
      <c r="B152" s="41" t="s">
        <v>611</v>
      </c>
      <c r="C152" s="33">
        <v>0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4"/>
      <c r="J152" s="47">
        <f t="shared" si="2"/>
        <v>0</v>
      </c>
    </row>
    <row r="153" spans="1:10" x14ac:dyDescent="0.2">
      <c r="A153" s="42" t="s">
        <v>269</v>
      </c>
      <c r="B153" s="41" t="s">
        <v>612</v>
      </c>
      <c r="C153" s="33">
        <v>0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4"/>
      <c r="J153" s="47">
        <f t="shared" si="2"/>
        <v>0</v>
      </c>
    </row>
    <row r="154" spans="1:10" x14ac:dyDescent="0.2">
      <c r="A154" s="42" t="s">
        <v>271</v>
      </c>
      <c r="B154" s="41" t="s">
        <v>613</v>
      </c>
      <c r="C154" s="33">
        <v>0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4"/>
      <c r="J154" s="47">
        <f t="shared" si="2"/>
        <v>0</v>
      </c>
    </row>
    <row r="155" spans="1:10" x14ac:dyDescent="0.2">
      <c r="A155" s="42" t="s">
        <v>272</v>
      </c>
      <c r="B155" s="41" t="s">
        <v>614</v>
      </c>
      <c r="C155" s="33">
        <v>0</v>
      </c>
      <c r="D155" s="33">
        <v>0</v>
      </c>
      <c r="E155" s="33">
        <v>0</v>
      </c>
      <c r="F155" s="33">
        <v>0</v>
      </c>
      <c r="G155" s="33">
        <v>0</v>
      </c>
      <c r="H155" s="33">
        <v>0</v>
      </c>
      <c r="I155" s="34"/>
      <c r="J155" s="47">
        <f t="shared" si="2"/>
        <v>0</v>
      </c>
    </row>
    <row r="156" spans="1:10" x14ac:dyDescent="0.2">
      <c r="A156" s="42" t="s">
        <v>274</v>
      </c>
      <c r="B156" s="41" t="s">
        <v>615</v>
      </c>
      <c r="C156" s="33">
        <v>0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4"/>
      <c r="J156" s="47">
        <f t="shared" si="2"/>
        <v>0</v>
      </c>
    </row>
    <row r="157" spans="1:10" ht="25.5" x14ac:dyDescent="0.2">
      <c r="A157" s="42" t="s">
        <v>276</v>
      </c>
      <c r="B157" s="41" t="s">
        <v>616</v>
      </c>
      <c r="C157" s="33">
        <v>719500</v>
      </c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4"/>
      <c r="J157" s="47">
        <f t="shared" si="2"/>
        <v>719500</v>
      </c>
    </row>
    <row r="158" spans="1:10" x14ac:dyDescent="0.2">
      <c r="A158" s="42" t="s">
        <v>278</v>
      </c>
      <c r="B158" s="41" t="s">
        <v>617</v>
      </c>
      <c r="C158" s="33">
        <v>0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4"/>
      <c r="J158" s="47">
        <f t="shared" si="2"/>
        <v>0</v>
      </c>
    </row>
    <row r="159" spans="1:10" x14ac:dyDescent="0.2">
      <c r="A159" s="42" t="s">
        <v>280</v>
      </c>
      <c r="B159" s="41" t="s">
        <v>618</v>
      </c>
      <c r="C159" s="33">
        <v>0</v>
      </c>
      <c r="D159" s="33">
        <v>0</v>
      </c>
      <c r="E159" s="33">
        <v>0</v>
      </c>
      <c r="F159" s="33">
        <v>0</v>
      </c>
      <c r="G159" s="33">
        <v>0</v>
      </c>
      <c r="H159" s="33">
        <v>0</v>
      </c>
      <c r="I159" s="34"/>
      <c r="J159" s="47">
        <f t="shared" si="2"/>
        <v>0</v>
      </c>
    </row>
    <row r="160" spans="1:10" x14ac:dyDescent="0.2">
      <c r="A160" s="42" t="s">
        <v>282</v>
      </c>
      <c r="B160" s="41" t="s">
        <v>619</v>
      </c>
      <c r="C160" s="33">
        <v>0</v>
      </c>
      <c r="D160" s="33">
        <v>0</v>
      </c>
      <c r="E160" s="33">
        <v>0</v>
      </c>
      <c r="F160" s="33">
        <v>0</v>
      </c>
      <c r="G160" s="33">
        <v>0</v>
      </c>
      <c r="H160" s="33">
        <v>0</v>
      </c>
      <c r="I160" s="34"/>
      <c r="J160" s="47">
        <f t="shared" si="2"/>
        <v>0</v>
      </c>
    </row>
    <row r="161" spans="1:10" x14ac:dyDescent="0.2">
      <c r="A161" s="42" t="s">
        <v>284</v>
      </c>
      <c r="B161" s="41" t="s">
        <v>620</v>
      </c>
      <c r="C161" s="33">
        <v>0</v>
      </c>
      <c r="D161" s="33">
        <v>0</v>
      </c>
      <c r="E161" s="33">
        <v>0</v>
      </c>
      <c r="F161" s="33">
        <v>0</v>
      </c>
      <c r="G161" s="33">
        <v>0</v>
      </c>
      <c r="H161" s="33">
        <v>0</v>
      </c>
      <c r="I161" s="34"/>
      <c r="J161" s="47">
        <f t="shared" si="2"/>
        <v>0</v>
      </c>
    </row>
    <row r="162" spans="1:10" x14ac:dyDescent="0.2">
      <c r="A162" s="42" t="s">
        <v>286</v>
      </c>
      <c r="B162" s="41" t="s">
        <v>621</v>
      </c>
      <c r="C162" s="33">
        <v>0</v>
      </c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4"/>
      <c r="J162" s="47">
        <f t="shared" si="2"/>
        <v>0</v>
      </c>
    </row>
    <row r="163" spans="1:10" ht="25.5" x14ac:dyDescent="0.2">
      <c r="A163" s="42" t="s">
        <v>288</v>
      </c>
      <c r="B163" s="41" t="s">
        <v>622</v>
      </c>
      <c r="C163" s="33">
        <v>0</v>
      </c>
      <c r="D163" s="33">
        <v>0</v>
      </c>
      <c r="E163" s="33">
        <v>0</v>
      </c>
      <c r="F163" s="33">
        <v>0</v>
      </c>
      <c r="G163" s="33">
        <v>0</v>
      </c>
      <c r="H163" s="33">
        <v>0</v>
      </c>
      <c r="I163" s="34"/>
      <c r="J163" s="47">
        <f t="shared" si="2"/>
        <v>0</v>
      </c>
    </row>
    <row r="164" spans="1:10" x14ac:dyDescent="0.2">
      <c r="A164" s="42" t="s">
        <v>290</v>
      </c>
      <c r="B164" s="41" t="s">
        <v>623</v>
      </c>
      <c r="C164" s="33">
        <v>0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4"/>
      <c r="J164" s="47">
        <f t="shared" si="2"/>
        <v>0</v>
      </c>
    </row>
    <row r="165" spans="1:10" ht="63.75" x14ac:dyDescent="0.2">
      <c r="A165" s="42" t="s">
        <v>292</v>
      </c>
      <c r="B165" s="41" t="s">
        <v>624</v>
      </c>
      <c r="C165" s="33">
        <v>0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4"/>
      <c r="J165" s="47">
        <f t="shared" si="2"/>
        <v>0</v>
      </c>
    </row>
    <row r="166" spans="1:10" ht="25.5" x14ac:dyDescent="0.2">
      <c r="A166" s="42" t="s">
        <v>293</v>
      </c>
      <c r="B166" s="41" t="s">
        <v>625</v>
      </c>
      <c r="C166" s="33">
        <v>0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4"/>
      <c r="J166" s="47">
        <f t="shared" si="2"/>
        <v>0</v>
      </c>
    </row>
    <row r="167" spans="1:10" ht="25.5" x14ac:dyDescent="0.2">
      <c r="A167" s="42" t="s">
        <v>295</v>
      </c>
      <c r="B167" s="41" t="s">
        <v>1209</v>
      </c>
      <c r="C167" s="33">
        <v>190239511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4"/>
      <c r="J167" s="47">
        <f t="shared" si="2"/>
        <v>190239511</v>
      </c>
    </row>
    <row r="168" spans="1:10" ht="25.5" x14ac:dyDescent="0.2">
      <c r="A168" s="42" t="s">
        <v>296</v>
      </c>
      <c r="B168" s="41" t="s">
        <v>1140</v>
      </c>
      <c r="C168" s="33">
        <v>28439416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4"/>
      <c r="J168" s="47">
        <f t="shared" si="2"/>
        <v>28439416</v>
      </c>
    </row>
    <row r="169" spans="1:10" x14ac:dyDescent="0.2">
      <c r="A169" s="42" t="s">
        <v>298</v>
      </c>
      <c r="B169" s="41" t="s">
        <v>626</v>
      </c>
      <c r="C169" s="33">
        <v>0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4"/>
      <c r="J169" s="47">
        <f t="shared" si="2"/>
        <v>0</v>
      </c>
    </row>
    <row r="170" spans="1:10" x14ac:dyDescent="0.2">
      <c r="A170" s="42" t="s">
        <v>300</v>
      </c>
      <c r="B170" s="41" t="s">
        <v>627</v>
      </c>
      <c r="C170" s="33">
        <v>0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4"/>
      <c r="J170" s="47">
        <f t="shared" si="2"/>
        <v>0</v>
      </c>
    </row>
    <row r="171" spans="1:10" x14ac:dyDescent="0.2">
      <c r="A171" s="42" t="s">
        <v>302</v>
      </c>
      <c r="B171" s="41" t="s">
        <v>628</v>
      </c>
      <c r="C171" s="33">
        <v>0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4"/>
      <c r="J171" s="47">
        <f t="shared" si="2"/>
        <v>0</v>
      </c>
    </row>
    <row r="172" spans="1:10" x14ac:dyDescent="0.2">
      <c r="A172" s="42" t="s">
        <v>304</v>
      </c>
      <c r="B172" s="41" t="s">
        <v>629</v>
      </c>
      <c r="C172" s="33">
        <v>0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4"/>
      <c r="J172" s="47">
        <f t="shared" si="2"/>
        <v>0</v>
      </c>
    </row>
    <row r="173" spans="1:10" x14ac:dyDescent="0.2">
      <c r="A173" s="42" t="s">
        <v>306</v>
      </c>
      <c r="B173" s="41" t="s">
        <v>630</v>
      </c>
      <c r="C173" s="33">
        <v>0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4"/>
      <c r="J173" s="47">
        <f t="shared" si="2"/>
        <v>0</v>
      </c>
    </row>
    <row r="174" spans="1:10" ht="51" x14ac:dyDescent="0.2">
      <c r="A174" s="42" t="s">
        <v>308</v>
      </c>
      <c r="B174" s="41" t="s">
        <v>631</v>
      </c>
      <c r="C174" s="33">
        <v>0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4"/>
      <c r="J174" s="47">
        <f t="shared" si="2"/>
        <v>0</v>
      </c>
    </row>
    <row r="175" spans="1:10" x14ac:dyDescent="0.2">
      <c r="A175" s="42" t="s">
        <v>309</v>
      </c>
      <c r="B175" s="41" t="s">
        <v>632</v>
      </c>
      <c r="C175" s="33">
        <v>0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4"/>
      <c r="J175" s="47">
        <f t="shared" si="2"/>
        <v>0</v>
      </c>
    </row>
    <row r="176" spans="1:10" x14ac:dyDescent="0.2">
      <c r="A176" s="42" t="s">
        <v>311</v>
      </c>
      <c r="B176" s="41" t="s">
        <v>633</v>
      </c>
      <c r="C176" s="33">
        <v>0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4"/>
      <c r="J176" s="47">
        <f t="shared" si="2"/>
        <v>0</v>
      </c>
    </row>
    <row r="177" spans="1:10" x14ac:dyDescent="0.2">
      <c r="A177" s="42" t="s">
        <v>313</v>
      </c>
      <c r="B177" s="41" t="s">
        <v>634</v>
      </c>
      <c r="C177" s="33">
        <v>0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4"/>
      <c r="J177" s="47">
        <f t="shared" si="2"/>
        <v>0</v>
      </c>
    </row>
    <row r="178" spans="1:10" x14ac:dyDescent="0.2">
      <c r="A178" s="42" t="s">
        <v>315</v>
      </c>
      <c r="B178" s="41" t="s">
        <v>635</v>
      </c>
      <c r="C178" s="33">
        <v>1470000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4"/>
      <c r="J178" s="47">
        <f t="shared" si="2"/>
        <v>1470000</v>
      </c>
    </row>
    <row r="179" spans="1:10" ht="51" x14ac:dyDescent="0.2">
      <c r="A179" s="42" t="s">
        <v>317</v>
      </c>
      <c r="B179" s="41" t="s">
        <v>636</v>
      </c>
      <c r="C179" s="33">
        <v>0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4"/>
      <c r="J179" s="47">
        <f t="shared" si="2"/>
        <v>0</v>
      </c>
    </row>
    <row r="180" spans="1:10" x14ac:dyDescent="0.2">
      <c r="A180" s="42" t="s">
        <v>319</v>
      </c>
      <c r="B180" s="41" t="s">
        <v>637</v>
      </c>
      <c r="C180" s="33">
        <v>0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4"/>
      <c r="J180" s="47">
        <f t="shared" si="2"/>
        <v>0</v>
      </c>
    </row>
    <row r="181" spans="1:10" x14ac:dyDescent="0.2">
      <c r="A181" s="42" t="s">
        <v>321</v>
      </c>
      <c r="B181" s="41" t="s">
        <v>638</v>
      </c>
      <c r="C181" s="33">
        <v>0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4"/>
      <c r="J181" s="47">
        <f t="shared" si="2"/>
        <v>0</v>
      </c>
    </row>
    <row r="182" spans="1:10" x14ac:dyDescent="0.2">
      <c r="A182" s="42" t="s">
        <v>323</v>
      </c>
      <c r="B182" s="41" t="s">
        <v>639</v>
      </c>
      <c r="C182" s="33">
        <v>0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4"/>
      <c r="J182" s="47">
        <f t="shared" si="2"/>
        <v>0</v>
      </c>
    </row>
    <row r="183" spans="1:10" x14ac:dyDescent="0.2">
      <c r="A183" s="42" t="s">
        <v>324</v>
      </c>
      <c r="B183" s="41" t="s">
        <v>640</v>
      </c>
      <c r="C183" s="33">
        <v>0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4"/>
      <c r="J183" s="47">
        <f t="shared" si="2"/>
        <v>0</v>
      </c>
    </row>
    <row r="184" spans="1:10" ht="25.5" x14ac:dyDescent="0.2">
      <c r="A184" s="42" t="s">
        <v>326</v>
      </c>
      <c r="B184" s="41" t="s">
        <v>1131</v>
      </c>
      <c r="C184" s="33">
        <v>0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4"/>
      <c r="J184" s="47">
        <f t="shared" si="2"/>
        <v>0</v>
      </c>
    </row>
    <row r="185" spans="1:10" x14ac:dyDescent="0.2">
      <c r="A185" s="42" t="s">
        <v>328</v>
      </c>
      <c r="B185" s="41" t="s">
        <v>1132</v>
      </c>
      <c r="C185" s="33">
        <v>0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34"/>
      <c r="J185" s="47">
        <f t="shared" si="2"/>
        <v>0</v>
      </c>
    </row>
    <row r="186" spans="1:10" x14ac:dyDescent="0.2">
      <c r="A186" s="42" t="s">
        <v>330</v>
      </c>
      <c r="B186" s="41" t="s">
        <v>1141</v>
      </c>
      <c r="C186" s="33">
        <v>0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4"/>
      <c r="J186" s="47">
        <f t="shared" si="2"/>
        <v>0</v>
      </c>
    </row>
    <row r="187" spans="1:10" ht="25.5" x14ac:dyDescent="0.2">
      <c r="A187" s="44" t="s">
        <v>332</v>
      </c>
      <c r="B187" s="45" t="s">
        <v>1210</v>
      </c>
      <c r="C187" s="30">
        <v>538056177</v>
      </c>
      <c r="D187" s="30">
        <v>0</v>
      </c>
      <c r="E187" s="30">
        <v>0</v>
      </c>
      <c r="F187" s="30">
        <v>0</v>
      </c>
      <c r="G187" s="30">
        <v>0</v>
      </c>
      <c r="H187" s="30">
        <v>0</v>
      </c>
      <c r="I187" s="34"/>
      <c r="J187" s="52">
        <f t="shared" si="2"/>
        <v>538056177</v>
      </c>
    </row>
    <row r="188" spans="1:10" x14ac:dyDescent="0.2">
      <c r="A188" s="42" t="s">
        <v>334</v>
      </c>
      <c r="B188" s="41" t="s">
        <v>641</v>
      </c>
      <c r="C188" s="33">
        <v>0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4"/>
      <c r="J188" s="47">
        <f t="shared" si="2"/>
        <v>0</v>
      </c>
    </row>
    <row r="189" spans="1:10" ht="25.5" x14ac:dyDescent="0.2">
      <c r="A189" s="42" t="s">
        <v>336</v>
      </c>
      <c r="B189" s="41" t="s">
        <v>1142</v>
      </c>
      <c r="C189" s="33">
        <v>28933375</v>
      </c>
      <c r="D189" s="33">
        <v>1831928</v>
      </c>
      <c r="E189" s="33">
        <v>414172</v>
      </c>
      <c r="F189" s="33">
        <v>0</v>
      </c>
      <c r="G189" s="33">
        <v>2045902</v>
      </c>
      <c r="H189" s="33">
        <v>5153499</v>
      </c>
      <c r="I189" s="34"/>
      <c r="J189" s="53">
        <f t="shared" si="2"/>
        <v>38378876</v>
      </c>
    </row>
    <row r="190" spans="1:10" ht="25.5" x14ac:dyDescent="0.2">
      <c r="A190" s="42" t="s">
        <v>337</v>
      </c>
      <c r="B190" s="41" t="s">
        <v>642</v>
      </c>
      <c r="C190" s="33">
        <v>41732</v>
      </c>
      <c r="D190" s="33">
        <v>0</v>
      </c>
      <c r="E190" s="33">
        <v>411810</v>
      </c>
      <c r="F190" s="33">
        <v>0</v>
      </c>
      <c r="G190" s="33">
        <v>410300</v>
      </c>
      <c r="H190" s="33">
        <v>871457</v>
      </c>
      <c r="I190" s="34"/>
      <c r="J190" s="47">
        <f t="shared" si="2"/>
        <v>1735299</v>
      </c>
    </row>
    <row r="191" spans="1:10" ht="25.5" x14ac:dyDescent="0.2">
      <c r="A191" s="42" t="s">
        <v>339</v>
      </c>
      <c r="B191" s="41" t="s">
        <v>643</v>
      </c>
      <c r="C191" s="33">
        <v>0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4"/>
      <c r="J191" s="47">
        <f t="shared" si="2"/>
        <v>0</v>
      </c>
    </row>
    <row r="192" spans="1:10" ht="25.5" x14ac:dyDescent="0.2">
      <c r="A192" s="42" t="s">
        <v>341</v>
      </c>
      <c r="B192" s="41" t="s">
        <v>1143</v>
      </c>
      <c r="C192" s="33">
        <v>6557979</v>
      </c>
      <c r="D192" s="33">
        <v>2652814</v>
      </c>
      <c r="E192" s="33">
        <v>0</v>
      </c>
      <c r="F192" s="33">
        <v>865049</v>
      </c>
      <c r="G192" s="33">
        <v>0</v>
      </c>
      <c r="H192" s="33">
        <v>0</v>
      </c>
      <c r="I192" s="34"/>
      <c r="J192" s="47">
        <f t="shared" si="2"/>
        <v>10075842</v>
      </c>
    </row>
    <row r="193" spans="1:10" x14ac:dyDescent="0.2">
      <c r="A193" s="42" t="s">
        <v>343</v>
      </c>
      <c r="B193" s="41" t="s">
        <v>644</v>
      </c>
      <c r="C193" s="33">
        <v>5127610</v>
      </c>
      <c r="D193" s="33">
        <v>316113</v>
      </c>
      <c r="E193" s="33">
        <v>0</v>
      </c>
      <c r="F193" s="33">
        <v>0</v>
      </c>
      <c r="G193" s="33">
        <v>0</v>
      </c>
      <c r="H193" s="33">
        <v>0</v>
      </c>
      <c r="I193" s="34"/>
      <c r="J193" s="47">
        <f t="shared" si="2"/>
        <v>5443723</v>
      </c>
    </row>
    <row r="194" spans="1:10" x14ac:dyDescent="0.2">
      <c r="A194" s="42" t="s">
        <v>345</v>
      </c>
      <c r="B194" s="41" t="s">
        <v>1144</v>
      </c>
      <c r="C194" s="33">
        <v>0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4"/>
      <c r="J194" s="47">
        <f t="shared" si="2"/>
        <v>0</v>
      </c>
    </row>
    <row r="195" spans="1:10" ht="25.5" x14ac:dyDescent="0.2">
      <c r="A195" s="42" t="s">
        <v>346</v>
      </c>
      <c r="B195" s="41" t="s">
        <v>645</v>
      </c>
      <c r="C195" s="33">
        <v>0</v>
      </c>
      <c r="D195" s="33">
        <v>0</v>
      </c>
      <c r="E195" s="33">
        <v>0</v>
      </c>
      <c r="F195" s="33">
        <v>0</v>
      </c>
      <c r="G195" s="33">
        <v>0</v>
      </c>
      <c r="H195" s="33">
        <v>0</v>
      </c>
      <c r="I195" s="34"/>
      <c r="J195" s="47">
        <f t="shared" si="2"/>
        <v>0</v>
      </c>
    </row>
    <row r="196" spans="1:10" ht="25.5" x14ac:dyDescent="0.2">
      <c r="A196" s="42" t="s">
        <v>348</v>
      </c>
      <c r="B196" s="41" t="s">
        <v>646</v>
      </c>
      <c r="C196" s="33">
        <v>0</v>
      </c>
      <c r="D196" s="33">
        <v>0</v>
      </c>
      <c r="E196" s="33">
        <v>0</v>
      </c>
      <c r="F196" s="33">
        <v>0</v>
      </c>
      <c r="G196" s="33">
        <v>0</v>
      </c>
      <c r="H196" s="33">
        <v>0</v>
      </c>
      <c r="I196" s="34"/>
      <c r="J196" s="47">
        <f t="shared" si="2"/>
        <v>0</v>
      </c>
    </row>
    <row r="197" spans="1:10" ht="25.5" x14ac:dyDescent="0.2">
      <c r="A197" s="42" t="s">
        <v>349</v>
      </c>
      <c r="B197" s="41" t="s">
        <v>647</v>
      </c>
      <c r="C197" s="33">
        <v>0</v>
      </c>
      <c r="D197" s="33">
        <v>0</v>
      </c>
      <c r="E197" s="33">
        <v>0</v>
      </c>
      <c r="F197" s="33">
        <v>0</v>
      </c>
      <c r="G197" s="33">
        <v>0</v>
      </c>
      <c r="H197" s="33">
        <v>0</v>
      </c>
      <c r="I197" s="34"/>
      <c r="J197" s="47">
        <f t="shared" ref="J197:J260" si="3">+C197+D197+E197+F197+G197+H197</f>
        <v>0</v>
      </c>
    </row>
    <row r="198" spans="1:10" ht="25.5" x14ac:dyDescent="0.2">
      <c r="A198" s="42" t="s">
        <v>351</v>
      </c>
      <c r="B198" s="41" t="s">
        <v>648</v>
      </c>
      <c r="C198" s="33">
        <v>0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4"/>
      <c r="J198" s="47">
        <f t="shared" si="3"/>
        <v>0</v>
      </c>
    </row>
    <row r="199" spans="1:10" ht="25.5" x14ac:dyDescent="0.2">
      <c r="A199" s="42" t="s">
        <v>353</v>
      </c>
      <c r="B199" s="41" t="s">
        <v>649</v>
      </c>
      <c r="C199" s="33">
        <v>0</v>
      </c>
      <c r="D199" s="33">
        <v>0</v>
      </c>
      <c r="E199" s="33">
        <v>0</v>
      </c>
      <c r="F199" s="33">
        <v>0</v>
      </c>
      <c r="G199" s="33">
        <v>0</v>
      </c>
      <c r="H199" s="33">
        <v>0</v>
      </c>
      <c r="I199" s="34"/>
      <c r="J199" s="47">
        <f t="shared" si="3"/>
        <v>0</v>
      </c>
    </row>
    <row r="200" spans="1:10" ht="25.5" x14ac:dyDescent="0.2">
      <c r="A200" s="42" t="s">
        <v>355</v>
      </c>
      <c r="B200" s="41" t="s">
        <v>650</v>
      </c>
      <c r="C200" s="33">
        <v>0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4"/>
      <c r="J200" s="47">
        <f t="shared" si="3"/>
        <v>0</v>
      </c>
    </row>
    <row r="201" spans="1:10" x14ac:dyDescent="0.2">
      <c r="A201" s="42" t="s">
        <v>357</v>
      </c>
      <c r="B201" s="41" t="s">
        <v>651</v>
      </c>
      <c r="C201" s="33">
        <v>19564789</v>
      </c>
      <c r="D201" s="33">
        <v>0</v>
      </c>
      <c r="E201" s="33">
        <v>9014540</v>
      </c>
      <c r="F201" s="33">
        <v>1384588</v>
      </c>
      <c r="G201" s="33">
        <v>0</v>
      </c>
      <c r="H201" s="33">
        <v>0</v>
      </c>
      <c r="I201" s="34"/>
      <c r="J201" s="47">
        <f t="shared" si="3"/>
        <v>29963917</v>
      </c>
    </row>
    <row r="202" spans="1:10" x14ac:dyDescent="0.2">
      <c r="A202" s="42" t="s">
        <v>359</v>
      </c>
      <c r="B202" s="41" t="s">
        <v>652</v>
      </c>
      <c r="C202" s="33">
        <v>15924782</v>
      </c>
      <c r="D202" s="33">
        <v>623745</v>
      </c>
      <c r="E202" s="33">
        <v>2545779</v>
      </c>
      <c r="F202" s="33">
        <v>607401</v>
      </c>
      <c r="G202" s="33">
        <v>131338</v>
      </c>
      <c r="H202" s="33">
        <v>1391446</v>
      </c>
      <c r="I202" s="34"/>
      <c r="J202" s="47">
        <f t="shared" si="3"/>
        <v>21224491</v>
      </c>
    </row>
    <row r="203" spans="1:10" x14ac:dyDescent="0.2">
      <c r="A203" s="42" t="s">
        <v>361</v>
      </c>
      <c r="B203" s="41" t="s">
        <v>653</v>
      </c>
      <c r="C203" s="33">
        <v>0</v>
      </c>
      <c r="D203" s="33">
        <v>0</v>
      </c>
      <c r="E203" s="33">
        <v>0</v>
      </c>
      <c r="F203" s="33">
        <v>0</v>
      </c>
      <c r="G203" s="33">
        <v>0</v>
      </c>
      <c r="H203" s="33">
        <v>0</v>
      </c>
      <c r="I203" s="34"/>
      <c r="J203" s="47">
        <f t="shared" si="3"/>
        <v>0</v>
      </c>
    </row>
    <row r="204" spans="1:10" ht="25.5" x14ac:dyDescent="0.2">
      <c r="A204" s="42" t="s">
        <v>362</v>
      </c>
      <c r="B204" s="41" t="s">
        <v>1145</v>
      </c>
      <c r="C204" s="33">
        <v>0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4"/>
      <c r="J204" s="47">
        <f t="shared" si="3"/>
        <v>0</v>
      </c>
    </row>
    <row r="205" spans="1:10" x14ac:dyDescent="0.2">
      <c r="A205" s="42" t="s">
        <v>364</v>
      </c>
      <c r="B205" s="41" t="s">
        <v>654</v>
      </c>
      <c r="C205" s="33">
        <v>0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4"/>
      <c r="J205" s="47">
        <f t="shared" si="3"/>
        <v>0</v>
      </c>
    </row>
    <row r="206" spans="1:10" ht="25.5" x14ac:dyDescent="0.2">
      <c r="A206" s="42" t="s">
        <v>366</v>
      </c>
      <c r="B206" s="41" t="s">
        <v>655</v>
      </c>
      <c r="C206" s="33">
        <v>0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4"/>
      <c r="J206" s="47">
        <f t="shared" si="3"/>
        <v>0</v>
      </c>
    </row>
    <row r="207" spans="1:10" ht="25.5" x14ac:dyDescent="0.2">
      <c r="A207" s="42" t="s">
        <v>368</v>
      </c>
      <c r="B207" s="41" t="s">
        <v>1146</v>
      </c>
      <c r="C207" s="33">
        <v>505556</v>
      </c>
      <c r="D207" s="33">
        <v>0</v>
      </c>
      <c r="E207" s="33">
        <v>0</v>
      </c>
      <c r="F207" s="33">
        <v>0</v>
      </c>
      <c r="G207" s="33">
        <v>0</v>
      </c>
      <c r="H207" s="33">
        <v>0</v>
      </c>
      <c r="I207" s="34"/>
      <c r="J207" s="47">
        <f t="shared" si="3"/>
        <v>505556</v>
      </c>
    </row>
    <row r="208" spans="1:10" x14ac:dyDescent="0.2">
      <c r="A208" s="42" t="s">
        <v>370</v>
      </c>
      <c r="B208" s="41" t="s">
        <v>656</v>
      </c>
      <c r="C208" s="33">
        <v>0</v>
      </c>
      <c r="D208" s="33">
        <v>0</v>
      </c>
      <c r="E208" s="33">
        <v>0</v>
      </c>
      <c r="F208" s="33">
        <v>0</v>
      </c>
      <c r="G208" s="33">
        <v>0</v>
      </c>
      <c r="H208" s="33">
        <v>0</v>
      </c>
      <c r="I208" s="34"/>
      <c r="J208" s="47">
        <f t="shared" si="3"/>
        <v>0</v>
      </c>
    </row>
    <row r="209" spans="1:10" ht="25.5" x14ac:dyDescent="0.2">
      <c r="A209" s="42" t="s">
        <v>371</v>
      </c>
      <c r="B209" s="41" t="s">
        <v>657</v>
      </c>
      <c r="C209" s="33">
        <v>0</v>
      </c>
      <c r="D209" s="33">
        <v>0</v>
      </c>
      <c r="E209" s="33">
        <v>0</v>
      </c>
      <c r="F209" s="33">
        <v>0</v>
      </c>
      <c r="G209" s="33">
        <v>0</v>
      </c>
      <c r="H209" s="33">
        <v>0</v>
      </c>
      <c r="I209" s="34"/>
      <c r="J209" s="47">
        <f t="shared" si="3"/>
        <v>0</v>
      </c>
    </row>
    <row r="210" spans="1:10" ht="25.5" x14ac:dyDescent="0.2">
      <c r="A210" s="42" t="s">
        <v>373</v>
      </c>
      <c r="B210" s="41" t="s">
        <v>1147</v>
      </c>
      <c r="C210" s="33">
        <v>505556</v>
      </c>
      <c r="D210" s="33">
        <v>0</v>
      </c>
      <c r="E210" s="33">
        <v>0</v>
      </c>
      <c r="F210" s="33">
        <v>0</v>
      </c>
      <c r="G210" s="33">
        <v>0</v>
      </c>
      <c r="H210" s="33">
        <v>0</v>
      </c>
      <c r="I210" s="34"/>
      <c r="J210" s="47">
        <f t="shared" si="3"/>
        <v>505556</v>
      </c>
    </row>
    <row r="211" spans="1:10" ht="25.5" x14ac:dyDescent="0.2">
      <c r="A211" s="42" t="s">
        <v>374</v>
      </c>
      <c r="B211" s="41" t="s">
        <v>658</v>
      </c>
      <c r="C211" s="33">
        <v>0</v>
      </c>
      <c r="D211" s="33">
        <v>0</v>
      </c>
      <c r="E211" s="33">
        <v>0</v>
      </c>
      <c r="F211" s="33">
        <v>0</v>
      </c>
      <c r="G211" s="33">
        <v>0</v>
      </c>
      <c r="H211" s="33">
        <v>0</v>
      </c>
      <c r="I211" s="34"/>
      <c r="J211" s="47">
        <f t="shared" si="3"/>
        <v>0</v>
      </c>
    </row>
    <row r="212" spans="1:10" ht="25.5" x14ac:dyDescent="0.2">
      <c r="A212" s="42" t="s">
        <v>376</v>
      </c>
      <c r="B212" s="41" t="s">
        <v>1211</v>
      </c>
      <c r="C212" s="33">
        <v>0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4"/>
      <c r="J212" s="47">
        <f t="shared" si="3"/>
        <v>0</v>
      </c>
    </row>
    <row r="213" spans="1:10" ht="25.5" x14ac:dyDescent="0.2">
      <c r="A213" s="42" t="s">
        <v>378</v>
      </c>
      <c r="B213" s="41" t="s">
        <v>659</v>
      </c>
      <c r="C213" s="33">
        <v>0</v>
      </c>
      <c r="D213" s="33">
        <v>0</v>
      </c>
      <c r="E213" s="33">
        <v>0</v>
      </c>
      <c r="F213" s="33">
        <v>0</v>
      </c>
      <c r="G213" s="33">
        <v>0</v>
      </c>
      <c r="H213" s="33">
        <v>0</v>
      </c>
      <c r="I213" s="34"/>
      <c r="J213" s="47">
        <f t="shared" si="3"/>
        <v>0</v>
      </c>
    </row>
    <row r="214" spans="1:10" ht="25.5" x14ac:dyDescent="0.2">
      <c r="A214" s="42" t="s">
        <v>380</v>
      </c>
      <c r="B214" s="41" t="s">
        <v>660</v>
      </c>
      <c r="C214" s="33">
        <v>0</v>
      </c>
      <c r="D214" s="33">
        <v>0</v>
      </c>
      <c r="E214" s="33">
        <v>0</v>
      </c>
      <c r="F214" s="33">
        <v>0</v>
      </c>
      <c r="G214" s="33">
        <v>0</v>
      </c>
      <c r="H214" s="33">
        <v>0</v>
      </c>
      <c r="I214" s="34"/>
      <c r="J214" s="47">
        <f t="shared" si="3"/>
        <v>0</v>
      </c>
    </row>
    <row r="215" spans="1:10" x14ac:dyDescent="0.2">
      <c r="A215" s="42" t="s">
        <v>382</v>
      </c>
      <c r="B215" s="41" t="s">
        <v>661</v>
      </c>
      <c r="C215" s="33">
        <v>0</v>
      </c>
      <c r="D215" s="33">
        <v>0</v>
      </c>
      <c r="E215" s="33">
        <v>0</v>
      </c>
      <c r="F215" s="33">
        <v>0</v>
      </c>
      <c r="G215" s="33">
        <v>0</v>
      </c>
      <c r="H215" s="33">
        <v>0</v>
      </c>
      <c r="I215" s="34"/>
      <c r="J215" s="47">
        <f t="shared" si="3"/>
        <v>0</v>
      </c>
    </row>
    <row r="216" spans="1:10" ht="25.5" x14ac:dyDescent="0.2">
      <c r="A216" s="42" t="s">
        <v>384</v>
      </c>
      <c r="B216" s="41" t="s">
        <v>662</v>
      </c>
      <c r="C216" s="33">
        <v>0</v>
      </c>
      <c r="D216" s="33">
        <v>0</v>
      </c>
      <c r="E216" s="33">
        <v>0</v>
      </c>
      <c r="F216" s="33">
        <v>0</v>
      </c>
      <c r="G216" s="33">
        <v>0</v>
      </c>
      <c r="H216" s="33">
        <v>0</v>
      </c>
      <c r="I216" s="34"/>
      <c r="J216" s="47">
        <f t="shared" si="3"/>
        <v>0</v>
      </c>
    </row>
    <row r="217" spans="1:10" ht="25.5" x14ac:dyDescent="0.2">
      <c r="A217" s="42" t="s">
        <v>386</v>
      </c>
      <c r="B217" s="41" t="s">
        <v>663</v>
      </c>
      <c r="C217" s="33">
        <v>0</v>
      </c>
      <c r="D217" s="33">
        <v>0</v>
      </c>
      <c r="E217" s="33">
        <v>0</v>
      </c>
      <c r="F217" s="33">
        <v>0</v>
      </c>
      <c r="G217" s="33">
        <v>0</v>
      </c>
      <c r="H217" s="33">
        <v>0</v>
      </c>
      <c r="I217" s="34"/>
      <c r="J217" s="47">
        <f t="shared" si="3"/>
        <v>0</v>
      </c>
    </row>
    <row r="218" spans="1:10" ht="25.5" x14ac:dyDescent="0.2">
      <c r="A218" s="42" t="s">
        <v>388</v>
      </c>
      <c r="B218" s="41" t="s">
        <v>1148</v>
      </c>
      <c r="C218" s="33">
        <v>0</v>
      </c>
      <c r="D218" s="33">
        <v>0</v>
      </c>
      <c r="E218" s="33">
        <v>0</v>
      </c>
      <c r="F218" s="33">
        <v>0</v>
      </c>
      <c r="G218" s="33">
        <v>0</v>
      </c>
      <c r="H218" s="33">
        <v>0</v>
      </c>
      <c r="I218" s="34"/>
      <c r="J218" s="47">
        <f t="shared" si="3"/>
        <v>0</v>
      </c>
    </row>
    <row r="219" spans="1:10" x14ac:dyDescent="0.2">
      <c r="A219" s="42" t="s">
        <v>390</v>
      </c>
      <c r="B219" s="41" t="s">
        <v>664</v>
      </c>
      <c r="C219" s="33">
        <v>0</v>
      </c>
      <c r="D219" s="33">
        <v>235115</v>
      </c>
      <c r="E219" s="33">
        <v>0</v>
      </c>
      <c r="F219" s="33">
        <v>33600</v>
      </c>
      <c r="G219" s="33">
        <v>0</v>
      </c>
      <c r="H219" s="33">
        <v>0</v>
      </c>
      <c r="I219" s="34"/>
      <c r="J219" s="47">
        <f t="shared" si="3"/>
        <v>268715</v>
      </c>
    </row>
    <row r="220" spans="1:10" ht="25.5" x14ac:dyDescent="0.2">
      <c r="A220" s="42" t="s">
        <v>392</v>
      </c>
      <c r="B220" s="41" t="s">
        <v>1149</v>
      </c>
      <c r="C220" s="33">
        <v>1453260</v>
      </c>
      <c r="D220" s="33">
        <v>730675</v>
      </c>
      <c r="E220" s="33">
        <v>125360</v>
      </c>
      <c r="F220" s="33">
        <v>0</v>
      </c>
      <c r="G220" s="33">
        <v>3953</v>
      </c>
      <c r="H220" s="33">
        <v>14841</v>
      </c>
      <c r="I220" s="34"/>
      <c r="J220" s="47">
        <f t="shared" si="3"/>
        <v>2328089</v>
      </c>
    </row>
    <row r="221" spans="1:10" ht="76.5" x14ac:dyDescent="0.2">
      <c r="A221" s="42" t="s">
        <v>394</v>
      </c>
      <c r="B221" s="41" t="s">
        <v>665</v>
      </c>
      <c r="C221" s="33">
        <v>0</v>
      </c>
      <c r="D221" s="33">
        <v>0</v>
      </c>
      <c r="E221" s="33">
        <v>0</v>
      </c>
      <c r="F221" s="33">
        <v>0</v>
      </c>
      <c r="G221" s="33">
        <v>0</v>
      </c>
      <c r="H221" s="33">
        <v>0</v>
      </c>
      <c r="I221" s="34"/>
      <c r="J221" s="47">
        <f t="shared" si="3"/>
        <v>0</v>
      </c>
    </row>
    <row r="222" spans="1:10" x14ac:dyDescent="0.2">
      <c r="A222" s="42" t="s">
        <v>395</v>
      </c>
      <c r="B222" s="41" t="s">
        <v>666</v>
      </c>
      <c r="C222" s="33">
        <v>733449</v>
      </c>
      <c r="D222" s="33">
        <v>0</v>
      </c>
      <c r="E222" s="33">
        <v>0</v>
      </c>
      <c r="F222" s="33">
        <v>0</v>
      </c>
      <c r="G222" s="33">
        <v>3953</v>
      </c>
      <c r="H222" s="33">
        <v>0</v>
      </c>
      <c r="I222" s="34"/>
      <c r="J222" s="47">
        <f t="shared" si="3"/>
        <v>737402</v>
      </c>
    </row>
    <row r="223" spans="1:10" ht="38.25" x14ac:dyDescent="0.2">
      <c r="A223" s="44" t="s">
        <v>397</v>
      </c>
      <c r="B223" s="45" t="s">
        <v>1150</v>
      </c>
      <c r="C223" s="30">
        <v>72939741</v>
      </c>
      <c r="D223" s="30">
        <v>6074277</v>
      </c>
      <c r="E223" s="30">
        <v>12099851</v>
      </c>
      <c r="F223" s="30">
        <v>2890638</v>
      </c>
      <c r="G223" s="30">
        <v>2181193</v>
      </c>
      <c r="H223" s="30">
        <v>6559786</v>
      </c>
      <c r="I223" s="34"/>
      <c r="J223" s="52">
        <f t="shared" si="3"/>
        <v>102745486</v>
      </c>
    </row>
    <row r="224" spans="1:10" x14ac:dyDescent="0.2">
      <c r="A224" s="42" t="s">
        <v>399</v>
      </c>
      <c r="B224" s="41" t="s">
        <v>1151</v>
      </c>
      <c r="C224" s="33">
        <v>0</v>
      </c>
      <c r="D224" s="33">
        <v>0</v>
      </c>
      <c r="E224" s="33">
        <v>0</v>
      </c>
      <c r="F224" s="33">
        <v>0</v>
      </c>
      <c r="G224" s="33">
        <v>0</v>
      </c>
      <c r="H224" s="33">
        <v>0</v>
      </c>
      <c r="I224" s="34"/>
      <c r="J224" s="47">
        <f t="shared" si="3"/>
        <v>0</v>
      </c>
    </row>
    <row r="225" spans="1:10" ht="25.5" x14ac:dyDescent="0.2">
      <c r="A225" s="42" t="s">
        <v>401</v>
      </c>
      <c r="B225" s="41" t="s">
        <v>667</v>
      </c>
      <c r="C225" s="33">
        <v>0</v>
      </c>
      <c r="D225" s="33">
        <v>0</v>
      </c>
      <c r="E225" s="33">
        <v>0</v>
      </c>
      <c r="F225" s="33">
        <v>0</v>
      </c>
      <c r="G225" s="33">
        <v>0</v>
      </c>
      <c r="H225" s="33">
        <v>0</v>
      </c>
      <c r="I225" s="34"/>
      <c r="J225" s="52">
        <f t="shared" si="3"/>
        <v>0</v>
      </c>
    </row>
    <row r="226" spans="1:10" x14ac:dyDescent="0.2">
      <c r="A226" s="42" t="s">
        <v>403</v>
      </c>
      <c r="B226" s="41" t="s">
        <v>1152</v>
      </c>
      <c r="C226" s="33">
        <v>6970000</v>
      </c>
      <c r="D226" s="33">
        <v>0</v>
      </c>
      <c r="E226" s="33">
        <v>0</v>
      </c>
      <c r="F226" s="33">
        <v>0</v>
      </c>
      <c r="G226" s="33">
        <v>0</v>
      </c>
      <c r="H226" s="33">
        <v>0</v>
      </c>
      <c r="I226" s="34"/>
      <c r="J226" s="47">
        <f t="shared" si="3"/>
        <v>6970000</v>
      </c>
    </row>
    <row r="227" spans="1:10" x14ac:dyDescent="0.2">
      <c r="A227" s="42" t="s">
        <v>405</v>
      </c>
      <c r="B227" s="41" t="s">
        <v>668</v>
      </c>
      <c r="C227" s="33">
        <v>0</v>
      </c>
      <c r="D227" s="33">
        <v>0</v>
      </c>
      <c r="E227" s="33">
        <v>0</v>
      </c>
      <c r="F227" s="33">
        <v>0</v>
      </c>
      <c r="G227" s="33">
        <v>0</v>
      </c>
      <c r="H227" s="33">
        <v>0</v>
      </c>
      <c r="I227" s="34"/>
      <c r="J227" s="47">
        <f t="shared" si="3"/>
        <v>0</v>
      </c>
    </row>
    <row r="228" spans="1:10" x14ac:dyDescent="0.2">
      <c r="A228" s="42" t="s">
        <v>407</v>
      </c>
      <c r="B228" s="41" t="s">
        <v>669</v>
      </c>
      <c r="C228" s="33">
        <v>3937</v>
      </c>
      <c r="D228" s="33">
        <v>3000</v>
      </c>
      <c r="E228" s="33">
        <v>0</v>
      </c>
      <c r="F228" s="33">
        <v>0</v>
      </c>
      <c r="G228" s="33">
        <v>0</v>
      </c>
      <c r="H228" s="33">
        <v>0</v>
      </c>
      <c r="I228" s="34"/>
      <c r="J228" s="47">
        <f t="shared" si="3"/>
        <v>6937</v>
      </c>
    </row>
    <row r="229" spans="1:10" x14ac:dyDescent="0.2">
      <c r="A229" s="42" t="s">
        <v>409</v>
      </c>
      <c r="B229" s="41" t="s">
        <v>1153</v>
      </c>
      <c r="C229" s="33">
        <v>0</v>
      </c>
      <c r="D229" s="33">
        <v>0</v>
      </c>
      <c r="E229" s="33">
        <v>0</v>
      </c>
      <c r="F229" s="33">
        <v>0</v>
      </c>
      <c r="G229" s="33">
        <v>0</v>
      </c>
      <c r="H229" s="33">
        <v>0</v>
      </c>
      <c r="I229" s="34"/>
      <c r="J229" s="47">
        <f t="shared" si="3"/>
        <v>0</v>
      </c>
    </row>
    <row r="230" spans="1:10" x14ac:dyDescent="0.2">
      <c r="A230" s="42" t="s">
        <v>411</v>
      </c>
      <c r="B230" s="41" t="s">
        <v>670</v>
      </c>
      <c r="C230" s="33">
        <v>0</v>
      </c>
      <c r="D230" s="33">
        <v>0</v>
      </c>
      <c r="E230" s="33">
        <v>0</v>
      </c>
      <c r="F230" s="33">
        <v>0</v>
      </c>
      <c r="G230" s="33">
        <v>0</v>
      </c>
      <c r="H230" s="33">
        <v>0</v>
      </c>
      <c r="I230" s="34"/>
      <c r="J230" s="47">
        <f t="shared" si="3"/>
        <v>0</v>
      </c>
    </row>
    <row r="231" spans="1:10" ht="25.5" x14ac:dyDescent="0.2">
      <c r="A231" s="42" t="s">
        <v>413</v>
      </c>
      <c r="B231" s="41" t="s">
        <v>671</v>
      </c>
      <c r="C231" s="33">
        <v>0</v>
      </c>
      <c r="D231" s="33">
        <v>0</v>
      </c>
      <c r="E231" s="33">
        <v>0</v>
      </c>
      <c r="F231" s="33">
        <v>0</v>
      </c>
      <c r="G231" s="33">
        <v>0</v>
      </c>
      <c r="H231" s="33">
        <v>0</v>
      </c>
      <c r="I231" s="34"/>
      <c r="J231" s="47">
        <f t="shared" si="3"/>
        <v>0</v>
      </c>
    </row>
    <row r="232" spans="1:10" ht="25.5" x14ac:dyDescent="0.2">
      <c r="A232" s="44" t="s">
        <v>415</v>
      </c>
      <c r="B232" s="45" t="s">
        <v>1154</v>
      </c>
      <c r="C232" s="30">
        <v>6973937</v>
      </c>
      <c r="D232" s="30">
        <v>3000</v>
      </c>
      <c r="E232" s="30">
        <v>0</v>
      </c>
      <c r="F232" s="30">
        <v>0</v>
      </c>
      <c r="G232" s="30">
        <v>0</v>
      </c>
      <c r="H232" s="30">
        <v>0</v>
      </c>
      <c r="I232" s="34"/>
      <c r="J232" s="52">
        <f t="shared" si="3"/>
        <v>6976937</v>
      </c>
    </row>
    <row r="233" spans="1:10" ht="38.25" x14ac:dyDescent="0.2">
      <c r="A233" s="42" t="s">
        <v>416</v>
      </c>
      <c r="B233" s="41" t="s">
        <v>672</v>
      </c>
      <c r="C233" s="33">
        <v>0</v>
      </c>
      <c r="D233" s="33">
        <v>0</v>
      </c>
      <c r="E233" s="33">
        <v>0</v>
      </c>
      <c r="F233" s="33">
        <v>0</v>
      </c>
      <c r="G233" s="33">
        <v>0</v>
      </c>
      <c r="H233" s="33">
        <v>0</v>
      </c>
      <c r="I233" s="34"/>
      <c r="J233" s="47">
        <f t="shared" si="3"/>
        <v>0</v>
      </c>
    </row>
    <row r="234" spans="1:10" ht="38.25" x14ac:dyDescent="0.2">
      <c r="A234" s="42" t="s">
        <v>418</v>
      </c>
      <c r="B234" s="41" t="s">
        <v>673</v>
      </c>
      <c r="C234" s="33">
        <v>0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4"/>
      <c r="J234" s="52">
        <f t="shared" si="3"/>
        <v>0</v>
      </c>
    </row>
    <row r="235" spans="1:10" ht="38.25" x14ac:dyDescent="0.2">
      <c r="A235" s="42" t="s">
        <v>420</v>
      </c>
      <c r="B235" s="41" t="s">
        <v>674</v>
      </c>
      <c r="C235" s="33">
        <v>0</v>
      </c>
      <c r="D235" s="33">
        <v>0</v>
      </c>
      <c r="E235" s="33">
        <v>0</v>
      </c>
      <c r="F235" s="33">
        <v>0</v>
      </c>
      <c r="G235" s="33">
        <v>0</v>
      </c>
      <c r="H235" s="33">
        <v>0</v>
      </c>
      <c r="I235" s="34"/>
      <c r="J235" s="47">
        <f t="shared" si="3"/>
        <v>0</v>
      </c>
    </row>
    <row r="236" spans="1:10" ht="38.25" x14ac:dyDescent="0.2">
      <c r="A236" s="42" t="s">
        <v>422</v>
      </c>
      <c r="B236" s="41" t="s">
        <v>1155</v>
      </c>
      <c r="C236" s="33">
        <v>0</v>
      </c>
      <c r="D236" s="33">
        <v>0</v>
      </c>
      <c r="E236" s="33">
        <v>0</v>
      </c>
      <c r="F236" s="33">
        <v>0</v>
      </c>
      <c r="G236" s="33">
        <v>0</v>
      </c>
      <c r="H236" s="33">
        <v>0</v>
      </c>
      <c r="I236" s="34"/>
      <c r="J236" s="47">
        <f t="shared" si="3"/>
        <v>0</v>
      </c>
    </row>
    <row r="237" spans="1:10" x14ac:dyDescent="0.2">
      <c r="A237" s="42" t="s">
        <v>424</v>
      </c>
      <c r="B237" s="41" t="s">
        <v>675</v>
      </c>
      <c r="C237" s="33">
        <v>0</v>
      </c>
      <c r="D237" s="33">
        <v>0</v>
      </c>
      <c r="E237" s="33">
        <v>0</v>
      </c>
      <c r="F237" s="33">
        <v>0</v>
      </c>
      <c r="G237" s="33">
        <v>0</v>
      </c>
      <c r="H237" s="33">
        <v>0</v>
      </c>
      <c r="I237" s="34"/>
      <c r="J237" s="47">
        <f t="shared" si="3"/>
        <v>0</v>
      </c>
    </row>
    <row r="238" spans="1:10" x14ac:dyDescent="0.2">
      <c r="A238" s="42" t="s">
        <v>426</v>
      </c>
      <c r="B238" s="41" t="s">
        <v>676</v>
      </c>
      <c r="C238" s="33">
        <v>0</v>
      </c>
      <c r="D238" s="33">
        <v>0</v>
      </c>
      <c r="E238" s="33">
        <v>0</v>
      </c>
      <c r="F238" s="33">
        <v>0</v>
      </c>
      <c r="G238" s="33">
        <v>0</v>
      </c>
      <c r="H238" s="33">
        <v>0</v>
      </c>
      <c r="I238" s="34"/>
      <c r="J238" s="47">
        <f t="shared" si="3"/>
        <v>0</v>
      </c>
    </row>
    <row r="239" spans="1:10" x14ac:dyDescent="0.2">
      <c r="A239" s="42" t="s">
        <v>428</v>
      </c>
      <c r="B239" s="41" t="s">
        <v>677</v>
      </c>
      <c r="C239" s="33">
        <v>0</v>
      </c>
      <c r="D239" s="33">
        <v>0</v>
      </c>
      <c r="E239" s="33">
        <v>0</v>
      </c>
      <c r="F239" s="33">
        <v>0</v>
      </c>
      <c r="G239" s="33">
        <v>0</v>
      </c>
      <c r="H239" s="33">
        <v>0</v>
      </c>
      <c r="I239" s="34"/>
      <c r="J239" s="47">
        <f t="shared" si="3"/>
        <v>0</v>
      </c>
    </row>
    <row r="240" spans="1:10" x14ac:dyDescent="0.2">
      <c r="A240" s="42" t="s">
        <v>430</v>
      </c>
      <c r="B240" s="41" t="s">
        <v>678</v>
      </c>
      <c r="C240" s="33">
        <v>0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4"/>
      <c r="J240" s="47">
        <f t="shared" si="3"/>
        <v>0</v>
      </c>
    </row>
    <row r="241" spans="1:10" x14ac:dyDescent="0.2">
      <c r="A241" s="42" t="s">
        <v>432</v>
      </c>
      <c r="B241" s="41" t="s">
        <v>679</v>
      </c>
      <c r="C241" s="33">
        <v>0</v>
      </c>
      <c r="D241" s="33">
        <v>0</v>
      </c>
      <c r="E241" s="33">
        <v>0</v>
      </c>
      <c r="F241" s="33">
        <v>0</v>
      </c>
      <c r="G241" s="33">
        <v>0</v>
      </c>
      <c r="H241" s="33">
        <v>0</v>
      </c>
      <c r="I241" s="34"/>
      <c r="J241" s="47">
        <f t="shared" si="3"/>
        <v>0</v>
      </c>
    </row>
    <row r="242" spans="1:10" ht="25.5" x14ac:dyDescent="0.2">
      <c r="A242" s="42" t="s">
        <v>434</v>
      </c>
      <c r="B242" s="41" t="s">
        <v>680</v>
      </c>
      <c r="C242" s="33">
        <v>0</v>
      </c>
      <c r="D242" s="33">
        <v>0</v>
      </c>
      <c r="E242" s="33">
        <v>0</v>
      </c>
      <c r="F242" s="33">
        <v>0</v>
      </c>
      <c r="G242" s="33">
        <v>0</v>
      </c>
      <c r="H242" s="33">
        <v>0</v>
      </c>
      <c r="I242" s="34"/>
      <c r="J242" s="47">
        <f t="shared" si="3"/>
        <v>0</v>
      </c>
    </row>
    <row r="243" spans="1:10" ht="25.5" x14ac:dyDescent="0.2">
      <c r="A243" s="42" t="s">
        <v>436</v>
      </c>
      <c r="B243" s="41" t="s">
        <v>681</v>
      </c>
      <c r="C243" s="33">
        <v>0</v>
      </c>
      <c r="D243" s="33">
        <v>0</v>
      </c>
      <c r="E243" s="33">
        <v>0</v>
      </c>
      <c r="F243" s="33">
        <v>0</v>
      </c>
      <c r="G243" s="33">
        <v>0</v>
      </c>
      <c r="H243" s="33">
        <v>0</v>
      </c>
      <c r="I243" s="34"/>
      <c r="J243" s="47">
        <f t="shared" si="3"/>
        <v>0</v>
      </c>
    </row>
    <row r="244" spans="1:10" x14ac:dyDescent="0.2">
      <c r="A244" s="42" t="s">
        <v>437</v>
      </c>
      <c r="B244" s="41" t="s">
        <v>682</v>
      </c>
      <c r="C244" s="33">
        <v>0</v>
      </c>
      <c r="D244" s="33">
        <v>0</v>
      </c>
      <c r="E244" s="33">
        <v>0</v>
      </c>
      <c r="F244" s="33">
        <v>0</v>
      </c>
      <c r="G244" s="33">
        <v>0</v>
      </c>
      <c r="H244" s="33">
        <v>0</v>
      </c>
      <c r="I244" s="34"/>
      <c r="J244" s="47">
        <f t="shared" si="3"/>
        <v>0</v>
      </c>
    </row>
    <row r="245" spans="1:10" x14ac:dyDescent="0.2">
      <c r="A245" s="42" t="s">
        <v>439</v>
      </c>
      <c r="B245" s="41" t="s">
        <v>683</v>
      </c>
      <c r="C245" s="33">
        <v>0</v>
      </c>
      <c r="D245" s="33">
        <v>0</v>
      </c>
      <c r="E245" s="33">
        <v>0</v>
      </c>
      <c r="F245" s="33">
        <v>0</v>
      </c>
      <c r="G245" s="33">
        <v>0</v>
      </c>
      <c r="H245" s="33">
        <v>0</v>
      </c>
      <c r="I245" s="34"/>
      <c r="J245" s="47">
        <f t="shared" si="3"/>
        <v>0</v>
      </c>
    </row>
    <row r="246" spans="1:10" ht="25.5" x14ac:dyDescent="0.2">
      <c r="A246" s="42" t="s">
        <v>440</v>
      </c>
      <c r="B246" s="41" t="s">
        <v>1212</v>
      </c>
      <c r="C246" s="33">
        <v>0</v>
      </c>
      <c r="D246" s="33">
        <v>0</v>
      </c>
      <c r="E246" s="33">
        <v>0</v>
      </c>
      <c r="F246" s="33">
        <v>450000</v>
      </c>
      <c r="G246" s="33">
        <v>122600</v>
      </c>
      <c r="H246" s="33">
        <v>0</v>
      </c>
      <c r="I246" s="34"/>
      <c r="J246" s="47">
        <f t="shared" si="3"/>
        <v>572600</v>
      </c>
    </row>
    <row r="247" spans="1:10" x14ac:dyDescent="0.2">
      <c r="A247" s="42" t="s">
        <v>442</v>
      </c>
      <c r="B247" s="41" t="s">
        <v>684</v>
      </c>
      <c r="C247" s="33">
        <v>0</v>
      </c>
      <c r="D247" s="33">
        <v>0</v>
      </c>
      <c r="E247" s="33">
        <v>0</v>
      </c>
      <c r="F247" s="33">
        <v>0</v>
      </c>
      <c r="G247" s="33">
        <v>0</v>
      </c>
      <c r="H247" s="33">
        <v>0</v>
      </c>
      <c r="I247" s="34"/>
      <c r="J247" s="47">
        <f t="shared" si="3"/>
        <v>0</v>
      </c>
    </row>
    <row r="248" spans="1:10" x14ac:dyDescent="0.2">
      <c r="A248" s="42" t="s">
        <v>444</v>
      </c>
      <c r="B248" s="41" t="s">
        <v>685</v>
      </c>
      <c r="C248" s="33">
        <v>0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4"/>
      <c r="J248" s="47">
        <f t="shared" si="3"/>
        <v>0</v>
      </c>
    </row>
    <row r="249" spans="1:10" x14ac:dyDescent="0.2">
      <c r="A249" s="42" t="s">
        <v>446</v>
      </c>
      <c r="B249" s="41" t="s">
        <v>686</v>
      </c>
      <c r="C249" s="33">
        <v>0</v>
      </c>
      <c r="D249" s="33">
        <v>0</v>
      </c>
      <c r="E249" s="33">
        <v>0</v>
      </c>
      <c r="F249" s="33">
        <v>0</v>
      </c>
      <c r="G249" s="33">
        <v>0</v>
      </c>
      <c r="H249" s="33">
        <v>0</v>
      </c>
      <c r="I249" s="34"/>
      <c r="J249" s="47">
        <f t="shared" si="3"/>
        <v>0</v>
      </c>
    </row>
    <row r="250" spans="1:10" x14ac:dyDescent="0.2">
      <c r="A250" s="42" t="s">
        <v>448</v>
      </c>
      <c r="B250" s="41" t="s">
        <v>687</v>
      </c>
      <c r="C250" s="33">
        <v>0</v>
      </c>
      <c r="D250" s="33">
        <v>0</v>
      </c>
      <c r="E250" s="33">
        <v>0</v>
      </c>
      <c r="F250" s="33">
        <v>0</v>
      </c>
      <c r="G250" s="33">
        <v>0</v>
      </c>
      <c r="H250" s="33">
        <v>0</v>
      </c>
      <c r="I250" s="34"/>
      <c r="J250" s="47">
        <f t="shared" si="3"/>
        <v>0</v>
      </c>
    </row>
    <row r="251" spans="1:10" x14ac:dyDescent="0.2">
      <c r="A251" s="42" t="s">
        <v>450</v>
      </c>
      <c r="B251" s="41" t="s">
        <v>688</v>
      </c>
      <c r="C251" s="33">
        <v>0</v>
      </c>
      <c r="D251" s="33">
        <v>0</v>
      </c>
      <c r="E251" s="33">
        <v>0</v>
      </c>
      <c r="F251" s="33">
        <v>450000</v>
      </c>
      <c r="G251" s="33">
        <v>122600</v>
      </c>
      <c r="H251" s="33">
        <v>0</v>
      </c>
      <c r="I251" s="34"/>
      <c r="J251" s="47">
        <f t="shared" si="3"/>
        <v>572600</v>
      </c>
    </row>
    <row r="252" spans="1:10" ht="25.5" x14ac:dyDescent="0.2">
      <c r="A252" s="42" t="s">
        <v>452</v>
      </c>
      <c r="B252" s="41" t="s">
        <v>689</v>
      </c>
      <c r="C252" s="33">
        <v>0</v>
      </c>
      <c r="D252" s="33">
        <v>0</v>
      </c>
      <c r="E252" s="33">
        <v>0</v>
      </c>
      <c r="F252" s="33">
        <v>0</v>
      </c>
      <c r="G252" s="33">
        <v>0</v>
      </c>
      <c r="H252" s="33">
        <v>0</v>
      </c>
      <c r="I252" s="34"/>
      <c r="J252" s="47">
        <f t="shared" si="3"/>
        <v>0</v>
      </c>
    </row>
    <row r="253" spans="1:10" ht="25.5" x14ac:dyDescent="0.2">
      <c r="A253" s="42" t="s">
        <v>453</v>
      </c>
      <c r="B253" s="41" t="s">
        <v>690</v>
      </c>
      <c r="C253" s="33">
        <v>0</v>
      </c>
      <c r="D253" s="33">
        <v>0</v>
      </c>
      <c r="E253" s="33">
        <v>0</v>
      </c>
      <c r="F253" s="33">
        <v>0</v>
      </c>
      <c r="G253" s="33">
        <v>0</v>
      </c>
      <c r="H253" s="33">
        <v>0</v>
      </c>
      <c r="I253" s="34"/>
      <c r="J253" s="47">
        <f t="shared" si="3"/>
        <v>0</v>
      </c>
    </row>
    <row r="254" spans="1:10" x14ac:dyDescent="0.2">
      <c r="A254" s="42" t="s">
        <v>455</v>
      </c>
      <c r="B254" s="41" t="s">
        <v>691</v>
      </c>
      <c r="C254" s="33">
        <v>0</v>
      </c>
      <c r="D254" s="33">
        <v>0</v>
      </c>
      <c r="E254" s="33">
        <v>0</v>
      </c>
      <c r="F254" s="33">
        <v>0</v>
      </c>
      <c r="G254" s="33">
        <v>0</v>
      </c>
      <c r="H254" s="33">
        <v>0</v>
      </c>
      <c r="I254" s="34"/>
      <c r="J254" s="47">
        <f t="shared" si="3"/>
        <v>0</v>
      </c>
    </row>
    <row r="255" spans="1:10" x14ac:dyDescent="0.2">
      <c r="A255" s="42" t="s">
        <v>457</v>
      </c>
      <c r="B255" s="41" t="s">
        <v>692</v>
      </c>
      <c r="C255" s="33">
        <v>0</v>
      </c>
      <c r="D255" s="33">
        <v>0</v>
      </c>
      <c r="E255" s="33">
        <v>0</v>
      </c>
      <c r="F255" s="33">
        <v>0</v>
      </c>
      <c r="G255" s="33">
        <v>0</v>
      </c>
      <c r="H255" s="33">
        <v>0</v>
      </c>
      <c r="I255" s="34"/>
      <c r="J255" s="47">
        <f t="shared" si="3"/>
        <v>0</v>
      </c>
    </row>
    <row r="256" spans="1:10" ht="25.5" x14ac:dyDescent="0.2">
      <c r="A256" s="42" t="s">
        <v>459</v>
      </c>
      <c r="B256" s="41" t="s">
        <v>693</v>
      </c>
      <c r="C256" s="33">
        <v>0</v>
      </c>
      <c r="D256" s="33">
        <v>0</v>
      </c>
      <c r="E256" s="33">
        <v>0</v>
      </c>
      <c r="F256" s="33">
        <v>0</v>
      </c>
      <c r="G256" s="33">
        <v>0</v>
      </c>
      <c r="H256" s="33">
        <v>0</v>
      </c>
      <c r="I256" s="34"/>
      <c r="J256" s="47">
        <f t="shared" si="3"/>
        <v>0</v>
      </c>
    </row>
    <row r="257" spans="1:10" x14ac:dyDescent="0.2">
      <c r="A257" s="42" t="s">
        <v>461</v>
      </c>
      <c r="B257" s="41" t="s">
        <v>694</v>
      </c>
      <c r="C257" s="33">
        <v>0</v>
      </c>
      <c r="D257" s="33">
        <v>0</v>
      </c>
      <c r="E257" s="33">
        <v>0</v>
      </c>
      <c r="F257" s="33">
        <v>0</v>
      </c>
      <c r="G257" s="33">
        <v>0</v>
      </c>
      <c r="H257" s="33">
        <v>0</v>
      </c>
      <c r="I257" s="34"/>
      <c r="J257" s="47">
        <f t="shared" si="3"/>
        <v>0</v>
      </c>
    </row>
    <row r="258" spans="1:10" ht="25.5" x14ac:dyDescent="0.2">
      <c r="A258" s="44" t="s">
        <v>463</v>
      </c>
      <c r="B258" s="45" t="s">
        <v>1156</v>
      </c>
      <c r="C258" s="30">
        <v>0</v>
      </c>
      <c r="D258" s="30">
        <v>0</v>
      </c>
      <c r="E258" s="30">
        <v>0</v>
      </c>
      <c r="F258" s="30">
        <v>450000</v>
      </c>
      <c r="G258" s="30">
        <v>122600</v>
      </c>
      <c r="H258" s="30">
        <v>0</v>
      </c>
      <c r="I258" s="34"/>
      <c r="J258" s="52">
        <f t="shared" si="3"/>
        <v>572600</v>
      </c>
    </row>
    <row r="259" spans="1:10" ht="38.25" x14ac:dyDescent="0.2">
      <c r="A259" s="42" t="s">
        <v>465</v>
      </c>
      <c r="B259" s="41" t="s">
        <v>695</v>
      </c>
      <c r="C259" s="33">
        <v>0</v>
      </c>
      <c r="D259" s="33">
        <v>0</v>
      </c>
      <c r="E259" s="33">
        <v>0</v>
      </c>
      <c r="F259" s="33">
        <v>0</v>
      </c>
      <c r="G259" s="33">
        <v>0</v>
      </c>
      <c r="H259" s="33">
        <v>0</v>
      </c>
      <c r="I259" s="34"/>
      <c r="J259" s="47">
        <f t="shared" si="3"/>
        <v>0</v>
      </c>
    </row>
    <row r="260" spans="1:10" ht="38.25" x14ac:dyDescent="0.2">
      <c r="A260" s="42" t="s">
        <v>466</v>
      </c>
      <c r="B260" s="41" t="s">
        <v>696</v>
      </c>
      <c r="C260" s="33">
        <v>0</v>
      </c>
      <c r="D260" s="33">
        <v>0</v>
      </c>
      <c r="E260" s="33">
        <v>0</v>
      </c>
      <c r="F260" s="33">
        <v>0</v>
      </c>
      <c r="G260" s="33">
        <v>0</v>
      </c>
      <c r="H260" s="33">
        <v>0</v>
      </c>
      <c r="I260" s="34"/>
      <c r="J260" s="47">
        <f t="shared" si="3"/>
        <v>0</v>
      </c>
    </row>
    <row r="261" spans="1:10" ht="51" x14ac:dyDescent="0.2">
      <c r="A261" s="42" t="s">
        <v>468</v>
      </c>
      <c r="B261" s="41" t="s">
        <v>697</v>
      </c>
      <c r="C261" s="33">
        <v>0</v>
      </c>
      <c r="D261" s="33">
        <v>0</v>
      </c>
      <c r="E261" s="33">
        <v>0</v>
      </c>
      <c r="F261" s="33">
        <v>0</v>
      </c>
      <c r="G261" s="33">
        <v>0</v>
      </c>
      <c r="H261" s="33">
        <v>0</v>
      </c>
      <c r="I261" s="34"/>
      <c r="J261" s="47">
        <f t="shared" ref="J261:J285" si="4">+C261+D261+E261+F261+G261+H261</f>
        <v>0</v>
      </c>
    </row>
    <row r="262" spans="1:10" ht="38.25" x14ac:dyDescent="0.2">
      <c r="A262" s="42" t="s">
        <v>470</v>
      </c>
      <c r="B262" s="41" t="s">
        <v>1157</v>
      </c>
      <c r="C262" s="33">
        <v>0</v>
      </c>
      <c r="D262" s="33">
        <v>0</v>
      </c>
      <c r="E262" s="33">
        <v>0</v>
      </c>
      <c r="F262" s="33">
        <v>0</v>
      </c>
      <c r="G262" s="33">
        <v>0</v>
      </c>
      <c r="H262" s="33">
        <v>0</v>
      </c>
      <c r="I262" s="34"/>
      <c r="J262" s="47">
        <f t="shared" si="4"/>
        <v>0</v>
      </c>
    </row>
    <row r="263" spans="1:10" x14ac:dyDescent="0.2">
      <c r="A263" s="42" t="s">
        <v>472</v>
      </c>
      <c r="B263" s="41" t="s">
        <v>698</v>
      </c>
      <c r="C263" s="33">
        <v>0</v>
      </c>
      <c r="D263" s="33">
        <v>0</v>
      </c>
      <c r="E263" s="33">
        <v>0</v>
      </c>
      <c r="F263" s="33">
        <v>0</v>
      </c>
      <c r="G263" s="33">
        <v>0</v>
      </c>
      <c r="H263" s="33">
        <v>0</v>
      </c>
      <c r="I263" s="34"/>
      <c r="J263" s="47">
        <f t="shared" si="4"/>
        <v>0</v>
      </c>
    </row>
    <row r="264" spans="1:10" x14ac:dyDescent="0.2">
      <c r="A264" s="42" t="s">
        <v>474</v>
      </c>
      <c r="B264" s="41" t="s">
        <v>699</v>
      </c>
      <c r="C264" s="33">
        <v>0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4"/>
      <c r="J264" s="47">
        <f t="shared" si="4"/>
        <v>0</v>
      </c>
    </row>
    <row r="265" spans="1:10" x14ac:dyDescent="0.2">
      <c r="A265" s="42" t="s">
        <v>476</v>
      </c>
      <c r="B265" s="41" t="s">
        <v>700</v>
      </c>
      <c r="C265" s="33">
        <v>0</v>
      </c>
      <c r="D265" s="33">
        <v>0</v>
      </c>
      <c r="E265" s="33">
        <v>0</v>
      </c>
      <c r="F265" s="33">
        <v>0</v>
      </c>
      <c r="G265" s="33">
        <v>0</v>
      </c>
      <c r="H265" s="33">
        <v>0</v>
      </c>
      <c r="I265" s="34"/>
      <c r="J265" s="47">
        <f t="shared" si="4"/>
        <v>0</v>
      </c>
    </row>
    <row r="266" spans="1:10" x14ac:dyDescent="0.2">
      <c r="A266" s="42" t="s">
        <v>478</v>
      </c>
      <c r="B266" s="41" t="s">
        <v>701</v>
      </c>
      <c r="C266" s="33">
        <v>0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4"/>
      <c r="J266" s="47">
        <f t="shared" si="4"/>
        <v>0</v>
      </c>
    </row>
    <row r="267" spans="1:10" x14ac:dyDescent="0.2">
      <c r="A267" s="42" t="s">
        <v>479</v>
      </c>
      <c r="B267" s="41" t="s">
        <v>702</v>
      </c>
      <c r="C267" s="33">
        <v>0</v>
      </c>
      <c r="D267" s="33">
        <v>0</v>
      </c>
      <c r="E267" s="33">
        <v>0</v>
      </c>
      <c r="F267" s="33">
        <v>0</v>
      </c>
      <c r="G267" s="33">
        <v>0</v>
      </c>
      <c r="H267" s="33">
        <v>0</v>
      </c>
      <c r="I267" s="34"/>
      <c r="J267" s="47">
        <f t="shared" si="4"/>
        <v>0</v>
      </c>
    </row>
    <row r="268" spans="1:10" ht="25.5" x14ac:dyDescent="0.2">
      <c r="A268" s="42" t="s">
        <v>481</v>
      </c>
      <c r="B268" s="41" t="s">
        <v>703</v>
      </c>
      <c r="C268" s="33">
        <v>0</v>
      </c>
      <c r="D268" s="33">
        <v>0</v>
      </c>
      <c r="E268" s="33">
        <v>0</v>
      </c>
      <c r="F268" s="33">
        <v>0</v>
      </c>
      <c r="G268" s="33">
        <v>0</v>
      </c>
      <c r="H268" s="33">
        <v>0</v>
      </c>
      <c r="I268" s="34"/>
      <c r="J268" s="47">
        <f t="shared" si="4"/>
        <v>0</v>
      </c>
    </row>
    <row r="269" spans="1:10" ht="25.5" x14ac:dyDescent="0.2">
      <c r="A269" s="42" t="s">
        <v>483</v>
      </c>
      <c r="B269" s="41" t="s">
        <v>704</v>
      </c>
      <c r="C269" s="33">
        <v>0</v>
      </c>
      <c r="D269" s="33">
        <v>0</v>
      </c>
      <c r="E269" s="33">
        <v>0</v>
      </c>
      <c r="F269" s="33">
        <v>0</v>
      </c>
      <c r="G269" s="33">
        <v>0</v>
      </c>
      <c r="H269" s="33">
        <v>0</v>
      </c>
      <c r="I269" s="34"/>
      <c r="J269" s="47">
        <f t="shared" si="4"/>
        <v>0</v>
      </c>
    </row>
    <row r="270" spans="1:10" x14ac:dyDescent="0.2">
      <c r="A270" s="42" t="s">
        <v>485</v>
      </c>
      <c r="B270" s="41" t="s">
        <v>705</v>
      </c>
      <c r="C270" s="33">
        <v>0</v>
      </c>
      <c r="D270" s="33">
        <v>0</v>
      </c>
      <c r="E270" s="33">
        <v>0</v>
      </c>
      <c r="F270" s="33">
        <v>0</v>
      </c>
      <c r="G270" s="33">
        <v>0</v>
      </c>
      <c r="H270" s="33">
        <v>0</v>
      </c>
      <c r="I270" s="34"/>
      <c r="J270" s="47">
        <f t="shared" si="4"/>
        <v>0</v>
      </c>
    </row>
    <row r="271" spans="1:10" x14ac:dyDescent="0.2">
      <c r="A271" s="42" t="s">
        <v>486</v>
      </c>
      <c r="B271" s="41" t="s">
        <v>707</v>
      </c>
      <c r="C271" s="33">
        <v>0</v>
      </c>
      <c r="D271" s="33">
        <v>0</v>
      </c>
      <c r="E271" s="33">
        <v>0</v>
      </c>
      <c r="F271" s="33">
        <v>0</v>
      </c>
      <c r="G271" s="33">
        <v>0</v>
      </c>
      <c r="H271" s="33">
        <v>0</v>
      </c>
      <c r="I271" s="34"/>
      <c r="J271" s="47">
        <f t="shared" si="4"/>
        <v>0</v>
      </c>
    </row>
    <row r="272" spans="1:10" ht="25.5" x14ac:dyDescent="0.2">
      <c r="A272" s="42" t="s">
        <v>706</v>
      </c>
      <c r="B272" s="41" t="s">
        <v>1158</v>
      </c>
      <c r="C272" s="33">
        <v>25000000</v>
      </c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34"/>
      <c r="J272" s="47">
        <f t="shared" si="4"/>
        <v>25000000</v>
      </c>
    </row>
    <row r="273" spans="1:10" x14ac:dyDescent="0.2">
      <c r="A273" s="42" t="s">
        <v>708</v>
      </c>
      <c r="B273" s="41" t="s">
        <v>710</v>
      </c>
      <c r="C273" s="33">
        <v>0</v>
      </c>
      <c r="D273" s="33">
        <v>0</v>
      </c>
      <c r="E273" s="33">
        <v>0</v>
      </c>
      <c r="F273" s="33">
        <v>0</v>
      </c>
      <c r="G273" s="33">
        <v>0</v>
      </c>
      <c r="H273" s="33">
        <v>0</v>
      </c>
      <c r="I273" s="34"/>
      <c r="J273" s="47">
        <f t="shared" si="4"/>
        <v>0</v>
      </c>
    </row>
    <row r="274" spans="1:10" x14ac:dyDescent="0.2">
      <c r="A274" s="42" t="s">
        <v>709</v>
      </c>
      <c r="B274" s="41" t="s">
        <v>712</v>
      </c>
      <c r="C274" s="33">
        <v>0</v>
      </c>
      <c r="D274" s="33">
        <v>0</v>
      </c>
      <c r="E274" s="33">
        <v>0</v>
      </c>
      <c r="F274" s="33">
        <v>0</v>
      </c>
      <c r="G274" s="33">
        <v>0</v>
      </c>
      <c r="H274" s="33">
        <v>0</v>
      </c>
      <c r="I274" s="34"/>
      <c r="J274" s="47">
        <f t="shared" si="4"/>
        <v>0</v>
      </c>
    </row>
    <row r="275" spans="1:10" x14ac:dyDescent="0.2">
      <c r="A275" s="42" t="s">
        <v>711</v>
      </c>
      <c r="B275" s="41" t="s">
        <v>714</v>
      </c>
      <c r="C275" s="33">
        <v>25000000</v>
      </c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34"/>
      <c r="J275" s="47">
        <f t="shared" si="4"/>
        <v>25000000</v>
      </c>
    </row>
    <row r="276" spans="1:10" x14ac:dyDescent="0.2">
      <c r="A276" s="42" t="s">
        <v>713</v>
      </c>
      <c r="B276" s="41" t="s">
        <v>716</v>
      </c>
      <c r="C276" s="33">
        <v>0</v>
      </c>
      <c r="D276" s="33">
        <v>0</v>
      </c>
      <c r="E276" s="33">
        <v>0</v>
      </c>
      <c r="F276" s="33">
        <v>0</v>
      </c>
      <c r="G276" s="33">
        <v>0</v>
      </c>
      <c r="H276" s="33">
        <v>0</v>
      </c>
      <c r="I276" s="34"/>
      <c r="J276" s="47">
        <f t="shared" si="4"/>
        <v>0</v>
      </c>
    </row>
    <row r="277" spans="1:10" x14ac:dyDescent="0.2">
      <c r="A277" s="42" t="s">
        <v>715</v>
      </c>
      <c r="B277" s="41" t="s">
        <v>718</v>
      </c>
      <c r="C277" s="33">
        <v>0</v>
      </c>
      <c r="D277" s="33">
        <v>0</v>
      </c>
      <c r="E277" s="33">
        <v>0</v>
      </c>
      <c r="F277" s="33">
        <v>0</v>
      </c>
      <c r="G277" s="33">
        <v>0</v>
      </c>
      <c r="H277" s="33">
        <v>0</v>
      </c>
      <c r="I277" s="34"/>
      <c r="J277" s="47">
        <f t="shared" si="4"/>
        <v>0</v>
      </c>
    </row>
    <row r="278" spans="1:10" ht="25.5" x14ac:dyDescent="0.2">
      <c r="A278" s="42" t="s">
        <v>717</v>
      </c>
      <c r="B278" s="41" t="s">
        <v>720</v>
      </c>
      <c r="C278" s="33">
        <v>0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4"/>
      <c r="J278" s="47">
        <f t="shared" si="4"/>
        <v>0</v>
      </c>
    </row>
    <row r="279" spans="1:10" ht="25.5" x14ac:dyDescent="0.2">
      <c r="A279" s="42" t="s">
        <v>719</v>
      </c>
      <c r="B279" s="41" t="s">
        <v>722</v>
      </c>
      <c r="C279" s="33">
        <v>0</v>
      </c>
      <c r="D279" s="33">
        <v>0</v>
      </c>
      <c r="E279" s="33">
        <v>0</v>
      </c>
      <c r="F279" s="33">
        <v>0</v>
      </c>
      <c r="G279" s="33">
        <v>0</v>
      </c>
      <c r="H279" s="33">
        <v>0</v>
      </c>
      <c r="I279" s="34"/>
      <c r="J279" s="47">
        <f t="shared" si="4"/>
        <v>0</v>
      </c>
    </row>
    <row r="280" spans="1:10" x14ac:dyDescent="0.2">
      <c r="A280" s="42" t="s">
        <v>721</v>
      </c>
      <c r="B280" s="41" t="s">
        <v>724</v>
      </c>
      <c r="C280" s="33">
        <v>0</v>
      </c>
      <c r="D280" s="33">
        <v>0</v>
      </c>
      <c r="E280" s="33">
        <v>0</v>
      </c>
      <c r="F280" s="33">
        <v>0</v>
      </c>
      <c r="G280" s="33">
        <v>0</v>
      </c>
      <c r="H280" s="33">
        <v>0</v>
      </c>
      <c r="I280" s="34"/>
      <c r="J280" s="47">
        <f t="shared" si="4"/>
        <v>0</v>
      </c>
    </row>
    <row r="281" spans="1:10" x14ac:dyDescent="0.2">
      <c r="A281" s="42" t="s">
        <v>723</v>
      </c>
      <c r="B281" s="41" t="s">
        <v>726</v>
      </c>
      <c r="C281" s="33">
        <v>0</v>
      </c>
      <c r="D281" s="33">
        <v>0</v>
      </c>
      <c r="E281" s="33">
        <v>0</v>
      </c>
      <c r="F281" s="33">
        <v>0</v>
      </c>
      <c r="G281" s="33">
        <v>0</v>
      </c>
      <c r="H281" s="33">
        <v>0</v>
      </c>
      <c r="I281" s="34"/>
      <c r="J281" s="47">
        <f t="shared" si="4"/>
        <v>0</v>
      </c>
    </row>
    <row r="282" spans="1:10" ht="25.5" x14ac:dyDescent="0.2">
      <c r="A282" s="42" t="s">
        <v>725</v>
      </c>
      <c r="B282" s="41" t="s">
        <v>728</v>
      </c>
      <c r="C282" s="33">
        <v>0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4"/>
      <c r="J282" s="47">
        <f t="shared" si="4"/>
        <v>0</v>
      </c>
    </row>
    <row r="283" spans="1:10" x14ac:dyDescent="0.2">
      <c r="A283" s="42" t="s">
        <v>727</v>
      </c>
      <c r="B283" s="41" t="s">
        <v>730</v>
      </c>
      <c r="C283" s="33">
        <v>0</v>
      </c>
      <c r="D283" s="33">
        <v>0</v>
      </c>
      <c r="E283" s="33">
        <v>0</v>
      </c>
      <c r="F283" s="33">
        <v>0</v>
      </c>
      <c r="G283" s="33">
        <v>0</v>
      </c>
      <c r="H283" s="33">
        <v>0</v>
      </c>
      <c r="I283" s="34"/>
      <c r="J283" s="47">
        <f t="shared" si="4"/>
        <v>0</v>
      </c>
    </row>
    <row r="284" spans="1:10" ht="25.5" x14ac:dyDescent="0.2">
      <c r="A284" s="44" t="s">
        <v>729</v>
      </c>
      <c r="B284" s="45" t="s">
        <v>1159</v>
      </c>
      <c r="C284" s="30">
        <v>25000000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4"/>
      <c r="J284" s="52">
        <f t="shared" si="4"/>
        <v>25000000</v>
      </c>
    </row>
    <row r="285" spans="1:10" ht="25.5" x14ac:dyDescent="0.2">
      <c r="A285" s="44" t="s">
        <v>731</v>
      </c>
      <c r="B285" s="45" t="s">
        <v>1213</v>
      </c>
      <c r="C285" s="30">
        <v>1367649278</v>
      </c>
      <c r="D285" s="30">
        <v>6319637</v>
      </c>
      <c r="E285" s="30">
        <v>12099851</v>
      </c>
      <c r="F285" s="30">
        <v>33872938</v>
      </c>
      <c r="G285" s="30">
        <v>2303793</v>
      </c>
      <c r="H285" s="30">
        <v>6559786</v>
      </c>
      <c r="I285" s="34"/>
      <c r="J285" s="52">
        <f t="shared" si="4"/>
        <v>1428805283</v>
      </c>
    </row>
    <row r="286" spans="1:10" x14ac:dyDescent="0.2">
      <c r="C286" s="34"/>
      <c r="D286" s="34"/>
      <c r="E286" s="34"/>
      <c r="F286" s="34"/>
      <c r="G286" s="34"/>
      <c r="H286" s="34"/>
      <c r="I286" s="34"/>
      <c r="J286" s="34"/>
    </row>
    <row r="287" spans="1:10" x14ac:dyDescent="0.2">
      <c r="C287" s="34"/>
      <c r="D287" s="34"/>
      <c r="E287" s="34"/>
      <c r="F287" s="34"/>
      <c r="G287" s="34"/>
      <c r="H287" s="34"/>
      <c r="I287" s="34"/>
      <c r="J287" s="34"/>
    </row>
    <row r="288" spans="1:10" x14ac:dyDescent="0.2">
      <c r="C288" s="34"/>
      <c r="D288" s="34"/>
      <c r="E288" s="34"/>
      <c r="F288" s="34"/>
      <c r="G288" s="34"/>
      <c r="H288" s="34"/>
      <c r="I288" s="34"/>
      <c r="J288" s="47"/>
    </row>
    <row r="289" spans="3:10" x14ac:dyDescent="0.2">
      <c r="C289" s="34"/>
      <c r="D289" s="34"/>
      <c r="E289" s="34"/>
      <c r="F289" s="34"/>
      <c r="G289" s="34"/>
      <c r="H289" s="34"/>
      <c r="I289" s="34"/>
      <c r="J289" s="34"/>
    </row>
    <row r="290" spans="3:10" x14ac:dyDescent="0.2">
      <c r="C290" s="34"/>
      <c r="D290" s="34"/>
      <c r="E290" s="34"/>
      <c r="F290" s="34"/>
      <c r="G290" s="34"/>
      <c r="H290" s="34"/>
      <c r="I290" s="34"/>
      <c r="J290" s="34"/>
    </row>
    <row r="291" spans="3:10" x14ac:dyDescent="0.2">
      <c r="C291" s="34"/>
      <c r="D291" s="34"/>
      <c r="E291" s="34"/>
      <c r="F291" s="34"/>
      <c r="G291" s="34"/>
      <c r="H291" s="34"/>
      <c r="I291" s="34"/>
      <c r="J291" s="34"/>
    </row>
    <row r="292" spans="3:10" x14ac:dyDescent="0.2">
      <c r="C292" s="34"/>
      <c r="D292" s="34"/>
      <c r="E292" s="34"/>
      <c r="F292" s="34"/>
      <c r="G292" s="34"/>
      <c r="H292" s="34"/>
      <c r="I292" s="34"/>
      <c r="J292" s="34"/>
    </row>
    <row r="293" spans="3:10" x14ac:dyDescent="0.2">
      <c r="C293" s="34"/>
      <c r="D293" s="34"/>
      <c r="E293" s="34"/>
      <c r="F293" s="34"/>
      <c r="G293" s="34"/>
      <c r="H293" s="34"/>
      <c r="I293" s="34"/>
      <c r="J293" s="34"/>
    </row>
    <row r="294" spans="3:10" x14ac:dyDescent="0.2">
      <c r="C294" s="34"/>
      <c r="D294" s="34"/>
      <c r="E294" s="34"/>
      <c r="F294" s="34"/>
      <c r="G294" s="34"/>
      <c r="H294" s="34"/>
      <c r="I294" s="34"/>
    </row>
    <row r="295" spans="3:10" x14ac:dyDescent="0.2">
      <c r="C295" s="34"/>
      <c r="D295" s="48"/>
      <c r="E295" s="34"/>
      <c r="F295" s="34"/>
      <c r="G295" s="34"/>
      <c r="H295" s="34"/>
      <c r="I295" s="34"/>
    </row>
    <row r="296" spans="3:10" x14ac:dyDescent="0.2">
      <c r="C296" s="34"/>
      <c r="D296" s="48"/>
      <c r="E296" s="34"/>
      <c r="F296" s="34"/>
      <c r="G296" s="34"/>
      <c r="H296" s="34"/>
      <c r="I296" s="34"/>
    </row>
    <row r="297" spans="3:10" x14ac:dyDescent="0.2">
      <c r="C297" s="34"/>
      <c r="D297" s="48"/>
      <c r="E297" s="34"/>
      <c r="F297" s="34"/>
      <c r="G297" s="34"/>
      <c r="H297" s="34"/>
      <c r="I297" s="34"/>
    </row>
    <row r="298" spans="3:10" x14ac:dyDescent="0.2">
      <c r="C298" s="34"/>
      <c r="D298" s="48"/>
      <c r="E298" s="34"/>
      <c r="F298" s="34"/>
      <c r="G298" s="34"/>
      <c r="H298" s="34"/>
      <c r="I298" s="34"/>
    </row>
    <row r="299" spans="3:10" x14ac:dyDescent="0.2">
      <c r="C299" s="34"/>
      <c r="D299" s="48"/>
      <c r="E299" s="34"/>
      <c r="F299" s="34"/>
      <c r="G299" s="34"/>
      <c r="H299" s="34"/>
      <c r="I299" s="34"/>
    </row>
    <row r="300" spans="3:10" x14ac:dyDescent="0.2">
      <c r="C300" s="34"/>
      <c r="D300" s="48"/>
      <c r="E300" s="34"/>
      <c r="F300" s="34"/>
      <c r="G300" s="34"/>
      <c r="H300" s="34"/>
      <c r="I300" s="34"/>
    </row>
    <row r="301" spans="3:10" x14ac:dyDescent="0.2">
      <c r="C301" s="34"/>
      <c r="D301" s="48"/>
      <c r="E301" s="34"/>
      <c r="F301" s="34"/>
      <c r="G301" s="34"/>
      <c r="H301" s="34"/>
      <c r="I301" s="34"/>
    </row>
    <row r="302" spans="3:10" x14ac:dyDescent="0.2">
      <c r="C302" s="34"/>
      <c r="D302" s="34"/>
      <c r="E302" s="34"/>
      <c r="F302" s="34"/>
      <c r="G302" s="34"/>
      <c r="H302" s="34"/>
      <c r="I302" s="34"/>
    </row>
    <row r="303" spans="3:10" x14ac:dyDescent="0.2">
      <c r="C303" s="34"/>
      <c r="D303" s="34"/>
      <c r="E303" s="34"/>
      <c r="F303" s="34"/>
      <c r="G303" s="34"/>
      <c r="H303" s="34"/>
      <c r="I303" s="34"/>
    </row>
    <row r="304" spans="3:10" x14ac:dyDescent="0.2">
      <c r="C304" s="34"/>
      <c r="D304" s="34"/>
      <c r="E304" s="34"/>
      <c r="F304" s="34"/>
      <c r="G304" s="34"/>
      <c r="H304" s="34"/>
      <c r="I304" s="34"/>
    </row>
    <row r="305" spans="3:9" x14ac:dyDescent="0.2">
      <c r="C305" s="34"/>
      <c r="D305" s="34"/>
      <c r="E305" s="34"/>
      <c r="F305" s="34"/>
      <c r="G305" s="34"/>
      <c r="H305" s="34"/>
      <c r="I305" s="34"/>
    </row>
    <row r="306" spans="3:9" x14ac:dyDescent="0.2">
      <c r="C306" s="34"/>
      <c r="D306" s="34"/>
      <c r="E306" s="34"/>
      <c r="F306" s="34"/>
      <c r="G306" s="34"/>
      <c r="H306" s="34"/>
      <c r="I306" s="34"/>
    </row>
    <row r="307" spans="3:9" x14ac:dyDescent="0.2">
      <c r="C307" s="34"/>
      <c r="D307" s="34"/>
      <c r="E307" s="34"/>
      <c r="F307" s="34"/>
      <c r="G307" s="34"/>
      <c r="H307" s="34"/>
      <c r="I307" s="34"/>
    </row>
    <row r="308" spans="3:9" x14ac:dyDescent="0.2">
      <c r="C308" s="34"/>
      <c r="D308" s="34"/>
      <c r="E308" s="34"/>
      <c r="F308" s="34"/>
      <c r="G308" s="34"/>
      <c r="H308" s="34"/>
      <c r="I308" s="34"/>
    </row>
    <row r="309" spans="3:9" x14ac:dyDescent="0.2">
      <c r="C309" s="34"/>
      <c r="D309" s="34"/>
      <c r="E309" s="34"/>
      <c r="F309" s="34"/>
      <c r="G309" s="34"/>
      <c r="H309" s="34"/>
      <c r="I309" s="34"/>
    </row>
    <row r="310" spans="3:9" x14ac:dyDescent="0.2">
      <c r="C310" s="34"/>
      <c r="D310" s="34"/>
      <c r="E310" s="34"/>
      <c r="F310" s="34"/>
      <c r="G310" s="34"/>
      <c r="H310" s="34"/>
      <c r="I310" s="34"/>
    </row>
    <row r="311" spans="3:9" x14ac:dyDescent="0.2">
      <c r="C311" s="34"/>
      <c r="D311" s="34"/>
      <c r="E311" s="34"/>
      <c r="F311" s="34"/>
      <c r="G311" s="34"/>
      <c r="H311" s="34"/>
      <c r="I311" s="34"/>
    </row>
    <row r="312" spans="3:9" x14ac:dyDescent="0.2">
      <c r="C312" s="34"/>
      <c r="D312" s="34"/>
      <c r="E312" s="34"/>
      <c r="F312" s="34"/>
      <c r="G312" s="34"/>
      <c r="H312" s="34"/>
      <c r="I312" s="34"/>
    </row>
    <row r="313" spans="3:9" x14ac:dyDescent="0.2">
      <c r="C313" s="34"/>
      <c r="D313" s="34"/>
      <c r="E313" s="34"/>
      <c r="F313" s="34"/>
      <c r="G313" s="34"/>
      <c r="H313" s="34"/>
      <c r="I313" s="34"/>
    </row>
    <row r="314" spans="3:9" x14ac:dyDescent="0.2">
      <c r="C314" s="34"/>
      <c r="D314" s="34"/>
      <c r="E314" s="34"/>
      <c r="F314" s="34"/>
      <c r="G314" s="34"/>
      <c r="H314" s="34"/>
      <c r="I314" s="34"/>
    </row>
    <row r="315" spans="3:9" x14ac:dyDescent="0.2">
      <c r="C315" s="34"/>
      <c r="D315" s="34"/>
      <c r="E315" s="34"/>
      <c r="F315" s="34"/>
      <c r="G315" s="34"/>
      <c r="H315" s="34"/>
      <c r="I315" s="34"/>
    </row>
    <row r="316" spans="3:9" x14ac:dyDescent="0.2">
      <c r="C316" s="34"/>
      <c r="D316" s="34"/>
      <c r="E316" s="34"/>
      <c r="F316" s="34"/>
      <c r="G316" s="34"/>
      <c r="H316" s="34"/>
      <c r="I316" s="34"/>
    </row>
    <row r="317" spans="3:9" x14ac:dyDescent="0.2">
      <c r="C317" s="34"/>
      <c r="D317" s="34"/>
      <c r="E317" s="34"/>
      <c r="F317" s="34"/>
      <c r="G317" s="34"/>
      <c r="H317" s="34"/>
      <c r="I317" s="34"/>
    </row>
    <row r="318" spans="3:9" x14ac:dyDescent="0.2">
      <c r="C318" s="34"/>
      <c r="D318" s="34"/>
      <c r="E318" s="34"/>
      <c r="F318" s="34"/>
      <c r="G318" s="34"/>
      <c r="H318" s="34"/>
      <c r="I318" s="34"/>
    </row>
    <row r="319" spans="3:9" x14ac:dyDescent="0.2">
      <c r="C319" s="34"/>
      <c r="D319" s="34"/>
      <c r="E319" s="34"/>
      <c r="F319" s="34"/>
      <c r="G319" s="34"/>
      <c r="H319" s="34"/>
      <c r="I319" s="34"/>
    </row>
    <row r="320" spans="3:9" x14ac:dyDescent="0.2">
      <c r="C320" s="34"/>
      <c r="D320" s="34"/>
      <c r="E320" s="34"/>
      <c r="F320" s="34"/>
      <c r="G320" s="34"/>
      <c r="H320" s="34"/>
      <c r="I320" s="34"/>
    </row>
    <row r="321" spans="3:9" x14ac:dyDescent="0.2">
      <c r="C321" s="34"/>
      <c r="D321" s="34"/>
      <c r="E321" s="34"/>
      <c r="F321" s="34"/>
      <c r="G321" s="34"/>
      <c r="H321" s="34"/>
      <c r="I321" s="34"/>
    </row>
    <row r="322" spans="3:9" x14ac:dyDescent="0.2">
      <c r="C322" s="34"/>
      <c r="D322" s="34"/>
      <c r="E322" s="34"/>
      <c r="F322" s="34"/>
      <c r="G322" s="34"/>
      <c r="H322" s="34"/>
      <c r="I322" s="34"/>
    </row>
    <row r="323" spans="3:9" x14ac:dyDescent="0.2">
      <c r="H323" s="34"/>
    </row>
    <row r="324" spans="3:9" x14ac:dyDescent="0.2">
      <c r="H324" s="34"/>
    </row>
    <row r="325" spans="3:9" x14ac:dyDescent="0.2">
      <c r="H325" s="34"/>
    </row>
    <row r="326" spans="3:9" x14ac:dyDescent="0.2">
      <c r="H326" s="34"/>
    </row>
    <row r="327" spans="3:9" x14ac:dyDescent="0.2">
      <c r="H327" s="34"/>
    </row>
    <row r="328" spans="3:9" x14ac:dyDescent="0.2">
      <c r="H328" s="34"/>
    </row>
    <row r="329" spans="3:9" x14ac:dyDescent="0.2">
      <c r="H329" s="34"/>
    </row>
    <row r="330" spans="3:9" x14ac:dyDescent="0.2">
      <c r="H330" s="34"/>
    </row>
    <row r="331" spans="3:9" x14ac:dyDescent="0.2">
      <c r="H331" s="34"/>
    </row>
    <row r="332" spans="3:9" x14ac:dyDescent="0.2">
      <c r="H332" s="34"/>
    </row>
    <row r="333" spans="3:9" x14ac:dyDescent="0.2">
      <c r="H333" s="34"/>
    </row>
    <row r="334" spans="3:9" x14ac:dyDescent="0.2">
      <c r="H334" s="34"/>
    </row>
    <row r="335" spans="3:9" x14ac:dyDescent="0.2">
      <c r="H335" s="34"/>
    </row>
    <row r="336" spans="3:9" x14ac:dyDescent="0.2">
      <c r="H336" s="34"/>
    </row>
    <row r="337" spans="8:8" x14ac:dyDescent="0.2">
      <c r="H337" s="34"/>
    </row>
    <row r="338" spans="8:8" x14ac:dyDescent="0.2">
      <c r="H338" s="34"/>
    </row>
    <row r="339" spans="8:8" x14ac:dyDescent="0.2">
      <c r="H339" s="34"/>
    </row>
    <row r="340" spans="8:8" x14ac:dyDescent="0.2">
      <c r="H340" s="34"/>
    </row>
    <row r="341" spans="8:8" x14ac:dyDescent="0.2">
      <c r="H341" s="34"/>
    </row>
    <row r="342" spans="8:8" x14ac:dyDescent="0.2">
      <c r="H342" s="34"/>
    </row>
    <row r="343" spans="8:8" x14ac:dyDescent="0.2">
      <c r="H343" s="34"/>
    </row>
    <row r="344" spans="8:8" x14ac:dyDescent="0.2">
      <c r="H344" s="34"/>
    </row>
    <row r="345" spans="8:8" x14ac:dyDescent="0.2">
      <c r="H345" s="34"/>
    </row>
    <row r="346" spans="8:8" x14ac:dyDescent="0.2">
      <c r="H346" s="34"/>
    </row>
    <row r="347" spans="8:8" x14ac:dyDescent="0.2">
      <c r="H347" s="34"/>
    </row>
    <row r="348" spans="8:8" x14ac:dyDescent="0.2">
      <c r="H348" s="34"/>
    </row>
    <row r="349" spans="8:8" x14ac:dyDescent="0.2">
      <c r="H349" s="34"/>
    </row>
    <row r="350" spans="8:8" x14ac:dyDescent="0.2">
      <c r="H350" s="34"/>
    </row>
    <row r="351" spans="8:8" x14ac:dyDescent="0.2">
      <c r="H351" s="34"/>
    </row>
    <row r="352" spans="8:8" x14ac:dyDescent="0.2">
      <c r="H352" s="34"/>
    </row>
    <row r="353" spans="8:8" x14ac:dyDescent="0.2">
      <c r="H353" s="34"/>
    </row>
    <row r="354" spans="8:8" x14ac:dyDescent="0.2">
      <c r="H354" s="34"/>
    </row>
    <row r="355" spans="8:8" x14ac:dyDescent="0.2">
      <c r="H355" s="34"/>
    </row>
  </sheetData>
  <mergeCells count="1">
    <mergeCell ref="A1:C1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-226f77-68-1-607f45-5334-5e-b-68-64-e4f-35-6470-17&amp;R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8"/>
  <sheetViews>
    <sheetView zoomScale="75" zoomScaleNormal="75" workbookViewId="0">
      <pane ySplit="3" topLeftCell="A13" activePane="bottomLeft" state="frozen"/>
      <selection pane="bottomLeft" activeCell="G43" sqref="G43"/>
    </sheetView>
  </sheetViews>
  <sheetFormatPr defaultRowHeight="12.75" x14ac:dyDescent="0.2"/>
  <cols>
    <col min="1" max="1" width="8.140625" customWidth="1"/>
    <col min="2" max="2" width="41" customWidth="1"/>
    <col min="3" max="8" width="23.28515625" customWidth="1"/>
    <col min="10" max="10" width="31.85546875" customWidth="1"/>
    <col min="11" max="11" width="19.85546875" customWidth="1"/>
    <col min="12" max="12" width="23.42578125" bestFit="1" customWidth="1"/>
  </cols>
  <sheetData>
    <row r="1" spans="1:12" ht="15" x14ac:dyDescent="0.2">
      <c r="A1" s="55" t="s">
        <v>773</v>
      </c>
      <c r="B1" s="56"/>
      <c r="C1" s="56"/>
      <c r="D1" s="7"/>
      <c r="E1" s="7"/>
      <c r="F1" s="7"/>
      <c r="G1" s="7"/>
      <c r="H1" s="7"/>
      <c r="I1" s="7"/>
      <c r="J1" s="25"/>
      <c r="K1" s="25"/>
      <c r="L1" s="25"/>
    </row>
    <row r="2" spans="1:12" ht="15" x14ac:dyDescent="0.2">
      <c r="A2" s="1" t="s">
        <v>5</v>
      </c>
      <c r="B2" s="1" t="s">
        <v>6</v>
      </c>
      <c r="C2" s="27" t="s">
        <v>1099</v>
      </c>
      <c r="D2" s="18" t="s">
        <v>1100</v>
      </c>
      <c r="E2" s="11" t="s">
        <v>1101</v>
      </c>
      <c r="F2" s="13" t="s">
        <v>1102</v>
      </c>
      <c r="G2" s="16" t="s">
        <v>1103</v>
      </c>
      <c r="H2" s="17" t="s">
        <v>1105</v>
      </c>
      <c r="I2" s="14"/>
      <c r="J2" s="12" t="s">
        <v>1106</v>
      </c>
      <c r="K2" s="28" t="s">
        <v>1107</v>
      </c>
      <c r="L2" s="21" t="s">
        <v>1104</v>
      </c>
    </row>
    <row r="3" spans="1:12" ht="15" x14ac:dyDescent="0.2">
      <c r="A3" s="1"/>
      <c r="B3" s="1"/>
      <c r="C3" s="1"/>
      <c r="D3" s="7"/>
      <c r="E3" s="7"/>
      <c r="F3" s="7"/>
      <c r="G3" s="7"/>
      <c r="H3" s="7"/>
      <c r="I3" s="7"/>
      <c r="J3" s="25"/>
      <c r="K3" s="25"/>
      <c r="L3" s="25"/>
    </row>
    <row r="4" spans="1:12" ht="25.5" x14ac:dyDescent="0.2">
      <c r="A4" s="42" t="s">
        <v>7</v>
      </c>
      <c r="B4" s="41" t="s">
        <v>1160</v>
      </c>
      <c r="C4" s="33">
        <v>0</v>
      </c>
      <c r="D4" s="33">
        <v>0</v>
      </c>
      <c r="E4" s="33">
        <v>0</v>
      </c>
      <c r="F4" s="33">
        <v>0</v>
      </c>
      <c r="G4" s="33">
        <v>0</v>
      </c>
      <c r="H4" s="33">
        <v>0</v>
      </c>
      <c r="I4" s="34"/>
      <c r="J4" s="47">
        <f t="shared" ref="J4" si="0">+C4+D4+E4+F4+G4+H4</f>
        <v>0</v>
      </c>
      <c r="K4" s="47">
        <v>0</v>
      </c>
      <c r="L4" s="47">
        <f t="shared" ref="L4" si="1">+E4+F4+G4+H4+I4+J4</f>
        <v>0</v>
      </c>
    </row>
    <row r="5" spans="1:12" ht="25.5" x14ac:dyDescent="0.2">
      <c r="A5" s="42" t="s">
        <v>1</v>
      </c>
      <c r="B5" s="41" t="s">
        <v>774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4"/>
      <c r="J5" s="47">
        <f t="shared" ref="J5:J6" si="2">+C5+D5+E5+F5+G5+H5</f>
        <v>0</v>
      </c>
      <c r="K5" s="47">
        <v>0</v>
      </c>
      <c r="L5" s="47">
        <f t="shared" ref="L5:L6" si="3">+E5+F5+G5+H5+I5+J5</f>
        <v>0</v>
      </c>
    </row>
    <row r="6" spans="1:12" ht="25.5" x14ac:dyDescent="0.2">
      <c r="A6" s="42" t="s">
        <v>2</v>
      </c>
      <c r="B6" s="41" t="s">
        <v>775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4"/>
      <c r="J6" s="47">
        <f t="shared" si="2"/>
        <v>0</v>
      </c>
      <c r="K6" s="47">
        <v>0</v>
      </c>
      <c r="L6" s="47">
        <f t="shared" si="3"/>
        <v>0</v>
      </c>
    </row>
    <row r="7" spans="1:12" ht="25.5" x14ac:dyDescent="0.2">
      <c r="A7" s="42" t="s">
        <v>3</v>
      </c>
      <c r="B7" s="41" t="s">
        <v>776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4"/>
      <c r="J7" s="47">
        <f t="shared" ref="J7:J14" si="4">+C7+D7+E7+F7+G7+H7</f>
        <v>0</v>
      </c>
      <c r="K7" s="47">
        <v>0</v>
      </c>
      <c r="L7" s="47">
        <f t="shared" ref="L7:L14" si="5">+E7+F7+G7+H7+I7+J7</f>
        <v>0</v>
      </c>
    </row>
    <row r="8" spans="1:12" ht="25.5" x14ac:dyDescent="0.2">
      <c r="A8" s="42" t="s">
        <v>12</v>
      </c>
      <c r="B8" s="41" t="s">
        <v>777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4"/>
      <c r="J8" s="47">
        <f t="shared" si="4"/>
        <v>0</v>
      </c>
      <c r="K8" s="47">
        <v>0</v>
      </c>
      <c r="L8" s="47">
        <f t="shared" si="5"/>
        <v>0</v>
      </c>
    </row>
    <row r="9" spans="1:12" x14ac:dyDescent="0.2">
      <c r="A9" s="42" t="s">
        <v>14</v>
      </c>
      <c r="B9" s="41" t="s">
        <v>778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4"/>
      <c r="J9" s="47">
        <f t="shared" si="4"/>
        <v>0</v>
      </c>
      <c r="K9" s="47">
        <v>0</v>
      </c>
      <c r="L9" s="47">
        <f t="shared" si="5"/>
        <v>0</v>
      </c>
    </row>
    <row r="10" spans="1:12" x14ac:dyDescent="0.2">
      <c r="A10" s="42" t="s">
        <v>16</v>
      </c>
      <c r="B10" s="41" t="s">
        <v>779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4"/>
      <c r="J10" s="47">
        <f t="shared" si="4"/>
        <v>0</v>
      </c>
      <c r="K10" s="47">
        <v>0</v>
      </c>
      <c r="L10" s="47">
        <f t="shared" si="5"/>
        <v>0</v>
      </c>
    </row>
    <row r="11" spans="1:12" ht="25.5" x14ac:dyDescent="0.2">
      <c r="A11" s="42" t="s">
        <v>18</v>
      </c>
      <c r="B11" s="41" t="s">
        <v>780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4"/>
      <c r="J11" s="47">
        <f t="shared" si="4"/>
        <v>0</v>
      </c>
      <c r="K11" s="47">
        <v>0</v>
      </c>
      <c r="L11" s="47">
        <f t="shared" si="5"/>
        <v>0</v>
      </c>
    </row>
    <row r="12" spans="1:12" ht="25.5" x14ac:dyDescent="0.2">
      <c r="A12" s="42" t="s">
        <v>20</v>
      </c>
      <c r="B12" s="41" t="s">
        <v>781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4"/>
      <c r="J12" s="47">
        <f t="shared" si="4"/>
        <v>0</v>
      </c>
      <c r="K12" s="47">
        <v>0</v>
      </c>
      <c r="L12" s="47">
        <f t="shared" si="5"/>
        <v>0</v>
      </c>
    </row>
    <row r="13" spans="1:12" ht="25.5" x14ac:dyDescent="0.2">
      <c r="A13" s="42" t="s">
        <v>22</v>
      </c>
      <c r="B13" s="41" t="s">
        <v>782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4"/>
      <c r="J13" s="47">
        <f t="shared" si="4"/>
        <v>0</v>
      </c>
      <c r="K13" s="47">
        <v>0</v>
      </c>
      <c r="L13" s="47">
        <f t="shared" si="5"/>
        <v>0</v>
      </c>
    </row>
    <row r="14" spans="1:12" ht="25.5" x14ac:dyDescent="0.2">
      <c r="A14" s="42" t="s">
        <v>24</v>
      </c>
      <c r="B14" s="41" t="s">
        <v>783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4"/>
      <c r="J14" s="47">
        <f t="shared" si="4"/>
        <v>0</v>
      </c>
      <c r="K14" s="47">
        <v>0</v>
      </c>
      <c r="L14" s="47">
        <f t="shared" si="5"/>
        <v>0</v>
      </c>
    </row>
    <row r="15" spans="1:12" ht="25.5" x14ac:dyDescent="0.2">
      <c r="A15" s="42" t="s">
        <v>26</v>
      </c>
      <c r="B15" s="41" t="s">
        <v>784</v>
      </c>
      <c r="C15" s="33">
        <v>491701878</v>
      </c>
      <c r="D15" s="33">
        <v>5719216</v>
      </c>
      <c r="E15" s="33">
        <v>10078032</v>
      </c>
      <c r="F15" s="33">
        <v>1911034</v>
      </c>
      <c r="G15" s="33">
        <v>1613712</v>
      </c>
      <c r="H15" s="33">
        <v>239643</v>
      </c>
      <c r="I15" s="34"/>
      <c r="J15" s="47">
        <f t="shared" ref="J15:J19" si="6">+C15+D15+E15+F15+G15+H15</f>
        <v>511263515</v>
      </c>
      <c r="K15" s="47">
        <v>0</v>
      </c>
      <c r="L15" s="47">
        <f t="shared" ref="L15:L19" si="7">+J15+K15</f>
        <v>511263515</v>
      </c>
    </row>
    <row r="16" spans="1:12" ht="25.5" x14ac:dyDescent="0.2">
      <c r="A16" s="42" t="s">
        <v>0</v>
      </c>
      <c r="B16" s="41" t="s">
        <v>785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4"/>
      <c r="J16" s="47">
        <f t="shared" si="6"/>
        <v>0</v>
      </c>
      <c r="K16" s="47">
        <v>0</v>
      </c>
      <c r="L16" s="47">
        <f t="shared" si="7"/>
        <v>0</v>
      </c>
    </row>
    <row r="17" spans="1:12" x14ac:dyDescent="0.2">
      <c r="A17" s="42" t="s">
        <v>29</v>
      </c>
      <c r="B17" s="41" t="s">
        <v>786</v>
      </c>
      <c r="C17" s="33">
        <v>491701878</v>
      </c>
      <c r="D17" s="33">
        <v>5719216</v>
      </c>
      <c r="E17" s="33">
        <v>10078032</v>
      </c>
      <c r="F17" s="33">
        <v>1911034</v>
      </c>
      <c r="G17" s="33">
        <v>1613712</v>
      </c>
      <c r="H17" s="33">
        <v>239643</v>
      </c>
      <c r="I17" s="34"/>
      <c r="J17" s="47">
        <f t="shared" si="6"/>
        <v>511263515</v>
      </c>
      <c r="K17" s="47">
        <v>0</v>
      </c>
      <c r="L17" s="47">
        <f t="shared" si="7"/>
        <v>511263515</v>
      </c>
    </row>
    <row r="18" spans="1:12" ht="25.5" x14ac:dyDescent="0.2">
      <c r="A18" s="42" t="s">
        <v>31</v>
      </c>
      <c r="B18" s="41" t="s">
        <v>787</v>
      </c>
      <c r="C18" s="33">
        <v>23269878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4"/>
      <c r="J18" s="47">
        <f t="shared" si="6"/>
        <v>23269878</v>
      </c>
      <c r="K18" s="47">
        <v>0</v>
      </c>
      <c r="L18" s="47">
        <f t="shared" si="7"/>
        <v>23269878</v>
      </c>
    </row>
    <row r="19" spans="1:12" ht="25.5" x14ac:dyDescent="0.2">
      <c r="A19" s="42" t="s">
        <v>33</v>
      </c>
      <c r="B19" s="41" t="s">
        <v>788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4"/>
      <c r="J19" s="47">
        <f t="shared" si="6"/>
        <v>0</v>
      </c>
      <c r="K19" s="47">
        <v>0</v>
      </c>
      <c r="L19" s="47">
        <f t="shared" si="7"/>
        <v>0</v>
      </c>
    </row>
    <row r="20" spans="1:12" x14ac:dyDescent="0.2">
      <c r="A20" s="42" t="s">
        <v>35</v>
      </c>
      <c r="B20" s="41" t="s">
        <v>789</v>
      </c>
      <c r="C20" s="33">
        <v>0</v>
      </c>
      <c r="D20" s="33">
        <v>205666866</v>
      </c>
      <c r="E20" s="33">
        <v>298405763</v>
      </c>
      <c r="F20" s="33">
        <v>55692059</v>
      </c>
      <c r="G20" s="33">
        <v>53162494</v>
      </c>
      <c r="H20" s="33">
        <v>127573055</v>
      </c>
      <c r="I20" s="34"/>
      <c r="J20" s="47">
        <f t="shared" ref="J20:J21" si="8">+C20+D20+E20+F20+G20+H20</f>
        <v>740500237</v>
      </c>
      <c r="K20" s="33">
        <f>-D20-E20-F20-G20-H20</f>
        <v>-740500237</v>
      </c>
      <c r="L20" s="47">
        <f t="shared" ref="L20" si="9">+J20+K20</f>
        <v>0</v>
      </c>
    </row>
    <row r="21" spans="1:12" x14ac:dyDescent="0.2">
      <c r="A21" s="42" t="s">
        <v>37</v>
      </c>
      <c r="B21" s="41" t="s">
        <v>790</v>
      </c>
      <c r="C21" s="33">
        <v>400000000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4"/>
      <c r="J21" s="47">
        <f t="shared" si="8"/>
        <v>400000000</v>
      </c>
      <c r="K21" s="47">
        <v>0</v>
      </c>
      <c r="L21" s="47">
        <f t="shared" ref="L21" si="10">+E21+F21+G21+H21+I21+J21</f>
        <v>400000000</v>
      </c>
    </row>
    <row r="22" spans="1:12" ht="25.5" x14ac:dyDescent="0.2">
      <c r="A22" s="42" t="s">
        <v>39</v>
      </c>
      <c r="B22" s="41" t="s">
        <v>791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4"/>
      <c r="J22" s="47">
        <f t="shared" ref="J22:J23" si="11">+C22+D22+E22+F22+G22+H22</f>
        <v>0</v>
      </c>
      <c r="K22" s="47">
        <v>0</v>
      </c>
      <c r="L22" s="47">
        <f t="shared" ref="L22:L23" si="12">+E22+F22+G22+H22+I22+J22</f>
        <v>0</v>
      </c>
    </row>
    <row r="23" spans="1:12" ht="25.5" x14ac:dyDescent="0.2">
      <c r="A23" s="42" t="s">
        <v>41</v>
      </c>
      <c r="B23" s="41" t="s">
        <v>792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4"/>
      <c r="J23" s="47">
        <f t="shared" si="11"/>
        <v>0</v>
      </c>
      <c r="K23" s="47">
        <v>0</v>
      </c>
      <c r="L23" s="47">
        <f t="shared" si="12"/>
        <v>0</v>
      </c>
    </row>
    <row r="24" spans="1:12" ht="25.5" x14ac:dyDescent="0.2">
      <c r="A24" s="42" t="s">
        <v>43</v>
      </c>
      <c r="B24" s="41" t="s">
        <v>793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4"/>
      <c r="J24" s="47">
        <f t="shared" ref="J24:J25" si="13">+C24+D24+E24+F24+G24+H24</f>
        <v>0</v>
      </c>
      <c r="K24" s="47">
        <v>0</v>
      </c>
      <c r="L24" s="47">
        <f t="shared" ref="L24:L25" si="14">+E24+F24+G24+H24+I24+J24</f>
        <v>0</v>
      </c>
    </row>
    <row r="25" spans="1:12" ht="25.5" x14ac:dyDescent="0.2">
      <c r="A25" s="42" t="s">
        <v>44</v>
      </c>
      <c r="B25" s="41" t="s">
        <v>794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4"/>
      <c r="J25" s="47">
        <f t="shared" si="13"/>
        <v>0</v>
      </c>
      <c r="K25" s="47">
        <v>0</v>
      </c>
      <c r="L25" s="47">
        <f t="shared" si="14"/>
        <v>0</v>
      </c>
    </row>
    <row r="26" spans="1:12" s="31" customFormat="1" ht="25.5" x14ac:dyDescent="0.2">
      <c r="A26" s="44" t="s">
        <v>46</v>
      </c>
      <c r="B26" s="41" t="s">
        <v>795</v>
      </c>
      <c r="C26" s="33">
        <v>914971756</v>
      </c>
      <c r="D26" s="33">
        <v>211386082</v>
      </c>
      <c r="E26" s="33">
        <v>308483795</v>
      </c>
      <c r="F26" s="33">
        <v>57603093</v>
      </c>
      <c r="G26" s="33">
        <v>54776206</v>
      </c>
      <c r="H26" s="33">
        <v>127812698</v>
      </c>
      <c r="I26" s="54"/>
      <c r="J26" s="52">
        <f t="shared" ref="J26:J29" si="15">+C26+D26+E26+F26+G26+H26</f>
        <v>1675033630</v>
      </c>
      <c r="K26" s="52">
        <f>+K20</f>
        <v>-740500237</v>
      </c>
      <c r="L26" s="52">
        <f t="shared" ref="L26" si="16">+J26+K26</f>
        <v>934533393</v>
      </c>
    </row>
    <row r="27" spans="1:12" ht="25.5" x14ac:dyDescent="0.2">
      <c r="A27" s="42" t="s">
        <v>48</v>
      </c>
      <c r="B27" s="41" t="s">
        <v>796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4"/>
      <c r="J27" s="47">
        <f t="shared" si="15"/>
        <v>0</v>
      </c>
      <c r="K27" s="47">
        <v>0</v>
      </c>
      <c r="L27" s="47">
        <f t="shared" ref="L27:L29" si="17">+E27+F27+G27+H27+I27+J27</f>
        <v>0</v>
      </c>
    </row>
    <row r="28" spans="1:12" ht="25.5" x14ac:dyDescent="0.2">
      <c r="A28" s="42" t="s">
        <v>49</v>
      </c>
      <c r="B28" s="41" t="s">
        <v>797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4"/>
      <c r="J28" s="47">
        <f t="shared" si="15"/>
        <v>0</v>
      </c>
      <c r="K28" s="47">
        <v>0</v>
      </c>
      <c r="L28" s="47">
        <f t="shared" si="17"/>
        <v>0</v>
      </c>
    </row>
    <row r="29" spans="1:12" x14ac:dyDescent="0.2">
      <c r="A29" s="42" t="s">
        <v>51</v>
      </c>
      <c r="B29" s="41" t="s">
        <v>798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4"/>
      <c r="J29" s="47">
        <f t="shared" si="15"/>
        <v>0</v>
      </c>
      <c r="K29" s="47">
        <v>0</v>
      </c>
      <c r="L29" s="47">
        <f t="shared" si="17"/>
        <v>0</v>
      </c>
    </row>
    <row r="30" spans="1:12" ht="38.25" x14ac:dyDescent="0.2">
      <c r="A30" s="42" t="s">
        <v>53</v>
      </c>
      <c r="B30" s="41" t="s">
        <v>799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4"/>
      <c r="J30" s="47">
        <f t="shared" ref="J30:J34" si="18">+C30+D30+E30+F30+G30+H30</f>
        <v>0</v>
      </c>
      <c r="K30" s="47">
        <v>0</v>
      </c>
      <c r="L30" s="47">
        <f t="shared" ref="L30:L34" si="19">+E30+F30+G30+H30+I30+J30</f>
        <v>0</v>
      </c>
    </row>
    <row r="31" spans="1:12" ht="25.5" x14ac:dyDescent="0.2">
      <c r="A31" s="42" t="s">
        <v>55</v>
      </c>
      <c r="B31" s="41" t="s">
        <v>800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4"/>
      <c r="J31" s="47">
        <f t="shared" si="18"/>
        <v>0</v>
      </c>
      <c r="K31" s="47">
        <v>0</v>
      </c>
      <c r="L31" s="47">
        <f t="shared" si="19"/>
        <v>0</v>
      </c>
    </row>
    <row r="32" spans="1:12" ht="25.5" x14ac:dyDescent="0.2">
      <c r="A32" s="42" t="s">
        <v>57</v>
      </c>
      <c r="B32" s="41" t="s">
        <v>801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4"/>
      <c r="J32" s="47">
        <f t="shared" si="18"/>
        <v>0</v>
      </c>
      <c r="K32" s="47">
        <v>0</v>
      </c>
      <c r="L32" s="47">
        <f t="shared" si="19"/>
        <v>0</v>
      </c>
    </row>
    <row r="33" spans="1:12" ht="25.5" x14ac:dyDescent="0.2">
      <c r="A33" s="42" t="s">
        <v>59</v>
      </c>
      <c r="B33" s="41" t="s">
        <v>802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4"/>
      <c r="J33" s="47">
        <f t="shared" si="18"/>
        <v>0</v>
      </c>
      <c r="K33" s="47">
        <v>0</v>
      </c>
      <c r="L33" s="47">
        <f t="shared" si="19"/>
        <v>0</v>
      </c>
    </row>
    <row r="34" spans="1:12" x14ac:dyDescent="0.2">
      <c r="A34" s="42" t="s">
        <v>61</v>
      </c>
      <c r="B34" s="41" t="s">
        <v>803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4"/>
      <c r="J34" s="47">
        <f t="shared" si="18"/>
        <v>0</v>
      </c>
      <c r="K34" s="47">
        <v>0</v>
      </c>
      <c r="L34" s="47">
        <f t="shared" si="19"/>
        <v>0</v>
      </c>
    </row>
    <row r="35" spans="1:12" ht="25.5" x14ac:dyDescent="0.2">
      <c r="A35" s="44" t="s">
        <v>63</v>
      </c>
      <c r="B35" s="45" t="s">
        <v>804</v>
      </c>
      <c r="C35" s="30">
        <v>914971756</v>
      </c>
      <c r="D35" s="30">
        <v>211386082</v>
      </c>
      <c r="E35" s="30">
        <v>308483795</v>
      </c>
      <c r="F35" s="30">
        <v>57603093</v>
      </c>
      <c r="G35" s="30">
        <v>54776206</v>
      </c>
      <c r="H35" s="30">
        <v>127812698</v>
      </c>
      <c r="I35" s="34"/>
      <c r="J35" s="52">
        <f t="shared" ref="J35" si="20">+C35+D35+E35+F35+G35+H35</f>
        <v>1675033630</v>
      </c>
      <c r="K35" s="47">
        <v>0</v>
      </c>
      <c r="L35" s="52">
        <f>+L26+L32+L33+L34</f>
        <v>934533393</v>
      </c>
    </row>
    <row r="38" spans="1:12" x14ac:dyDescent="0.2">
      <c r="L38" s="22">
        <f>+L35+' 02 A'!J285</f>
        <v>2363338676</v>
      </c>
    </row>
  </sheetData>
  <mergeCells count="1">
    <mergeCell ref="A1:C1"/>
  </mergeCells>
  <pageMargins left="0.75" right="0.75" top="1" bottom="1" header="0.5" footer="0.5"/>
  <pageSetup orientation="portrait" horizontalDpi="300" verticalDpi="300" r:id="rId1"/>
  <headerFooter alignWithMargins="0">
    <oddHeader>&amp;C&amp;L&amp;RÉrték típus: Forint</oddHeader>
    <oddFooter>&amp;C&amp;LAdatellenőrző kód: -226f77-68-1-607f45-5334-5e-b-68-64-e4f-35-6470-17&amp;R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58"/>
  <sheetViews>
    <sheetView zoomScale="75" zoomScaleNormal="75" workbookViewId="0">
      <pane ySplit="3" topLeftCell="A232" activePane="bottomLeft" state="frozen"/>
      <selection pane="bottomLeft" activeCell="G193" sqref="G193"/>
    </sheetView>
  </sheetViews>
  <sheetFormatPr defaultRowHeight="12.75" x14ac:dyDescent="0.2"/>
  <cols>
    <col min="1" max="1" width="8.140625" customWidth="1"/>
    <col min="2" max="2" width="41" customWidth="1"/>
    <col min="3" max="8" width="23.28515625" customWidth="1"/>
    <col min="10" max="10" width="23.85546875" bestFit="1" customWidth="1"/>
  </cols>
  <sheetData>
    <row r="1" spans="1:10" ht="24" customHeight="1" x14ac:dyDescent="0.2">
      <c r="A1" s="57" t="s">
        <v>805</v>
      </c>
      <c r="B1" s="58"/>
      <c r="C1" s="58"/>
      <c r="D1" s="7"/>
      <c r="E1" s="7"/>
      <c r="F1" s="7"/>
      <c r="G1" s="7"/>
      <c r="H1" s="7"/>
      <c r="I1" s="7"/>
      <c r="J1" s="7"/>
    </row>
    <row r="2" spans="1:10" ht="15" x14ac:dyDescent="0.2">
      <c r="A2" s="1" t="s">
        <v>5</v>
      </c>
      <c r="B2" s="1" t="s">
        <v>6</v>
      </c>
      <c r="C2" s="4" t="s">
        <v>1099</v>
      </c>
      <c r="D2" s="6" t="s">
        <v>1100</v>
      </c>
      <c r="E2" s="11" t="s">
        <v>1101</v>
      </c>
      <c r="F2" s="13" t="s">
        <v>1102</v>
      </c>
      <c r="G2" s="16" t="s">
        <v>1103</v>
      </c>
      <c r="H2" s="17" t="s">
        <v>1105</v>
      </c>
      <c r="I2" s="14"/>
      <c r="J2" s="15" t="s">
        <v>1104</v>
      </c>
    </row>
    <row r="3" spans="1:10" ht="15" x14ac:dyDescent="0.2">
      <c r="A3" s="5"/>
      <c r="B3" s="5"/>
      <c r="C3" s="5"/>
      <c r="D3" s="7"/>
      <c r="E3" s="7"/>
      <c r="F3" s="7"/>
      <c r="G3" s="7"/>
      <c r="H3" s="7"/>
      <c r="I3" s="7"/>
      <c r="J3" s="7"/>
    </row>
    <row r="4" spans="1:10" x14ac:dyDescent="0.2">
      <c r="A4" s="42" t="s">
        <v>7</v>
      </c>
      <c r="B4" s="41" t="s">
        <v>806</v>
      </c>
      <c r="C4" s="61">
        <v>0</v>
      </c>
      <c r="D4" s="43">
        <v>0</v>
      </c>
      <c r="E4" s="43">
        <v>0</v>
      </c>
      <c r="F4" s="43">
        <v>0</v>
      </c>
      <c r="G4" s="43">
        <v>0</v>
      </c>
      <c r="H4" s="43">
        <v>0</v>
      </c>
      <c r="I4" s="34"/>
      <c r="J4" s="22">
        <f>+C4+D4+E4+F4+G4+H4</f>
        <v>0</v>
      </c>
    </row>
    <row r="5" spans="1:10" x14ac:dyDescent="0.2">
      <c r="A5" s="42" t="s">
        <v>1</v>
      </c>
      <c r="B5" s="41" t="s">
        <v>807</v>
      </c>
      <c r="C5" s="61">
        <v>60220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34"/>
      <c r="J5" s="22">
        <f t="shared" ref="J5:J68" si="0">+C5+D5+E5+F5+G5+H5</f>
        <v>60220</v>
      </c>
    </row>
    <row r="6" spans="1:10" x14ac:dyDescent="0.2">
      <c r="A6" s="42" t="s">
        <v>2</v>
      </c>
      <c r="B6" s="41" t="s">
        <v>808</v>
      </c>
      <c r="C6" s="61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34"/>
      <c r="J6" s="22">
        <f t="shared" si="0"/>
        <v>0</v>
      </c>
    </row>
    <row r="7" spans="1:10" x14ac:dyDescent="0.2">
      <c r="A7" s="44" t="s">
        <v>3</v>
      </c>
      <c r="B7" s="45" t="s">
        <v>809</v>
      </c>
      <c r="C7" s="62">
        <v>60220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34"/>
      <c r="J7" s="23">
        <f t="shared" si="0"/>
        <v>60220</v>
      </c>
    </row>
    <row r="8" spans="1:10" ht="25.5" x14ac:dyDescent="0.2">
      <c r="A8" s="42" t="s">
        <v>12</v>
      </c>
      <c r="B8" s="41" t="s">
        <v>810</v>
      </c>
      <c r="C8" s="61">
        <v>15696408105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34"/>
      <c r="J8" s="22">
        <f t="shared" si="0"/>
        <v>15696408105</v>
      </c>
    </row>
    <row r="9" spans="1:10" ht="25.5" x14ac:dyDescent="0.2">
      <c r="A9" s="42" t="s">
        <v>14</v>
      </c>
      <c r="B9" s="41" t="s">
        <v>811</v>
      </c>
      <c r="C9" s="61">
        <v>9944742</v>
      </c>
      <c r="D9" s="43">
        <v>89303</v>
      </c>
      <c r="E9" s="43">
        <v>2391126</v>
      </c>
      <c r="F9" s="43">
        <v>2320908</v>
      </c>
      <c r="G9" s="43">
        <v>3131219</v>
      </c>
      <c r="H9" s="43">
        <v>6160435</v>
      </c>
      <c r="I9" s="34"/>
      <c r="J9" s="22">
        <f t="shared" si="0"/>
        <v>24037733</v>
      </c>
    </row>
    <row r="10" spans="1:10" x14ac:dyDescent="0.2">
      <c r="A10" s="42" t="s">
        <v>16</v>
      </c>
      <c r="B10" s="41" t="s">
        <v>812</v>
      </c>
      <c r="C10" s="61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34"/>
      <c r="J10" s="22">
        <f t="shared" si="0"/>
        <v>0</v>
      </c>
    </row>
    <row r="11" spans="1:10" x14ac:dyDescent="0.2">
      <c r="A11" s="42" t="s">
        <v>18</v>
      </c>
      <c r="B11" s="41" t="s">
        <v>813</v>
      </c>
      <c r="C11" s="61">
        <v>159894704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34"/>
      <c r="J11" s="22">
        <f t="shared" si="0"/>
        <v>159894704</v>
      </c>
    </row>
    <row r="12" spans="1:10" x14ac:dyDescent="0.2">
      <c r="A12" s="42" t="s">
        <v>20</v>
      </c>
      <c r="B12" s="41" t="s">
        <v>814</v>
      </c>
      <c r="C12" s="61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34"/>
      <c r="J12" s="22">
        <f t="shared" si="0"/>
        <v>0</v>
      </c>
    </row>
    <row r="13" spans="1:10" x14ac:dyDescent="0.2">
      <c r="A13" s="44" t="s">
        <v>22</v>
      </c>
      <c r="B13" s="45" t="s">
        <v>815</v>
      </c>
      <c r="C13" s="62">
        <v>15866247551</v>
      </c>
      <c r="D13" s="51">
        <v>89303</v>
      </c>
      <c r="E13" s="51">
        <v>2391126</v>
      </c>
      <c r="F13" s="51">
        <v>2320908</v>
      </c>
      <c r="G13" s="51">
        <v>3131219</v>
      </c>
      <c r="H13" s="51">
        <v>6160435</v>
      </c>
      <c r="I13" s="34"/>
      <c r="J13" s="23">
        <f t="shared" si="0"/>
        <v>15880340542</v>
      </c>
    </row>
    <row r="14" spans="1:10" ht="25.5" x14ac:dyDescent="0.2">
      <c r="A14" s="42" t="s">
        <v>24</v>
      </c>
      <c r="B14" s="41" t="s">
        <v>816</v>
      </c>
      <c r="C14" s="61">
        <v>11000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34"/>
      <c r="J14" s="22">
        <f t="shared" si="0"/>
        <v>11000</v>
      </c>
    </row>
    <row r="15" spans="1:10" ht="25.5" x14ac:dyDescent="0.2">
      <c r="A15" s="42" t="s">
        <v>26</v>
      </c>
      <c r="B15" s="41" t="s">
        <v>817</v>
      </c>
      <c r="C15" s="61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34"/>
      <c r="J15" s="22">
        <f t="shared" si="0"/>
        <v>0</v>
      </c>
    </row>
    <row r="16" spans="1:10" ht="25.5" x14ac:dyDescent="0.2">
      <c r="A16" s="42" t="s">
        <v>0</v>
      </c>
      <c r="B16" s="41" t="s">
        <v>818</v>
      </c>
      <c r="C16" s="61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34"/>
      <c r="J16" s="22">
        <f t="shared" si="0"/>
        <v>0</v>
      </c>
    </row>
    <row r="17" spans="1:10" ht="25.5" x14ac:dyDescent="0.2">
      <c r="A17" s="42" t="s">
        <v>29</v>
      </c>
      <c r="B17" s="41" t="s">
        <v>819</v>
      </c>
      <c r="C17" s="61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34"/>
      <c r="J17" s="22">
        <f t="shared" si="0"/>
        <v>0</v>
      </c>
    </row>
    <row r="18" spans="1:10" ht="25.5" x14ac:dyDescent="0.2">
      <c r="A18" s="42" t="s">
        <v>31</v>
      </c>
      <c r="B18" s="41" t="s">
        <v>820</v>
      </c>
      <c r="C18" s="61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34"/>
      <c r="J18" s="22">
        <f t="shared" si="0"/>
        <v>0</v>
      </c>
    </row>
    <row r="19" spans="1:10" x14ac:dyDescent="0.2">
      <c r="A19" s="42" t="s">
        <v>33</v>
      </c>
      <c r="B19" s="41" t="s">
        <v>821</v>
      </c>
      <c r="C19" s="61">
        <v>11000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34"/>
      <c r="J19" s="22">
        <f t="shared" si="0"/>
        <v>11000</v>
      </c>
    </row>
    <row r="20" spans="1:10" ht="25.5" x14ac:dyDescent="0.2">
      <c r="A20" s="42" t="s">
        <v>35</v>
      </c>
      <c r="B20" s="41" t="s">
        <v>822</v>
      </c>
      <c r="C20" s="61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34"/>
      <c r="J20" s="22">
        <f t="shared" si="0"/>
        <v>0</v>
      </c>
    </row>
    <row r="21" spans="1:10" x14ac:dyDescent="0.2">
      <c r="A21" s="42" t="s">
        <v>37</v>
      </c>
      <c r="B21" s="41" t="s">
        <v>823</v>
      </c>
      <c r="C21" s="61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34"/>
      <c r="J21" s="22">
        <f t="shared" si="0"/>
        <v>0</v>
      </c>
    </row>
    <row r="22" spans="1:10" ht="25.5" x14ac:dyDescent="0.2">
      <c r="A22" s="42" t="s">
        <v>39</v>
      </c>
      <c r="B22" s="41" t="s">
        <v>824</v>
      </c>
      <c r="C22" s="61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34"/>
      <c r="J22" s="22">
        <f t="shared" si="0"/>
        <v>0</v>
      </c>
    </row>
    <row r="23" spans="1:10" ht="25.5" x14ac:dyDescent="0.2">
      <c r="A23" s="42" t="s">
        <v>41</v>
      </c>
      <c r="B23" s="41" t="s">
        <v>825</v>
      </c>
      <c r="C23" s="61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34"/>
      <c r="J23" s="22">
        <f t="shared" si="0"/>
        <v>0</v>
      </c>
    </row>
    <row r="24" spans="1:10" ht="25.5" x14ac:dyDescent="0.2">
      <c r="A24" s="44" t="s">
        <v>43</v>
      </c>
      <c r="B24" s="45" t="s">
        <v>826</v>
      </c>
      <c r="C24" s="62">
        <v>11000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34"/>
      <c r="J24" s="23">
        <f t="shared" si="0"/>
        <v>11000</v>
      </c>
    </row>
    <row r="25" spans="1:10" ht="25.5" x14ac:dyDescent="0.2">
      <c r="A25" s="42" t="s">
        <v>44</v>
      </c>
      <c r="B25" s="41" t="s">
        <v>827</v>
      </c>
      <c r="C25" s="61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34"/>
      <c r="J25" s="22">
        <f t="shared" si="0"/>
        <v>0</v>
      </c>
    </row>
    <row r="26" spans="1:10" x14ac:dyDescent="0.2">
      <c r="A26" s="42" t="s">
        <v>46</v>
      </c>
      <c r="B26" s="41" t="s">
        <v>828</v>
      </c>
      <c r="C26" s="61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34"/>
      <c r="J26" s="22">
        <f t="shared" si="0"/>
        <v>0</v>
      </c>
    </row>
    <row r="27" spans="1:10" x14ac:dyDescent="0.2">
      <c r="A27" s="42" t="s">
        <v>48</v>
      </c>
      <c r="B27" s="41" t="s">
        <v>829</v>
      </c>
      <c r="C27" s="61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34"/>
      <c r="J27" s="22">
        <f t="shared" si="0"/>
        <v>0</v>
      </c>
    </row>
    <row r="28" spans="1:10" ht="25.5" x14ac:dyDescent="0.2">
      <c r="A28" s="42" t="s">
        <v>49</v>
      </c>
      <c r="B28" s="41" t="s">
        <v>830</v>
      </c>
      <c r="C28" s="61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34"/>
      <c r="J28" s="22">
        <f t="shared" si="0"/>
        <v>0</v>
      </c>
    </row>
    <row r="29" spans="1:10" ht="25.5" x14ac:dyDescent="0.2">
      <c r="A29" s="42" t="s">
        <v>51</v>
      </c>
      <c r="B29" s="41" t="s">
        <v>831</v>
      </c>
      <c r="C29" s="61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34"/>
      <c r="J29" s="22">
        <f t="shared" si="0"/>
        <v>0</v>
      </c>
    </row>
    <row r="30" spans="1:10" ht="25.5" x14ac:dyDescent="0.2">
      <c r="A30" s="44" t="s">
        <v>53</v>
      </c>
      <c r="B30" s="45" t="s">
        <v>832</v>
      </c>
      <c r="C30" s="62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34"/>
      <c r="J30" s="22">
        <f t="shared" si="0"/>
        <v>0</v>
      </c>
    </row>
    <row r="31" spans="1:10" ht="38.25" x14ac:dyDescent="0.2">
      <c r="A31" s="44" t="s">
        <v>55</v>
      </c>
      <c r="B31" s="45" t="s">
        <v>833</v>
      </c>
      <c r="C31" s="62">
        <v>15866318771</v>
      </c>
      <c r="D31" s="51">
        <v>89303</v>
      </c>
      <c r="E31" s="51">
        <v>2391126</v>
      </c>
      <c r="F31" s="51">
        <v>2320908</v>
      </c>
      <c r="G31" s="51">
        <v>3131219</v>
      </c>
      <c r="H31" s="51">
        <v>6160435</v>
      </c>
      <c r="I31" s="34"/>
      <c r="J31" s="23">
        <f t="shared" si="0"/>
        <v>15880411762</v>
      </c>
    </row>
    <row r="32" spans="1:10" x14ac:dyDescent="0.2">
      <c r="A32" s="42" t="s">
        <v>57</v>
      </c>
      <c r="B32" s="41" t="s">
        <v>834</v>
      </c>
      <c r="C32" s="61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34"/>
      <c r="J32" s="22">
        <f t="shared" si="0"/>
        <v>0</v>
      </c>
    </row>
    <row r="33" spans="1:10" ht="25.5" x14ac:dyDescent="0.2">
      <c r="A33" s="42" t="s">
        <v>59</v>
      </c>
      <c r="B33" s="41" t="s">
        <v>835</v>
      </c>
      <c r="C33" s="61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34"/>
      <c r="J33" s="22">
        <f t="shared" si="0"/>
        <v>0</v>
      </c>
    </row>
    <row r="34" spans="1:10" x14ac:dyDescent="0.2">
      <c r="A34" s="42" t="s">
        <v>61</v>
      </c>
      <c r="B34" s="41" t="s">
        <v>836</v>
      </c>
      <c r="C34" s="61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34"/>
      <c r="J34" s="22">
        <f t="shared" si="0"/>
        <v>0</v>
      </c>
    </row>
    <row r="35" spans="1:10" ht="25.5" x14ac:dyDescent="0.2">
      <c r="A35" s="42" t="s">
        <v>63</v>
      </c>
      <c r="B35" s="41" t="s">
        <v>837</v>
      </c>
      <c r="C35" s="61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34"/>
      <c r="J35" s="22">
        <f t="shared" si="0"/>
        <v>0</v>
      </c>
    </row>
    <row r="36" spans="1:10" x14ac:dyDescent="0.2">
      <c r="A36" s="42" t="s">
        <v>64</v>
      </c>
      <c r="B36" s="41" t="s">
        <v>838</v>
      </c>
      <c r="C36" s="61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34"/>
      <c r="J36" s="22">
        <f t="shared" si="0"/>
        <v>0</v>
      </c>
    </row>
    <row r="37" spans="1:10" x14ac:dyDescent="0.2">
      <c r="A37" s="44" t="s">
        <v>66</v>
      </c>
      <c r="B37" s="45" t="s">
        <v>839</v>
      </c>
      <c r="C37" s="62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34"/>
      <c r="J37" s="23">
        <f t="shared" si="0"/>
        <v>0</v>
      </c>
    </row>
    <row r="38" spans="1:10" x14ac:dyDescent="0.2">
      <c r="A38" s="42" t="s">
        <v>68</v>
      </c>
      <c r="B38" s="41" t="s">
        <v>840</v>
      </c>
      <c r="C38" s="61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34"/>
      <c r="J38" s="22">
        <f t="shared" si="0"/>
        <v>0</v>
      </c>
    </row>
    <row r="39" spans="1:10" ht="25.5" x14ac:dyDescent="0.2">
      <c r="A39" s="42" t="s">
        <v>69</v>
      </c>
      <c r="B39" s="41" t="s">
        <v>841</v>
      </c>
      <c r="C39" s="61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34"/>
      <c r="J39" s="22">
        <f t="shared" si="0"/>
        <v>0</v>
      </c>
    </row>
    <row r="40" spans="1:10" x14ac:dyDescent="0.2">
      <c r="A40" s="42" t="s">
        <v>71</v>
      </c>
      <c r="B40" s="41" t="s">
        <v>842</v>
      </c>
      <c r="C40" s="61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34"/>
      <c r="J40" s="22">
        <f t="shared" si="0"/>
        <v>0</v>
      </c>
    </row>
    <row r="41" spans="1:10" x14ac:dyDescent="0.2">
      <c r="A41" s="42" t="s">
        <v>73</v>
      </c>
      <c r="B41" s="41" t="s">
        <v>843</v>
      </c>
      <c r="C41" s="61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34"/>
      <c r="J41" s="22">
        <f t="shared" si="0"/>
        <v>0</v>
      </c>
    </row>
    <row r="42" spans="1:10" x14ac:dyDescent="0.2">
      <c r="A42" s="42" t="s">
        <v>74</v>
      </c>
      <c r="B42" s="41" t="s">
        <v>844</v>
      </c>
      <c r="C42" s="61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34"/>
      <c r="J42" s="22">
        <f t="shared" si="0"/>
        <v>0</v>
      </c>
    </row>
    <row r="43" spans="1:10" ht="25.5" x14ac:dyDescent="0.2">
      <c r="A43" s="42" t="s">
        <v>76</v>
      </c>
      <c r="B43" s="41" t="s">
        <v>845</v>
      </c>
      <c r="C43" s="61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34"/>
      <c r="J43" s="22">
        <f t="shared" si="0"/>
        <v>0</v>
      </c>
    </row>
    <row r="44" spans="1:10" x14ac:dyDescent="0.2">
      <c r="A44" s="42" t="s">
        <v>78</v>
      </c>
      <c r="B44" s="41" t="s">
        <v>846</v>
      </c>
      <c r="C44" s="61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34"/>
      <c r="J44" s="22">
        <f t="shared" si="0"/>
        <v>0</v>
      </c>
    </row>
    <row r="45" spans="1:10" x14ac:dyDescent="0.2">
      <c r="A45" s="44" t="s">
        <v>79</v>
      </c>
      <c r="B45" s="45" t="s">
        <v>847</v>
      </c>
      <c r="C45" s="62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34"/>
      <c r="J45" s="22">
        <f t="shared" si="0"/>
        <v>0</v>
      </c>
    </row>
    <row r="46" spans="1:10" ht="25.5" x14ac:dyDescent="0.2">
      <c r="A46" s="44" t="s">
        <v>81</v>
      </c>
      <c r="B46" s="45" t="s">
        <v>848</v>
      </c>
      <c r="C46" s="62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34"/>
      <c r="J46" s="23">
        <f t="shared" si="0"/>
        <v>0</v>
      </c>
    </row>
    <row r="47" spans="1:10" ht="25.5" x14ac:dyDescent="0.2">
      <c r="A47" s="42" t="s">
        <v>83</v>
      </c>
      <c r="B47" s="41" t="s">
        <v>849</v>
      </c>
      <c r="C47" s="61">
        <v>400000000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34"/>
      <c r="J47" s="22">
        <f t="shared" si="0"/>
        <v>400000000</v>
      </c>
    </row>
    <row r="48" spans="1:10" ht="25.5" x14ac:dyDescent="0.2">
      <c r="A48" s="42" t="s">
        <v>84</v>
      </c>
      <c r="B48" s="41" t="s">
        <v>850</v>
      </c>
      <c r="C48" s="61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34"/>
      <c r="J48" s="22">
        <f t="shared" si="0"/>
        <v>0</v>
      </c>
    </row>
    <row r="49" spans="1:10" x14ac:dyDescent="0.2">
      <c r="A49" s="44" t="s">
        <v>86</v>
      </c>
      <c r="B49" s="45" t="s">
        <v>851</v>
      </c>
      <c r="C49" s="62">
        <v>400000000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34"/>
      <c r="J49" s="22">
        <f t="shared" si="0"/>
        <v>400000000</v>
      </c>
    </row>
    <row r="50" spans="1:10" x14ac:dyDescent="0.2">
      <c r="A50" s="42" t="s">
        <v>87</v>
      </c>
      <c r="B50" s="41" t="s">
        <v>852</v>
      </c>
      <c r="C50" s="61">
        <v>66580</v>
      </c>
      <c r="D50" s="43">
        <v>5845</v>
      </c>
      <c r="E50" s="43">
        <v>23510</v>
      </c>
      <c r="F50" s="43">
        <v>32360</v>
      </c>
      <c r="G50" s="43">
        <v>112675</v>
      </c>
      <c r="H50" s="43">
        <v>66775</v>
      </c>
      <c r="I50" s="34"/>
      <c r="J50" s="22">
        <f t="shared" si="0"/>
        <v>307745</v>
      </c>
    </row>
    <row r="51" spans="1:10" x14ac:dyDescent="0.2">
      <c r="A51" s="42" t="s">
        <v>89</v>
      </c>
      <c r="B51" s="41" t="s">
        <v>853</v>
      </c>
      <c r="C51" s="61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34"/>
      <c r="J51" s="22">
        <f t="shared" si="0"/>
        <v>0</v>
      </c>
    </row>
    <row r="52" spans="1:10" ht="25.5" x14ac:dyDescent="0.2">
      <c r="A52" s="42" t="s">
        <v>91</v>
      </c>
      <c r="B52" s="41" t="s">
        <v>854</v>
      </c>
      <c r="C52" s="61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34"/>
      <c r="J52" s="22">
        <f t="shared" si="0"/>
        <v>0</v>
      </c>
    </row>
    <row r="53" spans="1:10" ht="25.5" x14ac:dyDescent="0.2">
      <c r="A53" s="44" t="s">
        <v>92</v>
      </c>
      <c r="B53" s="45" t="s">
        <v>855</v>
      </c>
      <c r="C53" s="62">
        <v>66580</v>
      </c>
      <c r="D53" s="51">
        <v>5845</v>
      </c>
      <c r="E53" s="51">
        <v>23510</v>
      </c>
      <c r="F53" s="51">
        <v>32360</v>
      </c>
      <c r="G53" s="51">
        <v>112675</v>
      </c>
      <c r="H53" s="51">
        <v>66775</v>
      </c>
      <c r="I53" s="34"/>
      <c r="J53" s="23">
        <f t="shared" si="0"/>
        <v>307745</v>
      </c>
    </row>
    <row r="54" spans="1:10" x14ac:dyDescent="0.2">
      <c r="A54" s="42" t="s">
        <v>94</v>
      </c>
      <c r="B54" s="41" t="s">
        <v>856</v>
      </c>
      <c r="C54" s="61">
        <v>218735033</v>
      </c>
      <c r="D54" s="43">
        <v>234807</v>
      </c>
      <c r="E54" s="43">
        <v>168415</v>
      </c>
      <c r="F54" s="43">
        <v>6586331</v>
      </c>
      <c r="G54" s="43">
        <v>175769</v>
      </c>
      <c r="H54" s="43">
        <v>182214</v>
      </c>
      <c r="I54" s="34"/>
      <c r="J54" s="22">
        <f t="shared" si="0"/>
        <v>226082569</v>
      </c>
    </row>
    <row r="55" spans="1:10" x14ac:dyDescent="0.2">
      <c r="A55" s="42" t="s">
        <v>96</v>
      </c>
      <c r="B55" s="41" t="s">
        <v>857</v>
      </c>
      <c r="C55" s="61">
        <v>4320805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34"/>
      <c r="J55" s="22">
        <f t="shared" si="0"/>
        <v>4320805</v>
      </c>
    </row>
    <row r="56" spans="1:10" x14ac:dyDescent="0.2">
      <c r="A56" s="44" t="s">
        <v>97</v>
      </c>
      <c r="B56" s="45" t="s">
        <v>858</v>
      </c>
      <c r="C56" s="62">
        <v>223055838</v>
      </c>
      <c r="D56" s="51">
        <v>234807</v>
      </c>
      <c r="E56" s="51">
        <v>168415</v>
      </c>
      <c r="F56" s="51">
        <v>6586331</v>
      </c>
      <c r="G56" s="51">
        <v>175769</v>
      </c>
      <c r="H56" s="51">
        <v>182214</v>
      </c>
      <c r="I56" s="34"/>
      <c r="J56" s="23">
        <f t="shared" si="0"/>
        <v>230403374</v>
      </c>
    </row>
    <row r="57" spans="1:10" x14ac:dyDescent="0.2">
      <c r="A57" s="42" t="s">
        <v>99</v>
      </c>
      <c r="B57" s="41" t="s">
        <v>859</v>
      </c>
      <c r="C57" s="61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34"/>
      <c r="J57" s="22">
        <f t="shared" si="0"/>
        <v>0</v>
      </c>
    </row>
    <row r="58" spans="1:10" x14ac:dyDescent="0.2">
      <c r="A58" s="42" t="s">
        <v>101</v>
      </c>
      <c r="B58" s="41" t="s">
        <v>860</v>
      </c>
      <c r="C58" s="61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34"/>
      <c r="J58" s="22">
        <f t="shared" si="0"/>
        <v>0</v>
      </c>
    </row>
    <row r="59" spans="1:10" x14ac:dyDescent="0.2">
      <c r="A59" s="44" t="s">
        <v>102</v>
      </c>
      <c r="B59" s="45" t="s">
        <v>861</v>
      </c>
      <c r="C59" s="62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34"/>
      <c r="J59" s="22">
        <f t="shared" si="0"/>
        <v>0</v>
      </c>
    </row>
    <row r="60" spans="1:10" x14ac:dyDescent="0.2">
      <c r="A60" s="44" t="s">
        <v>104</v>
      </c>
      <c r="B60" s="45" t="s">
        <v>862</v>
      </c>
      <c r="C60" s="62">
        <v>623122418</v>
      </c>
      <c r="D60" s="51">
        <v>240652</v>
      </c>
      <c r="E60" s="51">
        <v>191925</v>
      </c>
      <c r="F60" s="51">
        <v>6618691</v>
      </c>
      <c r="G60" s="51">
        <v>288444</v>
      </c>
      <c r="H60" s="51">
        <v>248989</v>
      </c>
      <c r="I60" s="34"/>
      <c r="J60" s="23">
        <f t="shared" si="0"/>
        <v>630711119</v>
      </c>
    </row>
    <row r="61" spans="1:10" ht="38.25" x14ac:dyDescent="0.2">
      <c r="A61" s="42" t="s">
        <v>106</v>
      </c>
      <c r="B61" s="41" t="s">
        <v>863</v>
      </c>
      <c r="C61" s="61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34"/>
      <c r="J61" s="22">
        <f t="shared" si="0"/>
        <v>0</v>
      </c>
    </row>
    <row r="62" spans="1:10" ht="51" x14ac:dyDescent="0.2">
      <c r="A62" s="42" t="s">
        <v>108</v>
      </c>
      <c r="B62" s="41" t="s">
        <v>864</v>
      </c>
      <c r="C62" s="61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34"/>
      <c r="J62" s="22">
        <f t="shared" si="0"/>
        <v>0</v>
      </c>
    </row>
    <row r="63" spans="1:10" ht="38.25" x14ac:dyDescent="0.2">
      <c r="A63" s="42" t="s">
        <v>110</v>
      </c>
      <c r="B63" s="41" t="s">
        <v>865</v>
      </c>
      <c r="C63" s="61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34"/>
      <c r="J63" s="22">
        <f t="shared" si="0"/>
        <v>0</v>
      </c>
    </row>
    <row r="64" spans="1:10" ht="51" x14ac:dyDescent="0.2">
      <c r="A64" s="42" t="s">
        <v>111</v>
      </c>
      <c r="B64" s="41" t="s">
        <v>866</v>
      </c>
      <c r="C64" s="61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4"/>
      <c r="J64" s="22">
        <f t="shared" si="0"/>
        <v>0</v>
      </c>
    </row>
    <row r="65" spans="1:10" ht="38.25" x14ac:dyDescent="0.2">
      <c r="A65" s="42" t="s">
        <v>112</v>
      </c>
      <c r="B65" s="41" t="s">
        <v>867</v>
      </c>
      <c r="C65" s="61">
        <v>61247461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34"/>
      <c r="J65" s="22">
        <f t="shared" si="0"/>
        <v>61247461</v>
      </c>
    </row>
    <row r="66" spans="1:10" ht="25.5" x14ac:dyDescent="0.2">
      <c r="A66" s="42" t="s">
        <v>114</v>
      </c>
      <c r="B66" s="41" t="s">
        <v>868</v>
      </c>
      <c r="C66" s="61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34"/>
      <c r="J66" s="22">
        <f t="shared" si="0"/>
        <v>0</v>
      </c>
    </row>
    <row r="67" spans="1:10" ht="38.25" x14ac:dyDescent="0.2">
      <c r="A67" s="42" t="s">
        <v>115</v>
      </c>
      <c r="B67" s="41" t="s">
        <v>869</v>
      </c>
      <c r="C67" s="61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34"/>
      <c r="J67" s="22">
        <f t="shared" si="0"/>
        <v>0</v>
      </c>
    </row>
    <row r="68" spans="1:10" ht="38.25" x14ac:dyDescent="0.2">
      <c r="A68" s="42" t="s">
        <v>117</v>
      </c>
      <c r="B68" s="41" t="s">
        <v>870</v>
      </c>
      <c r="C68" s="61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34"/>
      <c r="J68" s="22">
        <f t="shared" si="0"/>
        <v>0</v>
      </c>
    </row>
    <row r="69" spans="1:10" ht="25.5" x14ac:dyDescent="0.2">
      <c r="A69" s="42" t="s">
        <v>119</v>
      </c>
      <c r="B69" s="41" t="s">
        <v>871</v>
      </c>
      <c r="C69" s="61">
        <v>29168662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34"/>
      <c r="J69" s="22">
        <f t="shared" ref="J69:J132" si="1">+C69+D69+E69+F69+G69+H69</f>
        <v>29168662</v>
      </c>
    </row>
    <row r="70" spans="1:10" ht="25.5" x14ac:dyDescent="0.2">
      <c r="A70" s="42" t="s">
        <v>121</v>
      </c>
      <c r="B70" s="41" t="s">
        <v>872</v>
      </c>
      <c r="C70" s="61">
        <v>28319750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34"/>
      <c r="J70" s="22">
        <f t="shared" si="1"/>
        <v>28319750</v>
      </c>
    </row>
    <row r="71" spans="1:10" ht="25.5" x14ac:dyDescent="0.2">
      <c r="A71" s="42" t="s">
        <v>123</v>
      </c>
      <c r="B71" s="41" t="s">
        <v>873</v>
      </c>
      <c r="C71" s="61">
        <v>3759049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34"/>
      <c r="J71" s="22">
        <f t="shared" si="1"/>
        <v>3759049</v>
      </c>
    </row>
    <row r="72" spans="1:10" ht="38.25" x14ac:dyDescent="0.2">
      <c r="A72" s="42" t="s">
        <v>125</v>
      </c>
      <c r="B72" s="41" t="s">
        <v>874</v>
      </c>
      <c r="C72" s="61">
        <v>168034</v>
      </c>
      <c r="D72" s="43">
        <v>0</v>
      </c>
      <c r="E72" s="43">
        <v>21000</v>
      </c>
      <c r="F72" s="43">
        <v>417049</v>
      </c>
      <c r="G72" s="43">
        <v>0</v>
      </c>
      <c r="H72" s="43">
        <v>21500</v>
      </c>
      <c r="I72" s="34"/>
      <c r="J72" s="22">
        <f t="shared" si="1"/>
        <v>627583</v>
      </c>
    </row>
    <row r="73" spans="1:10" ht="51" x14ac:dyDescent="0.2">
      <c r="A73" s="42" t="s">
        <v>127</v>
      </c>
      <c r="B73" s="41" t="s">
        <v>875</v>
      </c>
      <c r="C73" s="61">
        <v>133907</v>
      </c>
      <c r="D73" s="43">
        <v>0</v>
      </c>
      <c r="E73" s="43">
        <v>16536</v>
      </c>
      <c r="F73" s="43">
        <v>328385</v>
      </c>
      <c r="G73" s="43">
        <v>0</v>
      </c>
      <c r="H73" s="43">
        <v>16929</v>
      </c>
      <c r="I73" s="34"/>
      <c r="J73" s="22">
        <f t="shared" si="1"/>
        <v>495757</v>
      </c>
    </row>
    <row r="74" spans="1:10" ht="25.5" x14ac:dyDescent="0.2">
      <c r="A74" s="42" t="s">
        <v>129</v>
      </c>
      <c r="B74" s="41" t="s">
        <v>876</v>
      </c>
      <c r="C74" s="61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34"/>
      <c r="J74" s="22">
        <f t="shared" si="1"/>
        <v>0</v>
      </c>
    </row>
    <row r="75" spans="1:10" ht="25.5" x14ac:dyDescent="0.2">
      <c r="A75" s="42" t="s">
        <v>131</v>
      </c>
      <c r="B75" s="41" t="s">
        <v>877</v>
      </c>
      <c r="C75" s="61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34"/>
      <c r="J75" s="22">
        <f t="shared" si="1"/>
        <v>0</v>
      </c>
    </row>
    <row r="76" spans="1:10" ht="38.25" x14ac:dyDescent="0.2">
      <c r="A76" s="42" t="s">
        <v>133</v>
      </c>
      <c r="B76" s="41" t="s">
        <v>878</v>
      </c>
      <c r="C76" s="61">
        <v>34127</v>
      </c>
      <c r="D76" s="43">
        <v>0</v>
      </c>
      <c r="E76" s="43">
        <v>4464</v>
      </c>
      <c r="F76" s="43">
        <v>88664</v>
      </c>
      <c r="G76" s="43">
        <v>0</v>
      </c>
      <c r="H76" s="43">
        <v>4571</v>
      </c>
      <c r="I76" s="34"/>
      <c r="J76" s="22">
        <f t="shared" si="1"/>
        <v>131826</v>
      </c>
    </row>
    <row r="77" spans="1:10" ht="38.25" x14ac:dyDescent="0.2">
      <c r="A77" s="42" t="s">
        <v>134</v>
      </c>
      <c r="B77" s="41" t="s">
        <v>879</v>
      </c>
      <c r="C77" s="61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34"/>
      <c r="J77" s="22">
        <f t="shared" si="1"/>
        <v>0</v>
      </c>
    </row>
    <row r="78" spans="1:10" ht="38.25" x14ac:dyDescent="0.2">
      <c r="A78" s="42" t="s">
        <v>136</v>
      </c>
      <c r="B78" s="41" t="s">
        <v>880</v>
      </c>
      <c r="C78" s="61">
        <v>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34"/>
      <c r="J78" s="22">
        <f t="shared" si="1"/>
        <v>0</v>
      </c>
    </row>
    <row r="79" spans="1:10" ht="38.25" x14ac:dyDescent="0.2">
      <c r="A79" s="42" t="s">
        <v>137</v>
      </c>
      <c r="B79" s="41" t="s">
        <v>881</v>
      </c>
      <c r="C79" s="61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34"/>
      <c r="J79" s="22">
        <f t="shared" si="1"/>
        <v>0</v>
      </c>
    </row>
    <row r="80" spans="1:10" ht="25.5" x14ac:dyDescent="0.2">
      <c r="A80" s="42" t="s">
        <v>139</v>
      </c>
      <c r="B80" s="41" t="s">
        <v>882</v>
      </c>
      <c r="C80" s="61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34"/>
      <c r="J80" s="22">
        <f t="shared" si="1"/>
        <v>0</v>
      </c>
    </row>
    <row r="81" spans="1:10" ht="25.5" x14ac:dyDescent="0.2">
      <c r="A81" s="42" t="s">
        <v>141</v>
      </c>
      <c r="B81" s="41" t="s">
        <v>883</v>
      </c>
      <c r="C81" s="61">
        <v>0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34"/>
      <c r="J81" s="22">
        <f t="shared" si="1"/>
        <v>0</v>
      </c>
    </row>
    <row r="82" spans="1:10" ht="38.25" x14ac:dyDescent="0.2">
      <c r="A82" s="42" t="s">
        <v>143</v>
      </c>
      <c r="B82" s="41" t="s">
        <v>884</v>
      </c>
      <c r="C82" s="61">
        <v>0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34"/>
      <c r="J82" s="22">
        <f t="shared" si="1"/>
        <v>0</v>
      </c>
    </row>
    <row r="83" spans="1:10" ht="25.5" x14ac:dyDescent="0.2">
      <c r="A83" s="42" t="s">
        <v>145</v>
      </c>
      <c r="B83" s="41" t="s">
        <v>885</v>
      </c>
      <c r="C83" s="61">
        <v>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34"/>
      <c r="J83" s="22">
        <f t="shared" si="1"/>
        <v>0</v>
      </c>
    </row>
    <row r="84" spans="1:10" ht="25.5" x14ac:dyDescent="0.2">
      <c r="A84" s="42" t="s">
        <v>147</v>
      </c>
      <c r="B84" s="41" t="s">
        <v>886</v>
      </c>
      <c r="C84" s="61"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34"/>
      <c r="J84" s="22">
        <f t="shared" si="1"/>
        <v>0</v>
      </c>
    </row>
    <row r="85" spans="1:10" ht="38.25" x14ac:dyDescent="0.2">
      <c r="A85" s="42" t="s">
        <v>149</v>
      </c>
      <c r="B85" s="41" t="s">
        <v>887</v>
      </c>
      <c r="C85" s="61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34"/>
      <c r="J85" s="22">
        <f t="shared" si="1"/>
        <v>0</v>
      </c>
    </row>
    <row r="86" spans="1:10" ht="25.5" x14ac:dyDescent="0.2">
      <c r="A86" s="42" t="s">
        <v>150</v>
      </c>
      <c r="B86" s="41" t="s">
        <v>888</v>
      </c>
      <c r="C86" s="61"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34"/>
      <c r="J86" s="22">
        <f t="shared" si="1"/>
        <v>0</v>
      </c>
    </row>
    <row r="87" spans="1:10" ht="38.25" x14ac:dyDescent="0.2">
      <c r="A87" s="42" t="s">
        <v>151</v>
      </c>
      <c r="B87" s="41" t="s">
        <v>889</v>
      </c>
      <c r="C87" s="61">
        <v>0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34"/>
      <c r="J87" s="22">
        <f t="shared" si="1"/>
        <v>0</v>
      </c>
    </row>
    <row r="88" spans="1:10" ht="38.25" x14ac:dyDescent="0.2">
      <c r="A88" s="42" t="s">
        <v>153</v>
      </c>
      <c r="B88" s="41" t="s">
        <v>890</v>
      </c>
      <c r="C88" s="61">
        <v>0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34"/>
      <c r="J88" s="22">
        <f t="shared" si="1"/>
        <v>0</v>
      </c>
    </row>
    <row r="89" spans="1:10" ht="51" x14ac:dyDescent="0.2">
      <c r="A89" s="42" t="s">
        <v>155</v>
      </c>
      <c r="B89" s="41" t="s">
        <v>891</v>
      </c>
      <c r="C89" s="61">
        <v>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34"/>
      <c r="J89" s="22">
        <f t="shared" si="1"/>
        <v>0</v>
      </c>
    </row>
    <row r="90" spans="1:10" ht="63.75" x14ac:dyDescent="0.2">
      <c r="A90" s="42" t="s">
        <v>156</v>
      </c>
      <c r="B90" s="41" t="s">
        <v>892</v>
      </c>
      <c r="C90" s="61">
        <v>0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34"/>
      <c r="J90" s="22">
        <f t="shared" si="1"/>
        <v>0</v>
      </c>
    </row>
    <row r="91" spans="1:10" ht="51" x14ac:dyDescent="0.2">
      <c r="A91" s="42" t="s">
        <v>158</v>
      </c>
      <c r="B91" s="41" t="s">
        <v>893</v>
      </c>
      <c r="C91" s="61">
        <v>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34"/>
      <c r="J91" s="22">
        <f t="shared" si="1"/>
        <v>0</v>
      </c>
    </row>
    <row r="92" spans="1:10" ht="38.25" x14ac:dyDescent="0.2">
      <c r="A92" s="42" t="s">
        <v>160</v>
      </c>
      <c r="B92" s="41" t="s">
        <v>894</v>
      </c>
      <c r="C92" s="61">
        <v>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34"/>
      <c r="J92" s="22">
        <f t="shared" si="1"/>
        <v>0</v>
      </c>
    </row>
    <row r="93" spans="1:10" ht="51" x14ac:dyDescent="0.2">
      <c r="A93" s="42" t="s">
        <v>162</v>
      </c>
      <c r="B93" s="41" t="s">
        <v>895</v>
      </c>
      <c r="C93" s="61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34"/>
      <c r="J93" s="22">
        <f t="shared" si="1"/>
        <v>0</v>
      </c>
    </row>
    <row r="94" spans="1:10" ht="63.75" x14ac:dyDescent="0.2">
      <c r="A94" s="42" t="s">
        <v>164</v>
      </c>
      <c r="B94" s="41" t="s">
        <v>896</v>
      </c>
      <c r="C94" s="61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34"/>
      <c r="J94" s="22">
        <f t="shared" si="1"/>
        <v>0</v>
      </c>
    </row>
    <row r="95" spans="1:10" ht="51" x14ac:dyDescent="0.2">
      <c r="A95" s="42" t="s">
        <v>166</v>
      </c>
      <c r="B95" s="41" t="s">
        <v>897</v>
      </c>
      <c r="C95" s="61">
        <v>0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34"/>
      <c r="J95" s="22">
        <f t="shared" si="1"/>
        <v>0</v>
      </c>
    </row>
    <row r="96" spans="1:10" ht="38.25" x14ac:dyDescent="0.2">
      <c r="A96" s="42" t="s">
        <v>168</v>
      </c>
      <c r="B96" s="41" t="s">
        <v>898</v>
      </c>
      <c r="C96" s="61">
        <v>0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34"/>
      <c r="J96" s="22">
        <f t="shared" si="1"/>
        <v>0</v>
      </c>
    </row>
    <row r="97" spans="1:10" ht="38.25" x14ac:dyDescent="0.2">
      <c r="A97" s="42" t="s">
        <v>169</v>
      </c>
      <c r="B97" s="41" t="s">
        <v>899</v>
      </c>
      <c r="C97" s="61">
        <v>0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34"/>
      <c r="J97" s="22">
        <f t="shared" si="1"/>
        <v>0</v>
      </c>
    </row>
    <row r="98" spans="1:10" ht="38.25" x14ac:dyDescent="0.2">
      <c r="A98" s="42" t="s">
        <v>171</v>
      </c>
      <c r="B98" s="41" t="s">
        <v>900</v>
      </c>
      <c r="C98" s="61">
        <v>0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34"/>
      <c r="J98" s="22">
        <f t="shared" si="1"/>
        <v>0</v>
      </c>
    </row>
    <row r="99" spans="1:10" ht="38.25" x14ac:dyDescent="0.2">
      <c r="A99" s="42" t="s">
        <v>173</v>
      </c>
      <c r="B99" s="41" t="s">
        <v>901</v>
      </c>
      <c r="C99" s="61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34"/>
      <c r="J99" s="22">
        <f t="shared" si="1"/>
        <v>0</v>
      </c>
    </row>
    <row r="100" spans="1:10" ht="38.25" x14ac:dyDescent="0.2">
      <c r="A100" s="42" t="s">
        <v>174</v>
      </c>
      <c r="B100" s="41" t="s">
        <v>902</v>
      </c>
      <c r="C100" s="61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34"/>
      <c r="J100" s="22">
        <f t="shared" si="1"/>
        <v>0</v>
      </c>
    </row>
    <row r="101" spans="1:10" ht="38.25" x14ac:dyDescent="0.2">
      <c r="A101" s="42" t="s">
        <v>175</v>
      </c>
      <c r="B101" s="41" t="s">
        <v>903</v>
      </c>
      <c r="C101" s="61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34"/>
      <c r="J101" s="22">
        <f t="shared" si="1"/>
        <v>0</v>
      </c>
    </row>
    <row r="102" spans="1:10" ht="38.25" x14ac:dyDescent="0.2">
      <c r="A102" s="42" t="s">
        <v>176</v>
      </c>
      <c r="B102" s="41" t="s">
        <v>904</v>
      </c>
      <c r="C102" s="61">
        <v>0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34"/>
      <c r="J102" s="22">
        <f t="shared" si="1"/>
        <v>0</v>
      </c>
    </row>
    <row r="103" spans="1:10" ht="38.25" x14ac:dyDescent="0.2">
      <c r="A103" s="42" t="s">
        <v>178</v>
      </c>
      <c r="B103" s="41" t="s">
        <v>905</v>
      </c>
      <c r="C103" s="61">
        <v>0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34"/>
      <c r="J103" s="22">
        <f t="shared" si="1"/>
        <v>0</v>
      </c>
    </row>
    <row r="104" spans="1:10" ht="25.5" x14ac:dyDescent="0.2">
      <c r="A104" s="44" t="s">
        <v>180</v>
      </c>
      <c r="B104" s="45" t="s">
        <v>906</v>
      </c>
      <c r="C104" s="62">
        <v>61415495</v>
      </c>
      <c r="D104" s="51">
        <v>0</v>
      </c>
      <c r="E104" s="51">
        <v>21000</v>
      </c>
      <c r="F104" s="51">
        <v>417049</v>
      </c>
      <c r="G104" s="51">
        <v>0</v>
      </c>
      <c r="H104" s="51">
        <v>21500</v>
      </c>
      <c r="I104" s="34"/>
      <c r="J104" s="23">
        <f t="shared" si="1"/>
        <v>61875044</v>
      </c>
    </row>
    <row r="105" spans="1:10" ht="51" x14ac:dyDescent="0.2">
      <c r="A105" s="42" t="s">
        <v>181</v>
      </c>
      <c r="B105" s="41" t="s">
        <v>907</v>
      </c>
      <c r="C105" s="61">
        <v>0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34"/>
      <c r="J105" s="22">
        <f t="shared" si="1"/>
        <v>0</v>
      </c>
    </row>
    <row r="106" spans="1:10" ht="51" x14ac:dyDescent="0.2">
      <c r="A106" s="42" t="s">
        <v>183</v>
      </c>
      <c r="B106" s="41" t="s">
        <v>908</v>
      </c>
      <c r="C106" s="61">
        <v>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34"/>
      <c r="J106" s="22">
        <f t="shared" si="1"/>
        <v>0</v>
      </c>
    </row>
    <row r="107" spans="1:10" ht="51" x14ac:dyDescent="0.2">
      <c r="A107" s="42" t="s">
        <v>185</v>
      </c>
      <c r="B107" s="41" t="s">
        <v>909</v>
      </c>
      <c r="C107" s="61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34"/>
      <c r="J107" s="22">
        <f t="shared" si="1"/>
        <v>0</v>
      </c>
    </row>
    <row r="108" spans="1:10" ht="51" x14ac:dyDescent="0.2">
      <c r="A108" s="42" t="s">
        <v>187</v>
      </c>
      <c r="B108" s="41" t="s">
        <v>910</v>
      </c>
      <c r="C108" s="61"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34"/>
      <c r="J108" s="22">
        <f t="shared" si="1"/>
        <v>0</v>
      </c>
    </row>
    <row r="109" spans="1:10" ht="38.25" x14ac:dyDescent="0.2">
      <c r="A109" s="42" t="s">
        <v>188</v>
      </c>
      <c r="B109" s="41" t="s">
        <v>911</v>
      </c>
      <c r="C109" s="61">
        <v>106916213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34"/>
      <c r="J109" s="22">
        <f t="shared" si="1"/>
        <v>106916213</v>
      </c>
    </row>
    <row r="110" spans="1:10" ht="25.5" x14ac:dyDescent="0.2">
      <c r="A110" s="42" t="s">
        <v>190</v>
      </c>
      <c r="B110" s="41" t="s">
        <v>912</v>
      </c>
      <c r="C110" s="61">
        <v>0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34"/>
      <c r="J110" s="22">
        <f t="shared" si="1"/>
        <v>0</v>
      </c>
    </row>
    <row r="111" spans="1:10" ht="38.25" x14ac:dyDescent="0.2">
      <c r="A111" s="42" t="s">
        <v>192</v>
      </c>
      <c r="B111" s="41" t="s">
        <v>913</v>
      </c>
      <c r="C111" s="61">
        <v>0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34"/>
      <c r="J111" s="22">
        <f t="shared" si="1"/>
        <v>0</v>
      </c>
    </row>
    <row r="112" spans="1:10" ht="38.25" x14ac:dyDescent="0.2">
      <c r="A112" s="42" t="s">
        <v>194</v>
      </c>
      <c r="B112" s="41" t="s">
        <v>914</v>
      </c>
      <c r="C112" s="61">
        <v>0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34"/>
      <c r="J112" s="22">
        <f t="shared" si="1"/>
        <v>0</v>
      </c>
    </row>
    <row r="113" spans="1:10" ht="25.5" x14ac:dyDescent="0.2">
      <c r="A113" s="42" t="s">
        <v>195</v>
      </c>
      <c r="B113" s="41" t="s">
        <v>915</v>
      </c>
      <c r="C113" s="61">
        <v>14558383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34"/>
      <c r="J113" s="22">
        <f t="shared" si="1"/>
        <v>14558383</v>
      </c>
    </row>
    <row r="114" spans="1:10" ht="38.25" x14ac:dyDescent="0.2">
      <c r="A114" s="42" t="s">
        <v>197</v>
      </c>
      <c r="B114" s="41" t="s">
        <v>916</v>
      </c>
      <c r="C114" s="61">
        <v>92357830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34"/>
      <c r="J114" s="22">
        <f t="shared" si="1"/>
        <v>92357830</v>
      </c>
    </row>
    <row r="115" spans="1:10" ht="38.25" x14ac:dyDescent="0.2">
      <c r="A115" s="42" t="s">
        <v>199</v>
      </c>
      <c r="B115" s="41" t="s">
        <v>917</v>
      </c>
      <c r="C115" s="61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34"/>
      <c r="J115" s="22">
        <f t="shared" si="1"/>
        <v>0</v>
      </c>
    </row>
    <row r="116" spans="1:10" ht="38.25" x14ac:dyDescent="0.2">
      <c r="A116" s="42" t="s">
        <v>201</v>
      </c>
      <c r="B116" s="41" t="s">
        <v>918</v>
      </c>
      <c r="C116" s="61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34"/>
      <c r="J116" s="22">
        <f t="shared" si="1"/>
        <v>0</v>
      </c>
    </row>
    <row r="117" spans="1:10" ht="51" x14ac:dyDescent="0.2">
      <c r="A117" s="42" t="s">
        <v>202</v>
      </c>
      <c r="B117" s="41" t="s">
        <v>919</v>
      </c>
      <c r="C117" s="61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34"/>
      <c r="J117" s="22">
        <f t="shared" si="1"/>
        <v>0</v>
      </c>
    </row>
    <row r="118" spans="1:10" ht="25.5" x14ac:dyDescent="0.2">
      <c r="A118" s="42" t="s">
        <v>204</v>
      </c>
      <c r="B118" s="41" t="s">
        <v>920</v>
      </c>
      <c r="C118" s="61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34"/>
      <c r="J118" s="22">
        <f t="shared" si="1"/>
        <v>0</v>
      </c>
    </row>
    <row r="119" spans="1:10" ht="25.5" x14ac:dyDescent="0.2">
      <c r="A119" s="42" t="s">
        <v>206</v>
      </c>
      <c r="B119" s="41" t="s">
        <v>921</v>
      </c>
      <c r="C119" s="61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34"/>
      <c r="J119" s="22">
        <f t="shared" si="1"/>
        <v>0</v>
      </c>
    </row>
    <row r="120" spans="1:10" ht="38.25" x14ac:dyDescent="0.2">
      <c r="A120" s="42" t="s">
        <v>208</v>
      </c>
      <c r="B120" s="41" t="s">
        <v>922</v>
      </c>
      <c r="C120" s="61">
        <v>0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34"/>
      <c r="J120" s="22">
        <f t="shared" si="1"/>
        <v>0</v>
      </c>
    </row>
    <row r="121" spans="1:10" ht="38.25" x14ac:dyDescent="0.2">
      <c r="A121" s="42" t="s">
        <v>210</v>
      </c>
      <c r="B121" s="41" t="s">
        <v>923</v>
      </c>
      <c r="C121" s="61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34"/>
      <c r="J121" s="22">
        <f t="shared" si="1"/>
        <v>0</v>
      </c>
    </row>
    <row r="122" spans="1:10" ht="38.25" x14ac:dyDescent="0.2">
      <c r="A122" s="42" t="s">
        <v>212</v>
      </c>
      <c r="B122" s="41" t="s">
        <v>924</v>
      </c>
      <c r="C122" s="61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34"/>
      <c r="J122" s="22">
        <f t="shared" si="1"/>
        <v>0</v>
      </c>
    </row>
    <row r="123" spans="1:10" ht="38.25" x14ac:dyDescent="0.2">
      <c r="A123" s="42" t="s">
        <v>214</v>
      </c>
      <c r="B123" s="41" t="s">
        <v>925</v>
      </c>
      <c r="C123" s="61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34"/>
      <c r="J123" s="22">
        <f t="shared" si="1"/>
        <v>0</v>
      </c>
    </row>
    <row r="124" spans="1:10" ht="38.25" x14ac:dyDescent="0.2">
      <c r="A124" s="42" t="s">
        <v>216</v>
      </c>
      <c r="B124" s="41" t="s">
        <v>926</v>
      </c>
      <c r="C124" s="61">
        <v>0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34"/>
      <c r="J124" s="22">
        <f t="shared" si="1"/>
        <v>0</v>
      </c>
    </row>
    <row r="125" spans="1:10" ht="38.25" x14ac:dyDescent="0.2">
      <c r="A125" s="42" t="s">
        <v>217</v>
      </c>
      <c r="B125" s="41" t="s">
        <v>927</v>
      </c>
      <c r="C125" s="61">
        <v>0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34"/>
      <c r="J125" s="22">
        <f t="shared" si="1"/>
        <v>0</v>
      </c>
    </row>
    <row r="126" spans="1:10" ht="38.25" x14ac:dyDescent="0.2">
      <c r="A126" s="42" t="s">
        <v>218</v>
      </c>
      <c r="B126" s="41" t="s">
        <v>928</v>
      </c>
      <c r="C126" s="61">
        <v>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34"/>
      <c r="J126" s="22">
        <f t="shared" si="1"/>
        <v>0</v>
      </c>
    </row>
    <row r="127" spans="1:10" ht="38.25" x14ac:dyDescent="0.2">
      <c r="A127" s="42" t="s">
        <v>220</v>
      </c>
      <c r="B127" s="41" t="s">
        <v>929</v>
      </c>
      <c r="C127" s="61">
        <v>0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34"/>
      <c r="J127" s="22">
        <f t="shared" si="1"/>
        <v>0</v>
      </c>
    </row>
    <row r="128" spans="1:10" ht="38.25" x14ac:dyDescent="0.2">
      <c r="A128" s="42" t="s">
        <v>222</v>
      </c>
      <c r="B128" s="41" t="s">
        <v>930</v>
      </c>
      <c r="C128" s="61">
        <v>0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34"/>
      <c r="J128" s="22">
        <f t="shared" si="1"/>
        <v>0</v>
      </c>
    </row>
    <row r="129" spans="1:10" ht="38.25" x14ac:dyDescent="0.2">
      <c r="A129" s="42" t="s">
        <v>224</v>
      </c>
      <c r="B129" s="41" t="s">
        <v>931</v>
      </c>
      <c r="C129" s="61">
        <v>0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34"/>
      <c r="J129" s="22">
        <f t="shared" si="1"/>
        <v>0</v>
      </c>
    </row>
    <row r="130" spans="1:10" ht="38.25" x14ac:dyDescent="0.2">
      <c r="A130" s="42" t="s">
        <v>226</v>
      </c>
      <c r="B130" s="41" t="s">
        <v>932</v>
      </c>
      <c r="C130" s="61">
        <v>0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34"/>
      <c r="J130" s="22">
        <f t="shared" si="1"/>
        <v>0</v>
      </c>
    </row>
    <row r="131" spans="1:10" ht="38.25" x14ac:dyDescent="0.2">
      <c r="A131" s="42" t="s">
        <v>227</v>
      </c>
      <c r="B131" s="41" t="s">
        <v>933</v>
      </c>
      <c r="C131" s="61">
        <v>0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34"/>
      <c r="J131" s="22">
        <f t="shared" si="1"/>
        <v>0</v>
      </c>
    </row>
    <row r="132" spans="1:10" ht="38.25" x14ac:dyDescent="0.2">
      <c r="A132" s="42" t="s">
        <v>229</v>
      </c>
      <c r="B132" s="41" t="s">
        <v>934</v>
      </c>
      <c r="C132" s="61">
        <v>0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34"/>
      <c r="J132" s="22">
        <f t="shared" si="1"/>
        <v>0</v>
      </c>
    </row>
    <row r="133" spans="1:10" ht="51" x14ac:dyDescent="0.2">
      <c r="A133" s="42" t="s">
        <v>230</v>
      </c>
      <c r="B133" s="41" t="s">
        <v>935</v>
      </c>
      <c r="C133" s="61">
        <v>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34"/>
      <c r="J133" s="22">
        <f t="shared" ref="J133:J196" si="2">+C133+D133+E133+F133+G133+H133</f>
        <v>0</v>
      </c>
    </row>
    <row r="134" spans="1:10" ht="63.75" x14ac:dyDescent="0.2">
      <c r="A134" s="42" t="s">
        <v>232</v>
      </c>
      <c r="B134" s="41" t="s">
        <v>936</v>
      </c>
      <c r="C134" s="61">
        <v>0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34"/>
      <c r="J134" s="22">
        <f t="shared" si="2"/>
        <v>0</v>
      </c>
    </row>
    <row r="135" spans="1:10" ht="51" x14ac:dyDescent="0.2">
      <c r="A135" s="42" t="s">
        <v>234</v>
      </c>
      <c r="B135" s="41" t="s">
        <v>937</v>
      </c>
      <c r="C135" s="61">
        <v>0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34"/>
      <c r="J135" s="22">
        <f t="shared" si="2"/>
        <v>0</v>
      </c>
    </row>
    <row r="136" spans="1:10" ht="38.25" x14ac:dyDescent="0.2">
      <c r="A136" s="42" t="s">
        <v>236</v>
      </c>
      <c r="B136" s="41" t="s">
        <v>938</v>
      </c>
      <c r="C136" s="61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34"/>
      <c r="J136" s="22">
        <f t="shared" si="2"/>
        <v>0</v>
      </c>
    </row>
    <row r="137" spans="1:10" ht="51" x14ac:dyDescent="0.2">
      <c r="A137" s="42" t="s">
        <v>238</v>
      </c>
      <c r="B137" s="41" t="s">
        <v>939</v>
      </c>
      <c r="C137" s="61">
        <v>0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34"/>
      <c r="J137" s="22">
        <f t="shared" si="2"/>
        <v>0</v>
      </c>
    </row>
    <row r="138" spans="1:10" ht="63.75" x14ac:dyDescent="0.2">
      <c r="A138" s="42" t="s">
        <v>240</v>
      </c>
      <c r="B138" s="41" t="s">
        <v>940</v>
      </c>
      <c r="C138" s="61">
        <v>0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34"/>
      <c r="J138" s="22">
        <f t="shared" si="2"/>
        <v>0</v>
      </c>
    </row>
    <row r="139" spans="1:10" ht="51" x14ac:dyDescent="0.2">
      <c r="A139" s="42" t="s">
        <v>242</v>
      </c>
      <c r="B139" s="41" t="s">
        <v>941</v>
      </c>
      <c r="C139" s="61">
        <v>0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34"/>
      <c r="J139" s="22">
        <f t="shared" si="2"/>
        <v>0</v>
      </c>
    </row>
    <row r="140" spans="1:10" ht="38.25" x14ac:dyDescent="0.2">
      <c r="A140" s="42" t="s">
        <v>244</v>
      </c>
      <c r="B140" s="41" t="s">
        <v>942</v>
      </c>
      <c r="C140" s="61">
        <v>0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34"/>
      <c r="J140" s="22">
        <f t="shared" si="2"/>
        <v>0</v>
      </c>
    </row>
    <row r="141" spans="1:10" ht="38.25" x14ac:dyDescent="0.2">
      <c r="A141" s="42" t="s">
        <v>246</v>
      </c>
      <c r="B141" s="41" t="s">
        <v>943</v>
      </c>
      <c r="C141" s="61">
        <v>0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34"/>
      <c r="J141" s="22">
        <f t="shared" si="2"/>
        <v>0</v>
      </c>
    </row>
    <row r="142" spans="1:10" ht="38.25" x14ac:dyDescent="0.2">
      <c r="A142" s="42" t="s">
        <v>248</v>
      </c>
      <c r="B142" s="41" t="s">
        <v>944</v>
      </c>
      <c r="C142" s="61">
        <v>0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34"/>
      <c r="J142" s="22">
        <f t="shared" si="2"/>
        <v>0</v>
      </c>
    </row>
    <row r="143" spans="1:10" ht="38.25" x14ac:dyDescent="0.2">
      <c r="A143" s="42" t="s">
        <v>250</v>
      </c>
      <c r="B143" s="41" t="s">
        <v>945</v>
      </c>
      <c r="C143" s="61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34"/>
      <c r="J143" s="22">
        <f t="shared" si="2"/>
        <v>0</v>
      </c>
    </row>
    <row r="144" spans="1:10" ht="38.25" x14ac:dyDescent="0.2">
      <c r="A144" s="42" t="s">
        <v>251</v>
      </c>
      <c r="B144" s="41" t="s">
        <v>946</v>
      </c>
      <c r="C144" s="61">
        <v>0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34"/>
      <c r="J144" s="22">
        <f t="shared" si="2"/>
        <v>0</v>
      </c>
    </row>
    <row r="145" spans="1:10" ht="25.5" x14ac:dyDescent="0.2">
      <c r="A145" s="44" t="s">
        <v>253</v>
      </c>
      <c r="B145" s="45" t="s">
        <v>947</v>
      </c>
      <c r="C145" s="62">
        <v>106916213</v>
      </c>
      <c r="D145" s="51">
        <v>0</v>
      </c>
      <c r="E145" s="51">
        <v>0</v>
      </c>
      <c r="F145" s="51">
        <v>0</v>
      </c>
      <c r="G145" s="51">
        <v>0</v>
      </c>
      <c r="H145" s="51">
        <v>0</v>
      </c>
      <c r="I145" s="34"/>
      <c r="J145" s="22">
        <f t="shared" si="2"/>
        <v>106916213</v>
      </c>
    </row>
    <row r="146" spans="1:10" x14ac:dyDescent="0.2">
      <c r="A146" s="42" t="s">
        <v>255</v>
      </c>
      <c r="B146" s="41" t="s">
        <v>948</v>
      </c>
      <c r="C146" s="61">
        <v>0</v>
      </c>
      <c r="D146" s="43">
        <v>1000000</v>
      </c>
      <c r="E146" s="43">
        <v>0</v>
      </c>
      <c r="F146" s="43">
        <v>0</v>
      </c>
      <c r="G146" s="43">
        <v>0</v>
      </c>
      <c r="H146" s="43">
        <v>0</v>
      </c>
      <c r="I146" s="34"/>
      <c r="J146" s="22">
        <f t="shared" si="2"/>
        <v>1000000</v>
      </c>
    </row>
    <row r="147" spans="1:10" ht="25.5" x14ac:dyDescent="0.2">
      <c r="A147" s="42" t="s">
        <v>257</v>
      </c>
      <c r="B147" s="41" t="s">
        <v>949</v>
      </c>
      <c r="C147" s="61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34"/>
      <c r="J147" s="22">
        <f t="shared" si="2"/>
        <v>0</v>
      </c>
    </row>
    <row r="148" spans="1:10" ht="25.5" x14ac:dyDescent="0.2">
      <c r="A148" s="42" t="s">
        <v>259</v>
      </c>
      <c r="B148" s="41" t="s">
        <v>950</v>
      </c>
      <c r="C148" s="61">
        <v>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34"/>
      <c r="J148" s="22">
        <f t="shared" si="2"/>
        <v>0</v>
      </c>
    </row>
    <row r="149" spans="1:10" x14ac:dyDescent="0.2">
      <c r="A149" s="42" t="s">
        <v>261</v>
      </c>
      <c r="B149" s="41" t="s">
        <v>951</v>
      </c>
      <c r="C149" s="61">
        <v>0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34"/>
      <c r="J149" s="22">
        <f t="shared" si="2"/>
        <v>0</v>
      </c>
    </row>
    <row r="150" spans="1:10" ht="25.5" x14ac:dyDescent="0.2">
      <c r="A150" s="42" t="s">
        <v>263</v>
      </c>
      <c r="B150" s="41" t="s">
        <v>952</v>
      </c>
      <c r="C150" s="61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34"/>
      <c r="J150" s="22">
        <f t="shared" si="2"/>
        <v>0</v>
      </c>
    </row>
    <row r="151" spans="1:10" ht="25.5" x14ac:dyDescent="0.2">
      <c r="A151" s="42" t="s">
        <v>265</v>
      </c>
      <c r="B151" s="41" t="s">
        <v>953</v>
      </c>
      <c r="C151" s="61">
        <v>0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34"/>
      <c r="J151" s="22">
        <f t="shared" si="2"/>
        <v>0</v>
      </c>
    </row>
    <row r="152" spans="1:10" ht="25.5" x14ac:dyDescent="0.2">
      <c r="A152" s="42" t="s">
        <v>267</v>
      </c>
      <c r="B152" s="41" t="s">
        <v>954</v>
      </c>
      <c r="C152" s="61">
        <v>0</v>
      </c>
      <c r="D152" s="43">
        <v>1000000</v>
      </c>
      <c r="E152" s="43">
        <v>0</v>
      </c>
      <c r="F152" s="43">
        <v>0</v>
      </c>
      <c r="G152" s="43">
        <v>0</v>
      </c>
      <c r="H152" s="43">
        <v>0</v>
      </c>
      <c r="I152" s="34"/>
      <c r="J152" s="22">
        <f t="shared" si="2"/>
        <v>1000000</v>
      </c>
    </row>
    <row r="153" spans="1:10" ht="25.5" x14ac:dyDescent="0.2">
      <c r="A153" s="42" t="s">
        <v>269</v>
      </c>
      <c r="B153" s="41" t="s">
        <v>955</v>
      </c>
      <c r="C153" s="61">
        <v>0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34"/>
      <c r="J153" s="22">
        <f t="shared" si="2"/>
        <v>0</v>
      </c>
    </row>
    <row r="154" spans="1:10" ht="25.5" x14ac:dyDescent="0.2">
      <c r="A154" s="42" t="s">
        <v>271</v>
      </c>
      <c r="B154" s="41" t="s">
        <v>956</v>
      </c>
      <c r="C154" s="61">
        <v>0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34"/>
      <c r="J154" s="22">
        <f t="shared" si="2"/>
        <v>0</v>
      </c>
    </row>
    <row r="155" spans="1:10" x14ac:dyDescent="0.2">
      <c r="A155" s="42" t="s">
        <v>272</v>
      </c>
      <c r="B155" s="41" t="s">
        <v>957</v>
      </c>
      <c r="C155" s="61">
        <v>100000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34"/>
      <c r="J155" s="22">
        <f t="shared" si="2"/>
        <v>100000</v>
      </c>
    </row>
    <row r="156" spans="1:10" ht="38.25" x14ac:dyDescent="0.2">
      <c r="A156" s="42" t="s">
        <v>274</v>
      </c>
      <c r="B156" s="41" t="s">
        <v>958</v>
      </c>
      <c r="C156" s="61">
        <v>546095094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34"/>
      <c r="J156" s="22">
        <f t="shared" si="2"/>
        <v>546095094</v>
      </c>
    </row>
    <row r="157" spans="1:10" ht="38.25" x14ac:dyDescent="0.2">
      <c r="A157" s="42" t="s">
        <v>276</v>
      </c>
      <c r="B157" s="41" t="s">
        <v>959</v>
      </c>
      <c r="C157" s="61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34"/>
      <c r="J157" s="22">
        <f t="shared" si="2"/>
        <v>0</v>
      </c>
    </row>
    <row r="158" spans="1:10" ht="38.25" x14ac:dyDescent="0.2">
      <c r="A158" s="42" t="s">
        <v>278</v>
      </c>
      <c r="B158" s="41" t="s">
        <v>960</v>
      </c>
      <c r="C158" s="61">
        <v>0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34"/>
      <c r="J158" s="22">
        <f t="shared" si="2"/>
        <v>0</v>
      </c>
    </row>
    <row r="159" spans="1:10" ht="25.5" x14ac:dyDescent="0.2">
      <c r="A159" s="42" t="s">
        <v>280</v>
      </c>
      <c r="B159" s="41" t="s">
        <v>961</v>
      </c>
      <c r="C159" s="61">
        <v>0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34"/>
      <c r="J159" s="22">
        <f t="shared" si="2"/>
        <v>0</v>
      </c>
    </row>
    <row r="160" spans="1:10" ht="25.5" x14ac:dyDescent="0.2">
      <c r="A160" s="42" t="s">
        <v>282</v>
      </c>
      <c r="B160" s="41" t="s">
        <v>962</v>
      </c>
      <c r="C160" s="61">
        <v>0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34"/>
      <c r="J160" s="22">
        <f t="shared" si="2"/>
        <v>0</v>
      </c>
    </row>
    <row r="161" spans="1:10" ht="25.5" x14ac:dyDescent="0.2">
      <c r="A161" s="44" t="s">
        <v>284</v>
      </c>
      <c r="B161" s="45" t="s">
        <v>963</v>
      </c>
      <c r="C161" s="62">
        <v>546195094</v>
      </c>
      <c r="D161" s="51">
        <v>1000000</v>
      </c>
      <c r="E161" s="51">
        <v>0</v>
      </c>
      <c r="F161" s="51">
        <v>0</v>
      </c>
      <c r="G161" s="51">
        <v>0</v>
      </c>
      <c r="H161" s="51">
        <v>0</v>
      </c>
      <c r="I161" s="34"/>
      <c r="J161" s="23">
        <f t="shared" si="2"/>
        <v>547195094</v>
      </c>
    </row>
    <row r="162" spans="1:10" x14ac:dyDescent="0.2">
      <c r="A162" s="44" t="s">
        <v>286</v>
      </c>
      <c r="B162" s="45" t="s">
        <v>964</v>
      </c>
      <c r="C162" s="62">
        <v>714526802</v>
      </c>
      <c r="D162" s="51">
        <v>1000000</v>
      </c>
      <c r="E162" s="51">
        <v>21000</v>
      </c>
      <c r="F162" s="51">
        <v>417049</v>
      </c>
      <c r="G162" s="51">
        <v>0</v>
      </c>
      <c r="H162" s="51">
        <v>21500</v>
      </c>
      <c r="I162" s="34"/>
      <c r="J162" s="23">
        <f t="shared" si="2"/>
        <v>715986351</v>
      </c>
    </row>
    <row r="163" spans="1:10" ht="25.5" x14ac:dyDescent="0.2">
      <c r="A163" s="42" t="s">
        <v>288</v>
      </c>
      <c r="B163" s="41" t="s">
        <v>965</v>
      </c>
      <c r="C163" s="61">
        <v>0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34"/>
      <c r="J163" s="22">
        <f t="shared" si="2"/>
        <v>0</v>
      </c>
    </row>
    <row r="164" spans="1:10" ht="25.5" x14ac:dyDescent="0.2">
      <c r="A164" s="42" t="s">
        <v>290</v>
      </c>
      <c r="B164" s="41" t="s">
        <v>966</v>
      </c>
      <c r="C164" s="61">
        <v>60172530</v>
      </c>
      <c r="D164" s="43">
        <v>343151</v>
      </c>
      <c r="E164" s="43">
        <v>53313145</v>
      </c>
      <c r="F164" s="43">
        <v>3225130</v>
      </c>
      <c r="G164" s="43">
        <v>420870</v>
      </c>
      <c r="H164" s="43">
        <v>734322</v>
      </c>
      <c r="I164" s="34"/>
      <c r="J164" s="22">
        <f t="shared" si="2"/>
        <v>118209148</v>
      </c>
    </row>
    <row r="165" spans="1:10" ht="38.25" x14ac:dyDescent="0.2">
      <c r="A165" s="42" t="s">
        <v>292</v>
      </c>
      <c r="B165" s="41" t="s">
        <v>967</v>
      </c>
      <c r="C165" s="61">
        <v>0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34"/>
      <c r="J165" s="22">
        <f t="shared" si="2"/>
        <v>0</v>
      </c>
    </row>
    <row r="166" spans="1:10" ht="25.5" x14ac:dyDescent="0.2">
      <c r="A166" s="42" t="s">
        <v>293</v>
      </c>
      <c r="B166" s="41" t="s">
        <v>968</v>
      </c>
      <c r="C166" s="61">
        <v>0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34"/>
      <c r="J166" s="22">
        <f t="shared" si="2"/>
        <v>0</v>
      </c>
    </row>
    <row r="167" spans="1:10" ht="25.5" x14ac:dyDescent="0.2">
      <c r="A167" s="44" t="s">
        <v>295</v>
      </c>
      <c r="B167" s="45" t="s">
        <v>969</v>
      </c>
      <c r="C167" s="62">
        <v>60172530</v>
      </c>
      <c r="D167" s="51">
        <v>343151</v>
      </c>
      <c r="E167" s="51">
        <v>53313145</v>
      </c>
      <c r="F167" s="51">
        <v>3225130</v>
      </c>
      <c r="G167" s="51">
        <v>420870</v>
      </c>
      <c r="H167" s="51">
        <v>734322</v>
      </c>
      <c r="I167" s="34"/>
      <c r="J167" s="23">
        <f t="shared" si="2"/>
        <v>118209148</v>
      </c>
    </row>
    <row r="168" spans="1:10" ht="25.5" x14ac:dyDescent="0.2">
      <c r="A168" s="42" t="s">
        <v>296</v>
      </c>
      <c r="B168" s="41" t="s">
        <v>970</v>
      </c>
      <c r="C168" s="61">
        <v>0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34"/>
      <c r="J168" s="22">
        <f t="shared" si="2"/>
        <v>0</v>
      </c>
    </row>
    <row r="169" spans="1:10" x14ac:dyDescent="0.2">
      <c r="A169" s="42" t="s">
        <v>298</v>
      </c>
      <c r="B169" s="41" t="s">
        <v>971</v>
      </c>
      <c r="C169" s="61">
        <v>-13209490</v>
      </c>
      <c r="D169" s="43">
        <v>-1670648</v>
      </c>
      <c r="E169" s="43">
        <v>-10013430</v>
      </c>
      <c r="F169" s="43">
        <v>-1782303</v>
      </c>
      <c r="G169" s="43">
        <v>346177</v>
      </c>
      <c r="H169" s="43">
        <v>-1254224</v>
      </c>
      <c r="I169" s="34"/>
      <c r="J169" s="22">
        <f t="shared" si="2"/>
        <v>-27583918</v>
      </c>
    </row>
    <row r="170" spans="1:10" ht="25.5" x14ac:dyDescent="0.2">
      <c r="A170" s="44" t="s">
        <v>300</v>
      </c>
      <c r="B170" s="45" t="s">
        <v>972</v>
      </c>
      <c r="C170" s="62">
        <v>-13209490</v>
      </c>
      <c r="D170" s="51">
        <v>-1670648</v>
      </c>
      <c r="E170" s="51">
        <v>-10013430</v>
      </c>
      <c r="F170" s="51">
        <v>-1782303</v>
      </c>
      <c r="G170" s="51">
        <v>346177</v>
      </c>
      <c r="H170" s="51">
        <v>-1254224</v>
      </c>
      <c r="I170" s="34"/>
      <c r="J170" s="23">
        <f t="shared" si="2"/>
        <v>-27583918</v>
      </c>
    </row>
    <row r="171" spans="1:10" ht="25.5" x14ac:dyDescent="0.2">
      <c r="A171" s="42" t="s">
        <v>302</v>
      </c>
      <c r="B171" s="41" t="s">
        <v>973</v>
      </c>
      <c r="C171" s="61">
        <v>0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34"/>
      <c r="J171" s="22">
        <f t="shared" si="2"/>
        <v>0</v>
      </c>
    </row>
    <row r="172" spans="1:10" ht="38.25" x14ac:dyDescent="0.2">
      <c r="A172" s="42" t="s">
        <v>304</v>
      </c>
      <c r="B172" s="41" t="s">
        <v>974</v>
      </c>
      <c r="C172" s="61">
        <v>0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34"/>
      <c r="J172" s="22">
        <f t="shared" si="2"/>
        <v>0</v>
      </c>
    </row>
    <row r="173" spans="1:10" ht="25.5" x14ac:dyDescent="0.2">
      <c r="A173" s="44" t="s">
        <v>306</v>
      </c>
      <c r="B173" s="45" t="s">
        <v>975</v>
      </c>
      <c r="C173" s="62">
        <v>0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34"/>
      <c r="J173" s="22">
        <f t="shared" si="2"/>
        <v>0</v>
      </c>
    </row>
    <row r="174" spans="1:10" ht="25.5" x14ac:dyDescent="0.2">
      <c r="A174" s="44" t="s">
        <v>308</v>
      </c>
      <c r="B174" s="45" t="s">
        <v>976</v>
      </c>
      <c r="C174" s="62">
        <v>46963040</v>
      </c>
      <c r="D174" s="51">
        <v>-1327497</v>
      </c>
      <c r="E174" s="51">
        <v>43299715</v>
      </c>
      <c r="F174" s="51">
        <v>1442827</v>
      </c>
      <c r="G174" s="51">
        <v>767047</v>
      </c>
      <c r="H174" s="51">
        <v>-519902</v>
      </c>
      <c r="I174" s="34"/>
      <c r="J174" s="22">
        <f t="shared" si="2"/>
        <v>90625230</v>
      </c>
    </row>
    <row r="175" spans="1:10" ht="25.5" x14ac:dyDescent="0.2">
      <c r="A175" s="42" t="s">
        <v>309</v>
      </c>
      <c r="B175" s="41" t="s">
        <v>977</v>
      </c>
      <c r="C175" s="61">
        <v>0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34"/>
      <c r="J175" s="22">
        <f t="shared" si="2"/>
        <v>0</v>
      </c>
    </row>
    <row r="176" spans="1:10" ht="25.5" x14ac:dyDescent="0.2">
      <c r="A176" s="42" t="s">
        <v>311</v>
      </c>
      <c r="B176" s="41" t="s">
        <v>978</v>
      </c>
      <c r="C176" s="61">
        <v>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34"/>
      <c r="J176" s="22">
        <f t="shared" si="2"/>
        <v>0</v>
      </c>
    </row>
    <row r="177" spans="1:10" x14ac:dyDescent="0.2">
      <c r="A177" s="42" t="s">
        <v>313</v>
      </c>
      <c r="B177" s="41" t="s">
        <v>979</v>
      </c>
      <c r="C177" s="61">
        <v>0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34"/>
      <c r="J177" s="22">
        <f t="shared" si="2"/>
        <v>0</v>
      </c>
    </row>
    <row r="178" spans="1:10" ht="25.5" x14ac:dyDescent="0.2">
      <c r="A178" s="44" t="s">
        <v>315</v>
      </c>
      <c r="B178" s="45" t="s">
        <v>980</v>
      </c>
      <c r="C178" s="62">
        <v>0</v>
      </c>
      <c r="D178" s="51">
        <v>0</v>
      </c>
      <c r="E178" s="51">
        <v>0</v>
      </c>
      <c r="F178" s="51">
        <v>0</v>
      </c>
      <c r="G178" s="51">
        <v>0</v>
      </c>
      <c r="H178" s="51">
        <v>0</v>
      </c>
      <c r="I178" s="34"/>
      <c r="J178" s="22">
        <f t="shared" si="2"/>
        <v>0</v>
      </c>
    </row>
    <row r="179" spans="1:10" x14ac:dyDescent="0.2">
      <c r="A179" s="44" t="s">
        <v>317</v>
      </c>
      <c r="B179" s="45" t="s">
        <v>981</v>
      </c>
      <c r="C179" s="62">
        <v>17250931031</v>
      </c>
      <c r="D179" s="51">
        <v>2458</v>
      </c>
      <c r="E179" s="51">
        <v>45903766</v>
      </c>
      <c r="F179" s="51">
        <v>10799475</v>
      </c>
      <c r="G179" s="51">
        <v>4186710</v>
      </c>
      <c r="H179" s="51">
        <v>5911022</v>
      </c>
      <c r="I179" s="34"/>
      <c r="J179" s="23">
        <f t="shared" si="2"/>
        <v>17317734462</v>
      </c>
    </row>
    <row r="180" spans="1:10" x14ac:dyDescent="0.2">
      <c r="A180" s="42" t="s">
        <v>319</v>
      </c>
      <c r="B180" s="41" t="s">
        <v>982</v>
      </c>
      <c r="C180" s="61">
        <v>15833377000</v>
      </c>
      <c r="D180" s="43">
        <v>21787978</v>
      </c>
      <c r="E180" s="43">
        <v>35250358</v>
      </c>
      <c r="F180" s="43">
        <v>0</v>
      </c>
      <c r="G180" s="43">
        <v>8145331</v>
      </c>
      <c r="H180" s="43">
        <v>0</v>
      </c>
      <c r="I180" s="34"/>
      <c r="J180" s="22">
        <f t="shared" si="2"/>
        <v>15898560667</v>
      </c>
    </row>
    <row r="181" spans="1:10" x14ac:dyDescent="0.2">
      <c r="A181" s="42" t="s">
        <v>321</v>
      </c>
      <c r="B181" s="41" t="s">
        <v>983</v>
      </c>
      <c r="C181" s="61">
        <v>-470819833</v>
      </c>
      <c r="D181" s="43">
        <v>0</v>
      </c>
      <c r="E181" s="43">
        <v>0</v>
      </c>
      <c r="F181" s="43">
        <v>0</v>
      </c>
      <c r="G181" s="43">
        <v>-24290</v>
      </c>
      <c r="H181" s="43">
        <v>2976682</v>
      </c>
      <c r="I181" s="34"/>
      <c r="J181" s="22">
        <f t="shared" si="2"/>
        <v>-467867441</v>
      </c>
    </row>
    <row r="182" spans="1:10" ht="25.5" x14ac:dyDescent="0.2">
      <c r="A182" s="42" t="s">
        <v>323</v>
      </c>
      <c r="B182" s="41" t="s">
        <v>1133</v>
      </c>
      <c r="C182" s="61">
        <v>302464560</v>
      </c>
      <c r="D182" s="43">
        <v>2200991</v>
      </c>
      <c r="E182" s="43">
        <v>918294</v>
      </c>
      <c r="F182" s="43">
        <v>0</v>
      </c>
      <c r="G182" s="43">
        <v>546146</v>
      </c>
      <c r="H182" s="43">
        <v>0</v>
      </c>
      <c r="I182" s="34"/>
      <c r="J182" s="22">
        <f t="shared" si="2"/>
        <v>306129991</v>
      </c>
    </row>
    <row r="183" spans="1:10" x14ac:dyDescent="0.2">
      <c r="A183" s="42" t="s">
        <v>324</v>
      </c>
      <c r="B183" s="41" t="s">
        <v>984</v>
      </c>
      <c r="C183" s="61">
        <v>-4194299</v>
      </c>
      <c r="D183" s="43">
        <v>-33878446</v>
      </c>
      <c r="E183" s="43">
        <v>-7366813</v>
      </c>
      <c r="F183" s="43">
        <v>365290</v>
      </c>
      <c r="G183" s="43">
        <v>-6190161</v>
      </c>
      <c r="H183" s="43">
        <v>343835</v>
      </c>
      <c r="I183" s="34"/>
      <c r="J183" s="22">
        <f t="shared" si="2"/>
        <v>-50920594</v>
      </c>
    </row>
    <row r="184" spans="1:10" x14ac:dyDescent="0.2">
      <c r="A184" s="42" t="s">
        <v>326</v>
      </c>
      <c r="B184" s="41" t="s">
        <v>985</v>
      </c>
      <c r="C184" s="61">
        <v>0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34"/>
      <c r="J184" s="22">
        <f t="shared" si="2"/>
        <v>0</v>
      </c>
    </row>
    <row r="185" spans="1:10" x14ac:dyDescent="0.2">
      <c r="A185" s="42" t="s">
        <v>328</v>
      </c>
      <c r="B185" s="41" t="s">
        <v>986</v>
      </c>
      <c r="C185" s="61">
        <v>67938476</v>
      </c>
      <c r="D185" s="43">
        <v>-2799175</v>
      </c>
      <c r="E185" s="43">
        <v>-1771364</v>
      </c>
      <c r="F185" s="43">
        <v>-1322181</v>
      </c>
      <c r="G185" s="43">
        <v>-1441393</v>
      </c>
      <c r="H185" s="43">
        <v>-3773043</v>
      </c>
      <c r="I185" s="34"/>
      <c r="J185" s="22">
        <f t="shared" si="2"/>
        <v>56831320</v>
      </c>
    </row>
    <row r="186" spans="1:10" x14ac:dyDescent="0.2">
      <c r="A186" s="44" t="s">
        <v>330</v>
      </c>
      <c r="B186" s="45" t="s">
        <v>987</v>
      </c>
      <c r="C186" s="62">
        <v>15728765904</v>
      </c>
      <c r="D186" s="51">
        <v>-12688652</v>
      </c>
      <c r="E186" s="51">
        <v>27030475</v>
      </c>
      <c r="F186" s="51">
        <v>-956891</v>
      </c>
      <c r="G186" s="51">
        <v>1035633</v>
      </c>
      <c r="H186" s="51">
        <v>-452526</v>
      </c>
      <c r="I186" s="34"/>
      <c r="J186" s="23">
        <f t="shared" si="2"/>
        <v>15742733943</v>
      </c>
    </row>
    <row r="187" spans="1:10" ht="25.5" x14ac:dyDescent="0.2">
      <c r="A187" s="42" t="s">
        <v>332</v>
      </c>
      <c r="B187" s="41" t="s">
        <v>988</v>
      </c>
      <c r="C187" s="61">
        <v>0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34"/>
      <c r="J187" s="22">
        <f t="shared" si="2"/>
        <v>0</v>
      </c>
    </row>
    <row r="188" spans="1:10" ht="38.25" x14ac:dyDescent="0.2">
      <c r="A188" s="42" t="s">
        <v>334</v>
      </c>
      <c r="B188" s="41" t="s">
        <v>989</v>
      </c>
      <c r="C188" s="61">
        <v>491308</v>
      </c>
      <c r="D188" s="43">
        <v>0</v>
      </c>
      <c r="E188" s="43">
        <v>0</v>
      </c>
      <c r="F188" s="43">
        <v>0</v>
      </c>
      <c r="G188" s="43">
        <v>0</v>
      </c>
      <c r="H188" s="43">
        <v>0</v>
      </c>
      <c r="I188" s="34"/>
      <c r="J188" s="22">
        <f t="shared" si="2"/>
        <v>491308</v>
      </c>
    </row>
    <row r="189" spans="1:10" ht="25.5" x14ac:dyDescent="0.2">
      <c r="A189" s="42" t="s">
        <v>336</v>
      </c>
      <c r="B189" s="41" t="s">
        <v>990</v>
      </c>
      <c r="C189" s="61">
        <v>207408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34"/>
      <c r="J189" s="22">
        <f t="shared" si="2"/>
        <v>207408</v>
      </c>
    </row>
    <row r="190" spans="1:10" ht="25.5" x14ac:dyDescent="0.2">
      <c r="A190" s="42" t="s">
        <v>337</v>
      </c>
      <c r="B190" s="41" t="s">
        <v>991</v>
      </c>
      <c r="C190" s="61">
        <v>10000</v>
      </c>
      <c r="D190" s="43">
        <v>0</v>
      </c>
      <c r="E190" s="43">
        <v>0</v>
      </c>
      <c r="F190" s="43">
        <v>0</v>
      </c>
      <c r="G190" s="43">
        <v>0</v>
      </c>
      <c r="H190" s="43">
        <v>0</v>
      </c>
      <c r="I190" s="34"/>
      <c r="J190" s="22">
        <f t="shared" si="2"/>
        <v>10000</v>
      </c>
    </row>
    <row r="191" spans="1:10" ht="38.25" x14ac:dyDescent="0.2">
      <c r="A191" s="42" t="s">
        <v>339</v>
      </c>
      <c r="B191" s="41" t="s">
        <v>992</v>
      </c>
      <c r="C191" s="61">
        <v>0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34"/>
      <c r="J191" s="22">
        <f t="shared" si="2"/>
        <v>0</v>
      </c>
    </row>
    <row r="192" spans="1:10" ht="51" x14ac:dyDescent="0.2">
      <c r="A192" s="42" t="s">
        <v>341</v>
      </c>
      <c r="B192" s="41" t="s">
        <v>993</v>
      </c>
      <c r="C192" s="61">
        <v>0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34"/>
      <c r="J192" s="22">
        <f t="shared" si="2"/>
        <v>0</v>
      </c>
    </row>
    <row r="193" spans="1:10" ht="38.25" x14ac:dyDescent="0.2">
      <c r="A193" s="42" t="s">
        <v>343</v>
      </c>
      <c r="B193" s="41" t="s">
        <v>994</v>
      </c>
      <c r="C193" s="61">
        <v>0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34"/>
      <c r="J193" s="22">
        <f t="shared" si="2"/>
        <v>0</v>
      </c>
    </row>
    <row r="194" spans="1:10" ht="25.5" x14ac:dyDescent="0.2">
      <c r="A194" s="42" t="s">
        <v>345</v>
      </c>
      <c r="B194" s="41" t="s">
        <v>995</v>
      </c>
      <c r="C194" s="61">
        <v>0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34"/>
      <c r="J194" s="22">
        <f t="shared" si="2"/>
        <v>0</v>
      </c>
    </row>
    <row r="195" spans="1:10" ht="25.5" x14ac:dyDescent="0.2">
      <c r="A195" s="42" t="s">
        <v>346</v>
      </c>
      <c r="B195" s="41" t="s">
        <v>996</v>
      </c>
      <c r="C195" s="61">
        <v>0</v>
      </c>
      <c r="D195" s="43">
        <v>0</v>
      </c>
      <c r="E195" s="43">
        <v>0</v>
      </c>
      <c r="F195" s="43">
        <v>0</v>
      </c>
      <c r="G195" s="43">
        <v>0</v>
      </c>
      <c r="H195" s="43">
        <v>0</v>
      </c>
      <c r="I195" s="34"/>
      <c r="J195" s="22">
        <f t="shared" si="2"/>
        <v>0</v>
      </c>
    </row>
    <row r="196" spans="1:10" ht="38.25" x14ac:dyDescent="0.2">
      <c r="A196" s="42" t="s">
        <v>348</v>
      </c>
      <c r="B196" s="41" t="s">
        <v>997</v>
      </c>
      <c r="C196" s="61">
        <v>0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34"/>
      <c r="J196" s="22">
        <f t="shared" si="2"/>
        <v>0</v>
      </c>
    </row>
    <row r="197" spans="1:10" ht="51" x14ac:dyDescent="0.2">
      <c r="A197" s="42" t="s">
        <v>349</v>
      </c>
      <c r="B197" s="41" t="s">
        <v>998</v>
      </c>
      <c r="C197" s="61">
        <v>0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34"/>
      <c r="J197" s="22">
        <f t="shared" ref="J197:J253" si="3">+C197+D197+E197+F197+G197+H197</f>
        <v>0</v>
      </c>
    </row>
    <row r="198" spans="1:10" ht="38.25" x14ac:dyDescent="0.2">
      <c r="A198" s="42" t="s">
        <v>351</v>
      </c>
      <c r="B198" s="41" t="s">
        <v>999</v>
      </c>
      <c r="C198" s="61">
        <v>0</v>
      </c>
      <c r="D198" s="43">
        <v>0</v>
      </c>
      <c r="E198" s="43">
        <v>0</v>
      </c>
      <c r="F198" s="43">
        <v>0</v>
      </c>
      <c r="G198" s="43">
        <v>0</v>
      </c>
      <c r="H198" s="43">
        <v>0</v>
      </c>
      <c r="I198" s="34"/>
      <c r="J198" s="22">
        <f t="shared" si="3"/>
        <v>0</v>
      </c>
    </row>
    <row r="199" spans="1:10" ht="38.25" x14ac:dyDescent="0.2">
      <c r="A199" s="42" t="s">
        <v>353</v>
      </c>
      <c r="B199" s="41" t="s">
        <v>1000</v>
      </c>
      <c r="C199" s="61">
        <v>0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34"/>
      <c r="J199" s="22">
        <f t="shared" si="3"/>
        <v>0</v>
      </c>
    </row>
    <row r="200" spans="1:10" ht="51" x14ac:dyDescent="0.2">
      <c r="A200" s="42" t="s">
        <v>355</v>
      </c>
      <c r="B200" s="41" t="s">
        <v>1001</v>
      </c>
      <c r="C200" s="61">
        <v>0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34"/>
      <c r="J200" s="22">
        <f t="shared" si="3"/>
        <v>0</v>
      </c>
    </row>
    <row r="201" spans="1:10" ht="51" x14ac:dyDescent="0.2">
      <c r="A201" s="42" t="s">
        <v>357</v>
      </c>
      <c r="B201" s="41" t="s">
        <v>1002</v>
      </c>
      <c r="C201" s="61">
        <v>0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34"/>
      <c r="J201" s="22">
        <f t="shared" si="3"/>
        <v>0</v>
      </c>
    </row>
    <row r="202" spans="1:10" ht="25.5" x14ac:dyDescent="0.2">
      <c r="A202" s="42" t="s">
        <v>359</v>
      </c>
      <c r="B202" s="41" t="s">
        <v>1003</v>
      </c>
      <c r="C202" s="61">
        <v>0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34"/>
      <c r="J202" s="22">
        <f t="shared" si="3"/>
        <v>0</v>
      </c>
    </row>
    <row r="203" spans="1:10" ht="38.25" x14ac:dyDescent="0.2">
      <c r="A203" s="42" t="s">
        <v>361</v>
      </c>
      <c r="B203" s="41" t="s">
        <v>1004</v>
      </c>
      <c r="C203" s="61">
        <v>0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34"/>
      <c r="J203" s="22">
        <f t="shared" si="3"/>
        <v>0</v>
      </c>
    </row>
    <row r="204" spans="1:10" ht="25.5" x14ac:dyDescent="0.2">
      <c r="A204" s="42" t="s">
        <v>362</v>
      </c>
      <c r="B204" s="41" t="s">
        <v>1005</v>
      </c>
      <c r="C204" s="61">
        <v>0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  <c r="I204" s="34"/>
      <c r="J204" s="22">
        <f t="shared" si="3"/>
        <v>0</v>
      </c>
    </row>
    <row r="205" spans="1:10" ht="38.25" x14ac:dyDescent="0.2">
      <c r="A205" s="42" t="s">
        <v>364</v>
      </c>
      <c r="B205" s="41" t="s">
        <v>1006</v>
      </c>
      <c r="C205" s="61">
        <v>0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34"/>
      <c r="J205" s="22">
        <f t="shared" si="3"/>
        <v>0</v>
      </c>
    </row>
    <row r="206" spans="1:10" ht="38.25" x14ac:dyDescent="0.2">
      <c r="A206" s="42" t="s">
        <v>366</v>
      </c>
      <c r="B206" s="41" t="s">
        <v>1007</v>
      </c>
      <c r="C206" s="61">
        <v>0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34"/>
      <c r="J206" s="22">
        <f t="shared" si="3"/>
        <v>0</v>
      </c>
    </row>
    <row r="207" spans="1:10" ht="25.5" x14ac:dyDescent="0.2">
      <c r="A207" s="42" t="s">
        <v>368</v>
      </c>
      <c r="B207" s="41" t="s">
        <v>1008</v>
      </c>
      <c r="C207" s="61">
        <v>0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34"/>
      <c r="J207" s="22">
        <f t="shared" si="3"/>
        <v>0</v>
      </c>
    </row>
    <row r="208" spans="1:10" ht="38.25" x14ac:dyDescent="0.2">
      <c r="A208" s="42" t="s">
        <v>370</v>
      </c>
      <c r="B208" s="41" t="s">
        <v>1009</v>
      </c>
      <c r="C208" s="61">
        <v>0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34"/>
      <c r="J208" s="22">
        <f t="shared" si="3"/>
        <v>0</v>
      </c>
    </row>
    <row r="209" spans="1:10" ht="51" x14ac:dyDescent="0.2">
      <c r="A209" s="42" t="s">
        <v>371</v>
      </c>
      <c r="B209" s="41" t="s">
        <v>1010</v>
      </c>
      <c r="C209" s="61">
        <v>0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34"/>
      <c r="J209" s="22">
        <f t="shared" si="3"/>
        <v>0</v>
      </c>
    </row>
    <row r="210" spans="1:10" ht="38.25" x14ac:dyDescent="0.2">
      <c r="A210" s="42" t="s">
        <v>373</v>
      </c>
      <c r="B210" s="41" t="s">
        <v>1011</v>
      </c>
      <c r="C210" s="61">
        <v>0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34"/>
      <c r="J210" s="22">
        <f t="shared" si="3"/>
        <v>0</v>
      </c>
    </row>
    <row r="211" spans="1:10" ht="25.5" x14ac:dyDescent="0.2">
      <c r="A211" s="42" t="s">
        <v>374</v>
      </c>
      <c r="B211" s="41" t="s">
        <v>1012</v>
      </c>
      <c r="C211" s="61">
        <v>0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34"/>
      <c r="J211" s="22">
        <f t="shared" si="3"/>
        <v>0</v>
      </c>
    </row>
    <row r="212" spans="1:10" ht="25.5" x14ac:dyDescent="0.2">
      <c r="A212" s="44" t="s">
        <v>376</v>
      </c>
      <c r="B212" s="45" t="s">
        <v>1013</v>
      </c>
      <c r="C212" s="62">
        <v>708716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34"/>
      <c r="J212" s="22">
        <f t="shared" si="3"/>
        <v>708716</v>
      </c>
    </row>
    <row r="213" spans="1:10" ht="25.5" x14ac:dyDescent="0.2">
      <c r="A213" s="42" t="s">
        <v>378</v>
      </c>
      <c r="B213" s="41" t="s">
        <v>1014</v>
      </c>
      <c r="C213" s="61">
        <v>0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34"/>
      <c r="J213" s="22">
        <f t="shared" si="3"/>
        <v>0</v>
      </c>
    </row>
    <row r="214" spans="1:10" ht="38.25" x14ac:dyDescent="0.2">
      <c r="A214" s="42" t="s">
        <v>380</v>
      </c>
      <c r="B214" s="41" t="s">
        <v>1015</v>
      </c>
      <c r="C214" s="61">
        <v>0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34"/>
      <c r="J214" s="22">
        <f t="shared" si="3"/>
        <v>0</v>
      </c>
    </row>
    <row r="215" spans="1:10" ht="25.5" x14ac:dyDescent="0.2">
      <c r="A215" s="42" t="s">
        <v>382</v>
      </c>
      <c r="B215" s="41" t="s">
        <v>1016</v>
      </c>
      <c r="C215" s="61">
        <v>0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34"/>
      <c r="J215" s="22">
        <f t="shared" si="3"/>
        <v>0</v>
      </c>
    </row>
    <row r="216" spans="1:10" ht="25.5" x14ac:dyDescent="0.2">
      <c r="A216" s="42" t="s">
        <v>384</v>
      </c>
      <c r="B216" s="41" t="s">
        <v>1017</v>
      </c>
      <c r="C216" s="61">
        <v>0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34"/>
      <c r="J216" s="22">
        <f t="shared" si="3"/>
        <v>0</v>
      </c>
    </row>
    <row r="217" spans="1:10" ht="38.25" x14ac:dyDescent="0.2">
      <c r="A217" s="42" t="s">
        <v>386</v>
      </c>
      <c r="B217" s="41" t="s">
        <v>1018</v>
      </c>
      <c r="C217" s="61">
        <v>0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34"/>
      <c r="J217" s="22">
        <f t="shared" si="3"/>
        <v>0</v>
      </c>
    </row>
    <row r="218" spans="1:10" ht="51" x14ac:dyDescent="0.2">
      <c r="A218" s="42" t="s">
        <v>388</v>
      </c>
      <c r="B218" s="41" t="s">
        <v>1019</v>
      </c>
      <c r="C218" s="61">
        <v>0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34"/>
      <c r="J218" s="22">
        <f t="shared" si="3"/>
        <v>0</v>
      </c>
    </row>
    <row r="219" spans="1:10" ht="38.25" x14ac:dyDescent="0.2">
      <c r="A219" s="42" t="s">
        <v>390</v>
      </c>
      <c r="B219" s="41" t="s">
        <v>1020</v>
      </c>
      <c r="C219" s="61">
        <v>0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34"/>
      <c r="J219" s="22">
        <f t="shared" si="3"/>
        <v>0</v>
      </c>
    </row>
    <row r="220" spans="1:10" ht="25.5" x14ac:dyDescent="0.2">
      <c r="A220" s="42" t="s">
        <v>392</v>
      </c>
      <c r="B220" s="41" t="s">
        <v>1021</v>
      </c>
      <c r="C220" s="61">
        <v>0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34"/>
      <c r="J220" s="22">
        <f t="shared" si="3"/>
        <v>0</v>
      </c>
    </row>
    <row r="221" spans="1:10" ht="25.5" x14ac:dyDescent="0.2">
      <c r="A221" s="42" t="s">
        <v>394</v>
      </c>
      <c r="B221" s="41" t="s">
        <v>1022</v>
      </c>
      <c r="C221" s="61">
        <v>0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34"/>
      <c r="J221" s="22">
        <f t="shared" si="3"/>
        <v>0</v>
      </c>
    </row>
    <row r="222" spans="1:10" ht="38.25" x14ac:dyDescent="0.2">
      <c r="A222" s="42" t="s">
        <v>395</v>
      </c>
      <c r="B222" s="41" t="s">
        <v>1023</v>
      </c>
      <c r="C222" s="61">
        <v>0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34"/>
      <c r="J222" s="22">
        <f t="shared" si="3"/>
        <v>0</v>
      </c>
    </row>
    <row r="223" spans="1:10" ht="51" x14ac:dyDescent="0.2">
      <c r="A223" s="42" t="s">
        <v>397</v>
      </c>
      <c r="B223" s="41" t="s">
        <v>1024</v>
      </c>
      <c r="C223" s="61">
        <v>0</v>
      </c>
      <c r="D223" s="43">
        <v>0</v>
      </c>
      <c r="E223" s="43">
        <v>0</v>
      </c>
      <c r="F223" s="43">
        <v>0</v>
      </c>
      <c r="G223" s="43">
        <v>0</v>
      </c>
      <c r="H223" s="43">
        <v>0</v>
      </c>
      <c r="I223" s="34"/>
      <c r="J223" s="22">
        <f t="shared" si="3"/>
        <v>0</v>
      </c>
    </row>
    <row r="224" spans="1:10" ht="38.25" x14ac:dyDescent="0.2">
      <c r="A224" s="42" t="s">
        <v>399</v>
      </c>
      <c r="B224" s="41" t="s">
        <v>1025</v>
      </c>
      <c r="C224" s="61">
        <v>0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34"/>
      <c r="J224" s="22">
        <f t="shared" si="3"/>
        <v>0</v>
      </c>
    </row>
    <row r="225" spans="1:10" ht="38.25" x14ac:dyDescent="0.2">
      <c r="A225" s="42" t="s">
        <v>401</v>
      </c>
      <c r="B225" s="41" t="s">
        <v>1026</v>
      </c>
      <c r="C225" s="61">
        <v>23269878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34"/>
      <c r="J225" s="22">
        <f t="shared" si="3"/>
        <v>23269878</v>
      </c>
    </row>
    <row r="226" spans="1:10" ht="51" x14ac:dyDescent="0.2">
      <c r="A226" s="42" t="s">
        <v>403</v>
      </c>
      <c r="B226" s="41" t="s">
        <v>1027</v>
      </c>
      <c r="C226" s="61">
        <v>0</v>
      </c>
      <c r="D226" s="43">
        <v>0</v>
      </c>
      <c r="E226" s="43">
        <v>0</v>
      </c>
      <c r="F226" s="43">
        <v>0</v>
      </c>
      <c r="G226" s="43">
        <v>0</v>
      </c>
      <c r="H226" s="43">
        <v>0</v>
      </c>
      <c r="I226" s="34"/>
      <c r="J226" s="22">
        <f t="shared" si="3"/>
        <v>0</v>
      </c>
    </row>
    <row r="227" spans="1:10" ht="38.25" x14ac:dyDescent="0.2">
      <c r="A227" s="42" t="s">
        <v>405</v>
      </c>
      <c r="B227" s="41" t="s">
        <v>1028</v>
      </c>
      <c r="C227" s="61">
        <v>0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34"/>
      <c r="J227" s="22">
        <f t="shared" si="3"/>
        <v>0</v>
      </c>
    </row>
    <row r="228" spans="1:10" ht="38.25" x14ac:dyDescent="0.2">
      <c r="A228" s="42" t="s">
        <v>407</v>
      </c>
      <c r="B228" s="41" t="s">
        <v>1029</v>
      </c>
      <c r="C228" s="61">
        <v>0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34"/>
      <c r="J228" s="22">
        <f t="shared" si="3"/>
        <v>0</v>
      </c>
    </row>
    <row r="229" spans="1:10" ht="38.25" x14ac:dyDescent="0.2">
      <c r="A229" s="42" t="s">
        <v>409</v>
      </c>
      <c r="B229" s="41" t="s">
        <v>1030</v>
      </c>
      <c r="C229" s="61">
        <v>0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34"/>
      <c r="J229" s="22">
        <f t="shared" si="3"/>
        <v>0</v>
      </c>
    </row>
    <row r="230" spans="1:10" ht="38.25" x14ac:dyDescent="0.2">
      <c r="A230" s="42" t="s">
        <v>411</v>
      </c>
      <c r="B230" s="41" t="s">
        <v>1031</v>
      </c>
      <c r="C230" s="61">
        <v>23269878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34"/>
      <c r="J230" s="22">
        <f t="shared" si="3"/>
        <v>23269878</v>
      </c>
    </row>
    <row r="231" spans="1:10" ht="38.25" x14ac:dyDescent="0.2">
      <c r="A231" s="42" t="s">
        <v>413</v>
      </c>
      <c r="B231" s="41" t="s">
        <v>1032</v>
      </c>
      <c r="C231" s="61">
        <v>0</v>
      </c>
      <c r="D231" s="43">
        <v>0</v>
      </c>
      <c r="E231" s="43">
        <v>0</v>
      </c>
      <c r="F231" s="43">
        <v>0</v>
      </c>
      <c r="G231" s="43">
        <v>0</v>
      </c>
      <c r="H231" s="43">
        <v>0</v>
      </c>
      <c r="I231" s="34"/>
      <c r="J231" s="22">
        <f t="shared" si="3"/>
        <v>0</v>
      </c>
    </row>
    <row r="232" spans="1:10" ht="38.25" x14ac:dyDescent="0.2">
      <c r="A232" s="42" t="s">
        <v>415</v>
      </c>
      <c r="B232" s="41" t="s">
        <v>1033</v>
      </c>
      <c r="C232" s="61">
        <v>0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34"/>
      <c r="J232" s="22">
        <f t="shared" si="3"/>
        <v>0</v>
      </c>
    </row>
    <row r="233" spans="1:10" ht="51" x14ac:dyDescent="0.2">
      <c r="A233" s="42" t="s">
        <v>416</v>
      </c>
      <c r="B233" s="41" t="s">
        <v>1034</v>
      </c>
      <c r="C233" s="61">
        <v>0</v>
      </c>
      <c r="D233" s="43">
        <v>0</v>
      </c>
      <c r="E233" s="43">
        <v>0</v>
      </c>
      <c r="F233" s="43">
        <v>0</v>
      </c>
      <c r="G233" s="43">
        <v>0</v>
      </c>
      <c r="H233" s="43">
        <v>0</v>
      </c>
      <c r="I233" s="34"/>
      <c r="J233" s="22">
        <f t="shared" si="3"/>
        <v>0</v>
      </c>
    </row>
    <row r="234" spans="1:10" ht="51" x14ac:dyDescent="0.2">
      <c r="A234" s="42" t="s">
        <v>418</v>
      </c>
      <c r="B234" s="41" t="s">
        <v>1035</v>
      </c>
      <c r="C234" s="61">
        <v>0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34"/>
      <c r="J234" s="22">
        <f t="shared" si="3"/>
        <v>0</v>
      </c>
    </row>
    <row r="235" spans="1:10" ht="25.5" x14ac:dyDescent="0.2">
      <c r="A235" s="42" t="s">
        <v>420</v>
      </c>
      <c r="B235" s="41" t="s">
        <v>1036</v>
      </c>
      <c r="C235" s="61">
        <v>0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34"/>
      <c r="J235" s="22">
        <f t="shared" si="3"/>
        <v>0</v>
      </c>
    </row>
    <row r="236" spans="1:10" ht="25.5" x14ac:dyDescent="0.2">
      <c r="A236" s="44" t="s">
        <v>422</v>
      </c>
      <c r="B236" s="45" t="s">
        <v>1037</v>
      </c>
      <c r="C236" s="62">
        <v>23269878</v>
      </c>
      <c r="D236" s="51">
        <v>0</v>
      </c>
      <c r="E236" s="51">
        <v>0</v>
      </c>
      <c r="F236" s="51">
        <v>0</v>
      </c>
      <c r="G236" s="51">
        <v>0</v>
      </c>
      <c r="H236" s="51">
        <v>0</v>
      </c>
      <c r="I236" s="34"/>
      <c r="J236" s="22">
        <f t="shared" si="3"/>
        <v>23269878</v>
      </c>
    </row>
    <row r="237" spans="1:10" x14ac:dyDescent="0.2">
      <c r="A237" s="42" t="s">
        <v>424</v>
      </c>
      <c r="B237" s="41" t="s">
        <v>1038</v>
      </c>
      <c r="C237" s="61">
        <v>0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34"/>
      <c r="J237" s="22">
        <f t="shared" si="3"/>
        <v>0</v>
      </c>
    </row>
    <row r="238" spans="1:10" ht="25.5" x14ac:dyDescent="0.2">
      <c r="A238" s="42" t="s">
        <v>426</v>
      </c>
      <c r="B238" s="41" t="s">
        <v>1039</v>
      </c>
      <c r="C238" s="61">
        <v>0</v>
      </c>
      <c r="D238" s="43">
        <v>0</v>
      </c>
      <c r="E238" s="43">
        <v>0</v>
      </c>
      <c r="F238" s="43">
        <v>0</v>
      </c>
      <c r="G238" s="43">
        <v>0</v>
      </c>
      <c r="H238" s="43">
        <v>0</v>
      </c>
      <c r="I238" s="34"/>
      <c r="J238" s="22">
        <f t="shared" si="3"/>
        <v>0</v>
      </c>
    </row>
    <row r="239" spans="1:10" ht="25.5" x14ac:dyDescent="0.2">
      <c r="A239" s="42" t="s">
        <v>428</v>
      </c>
      <c r="B239" s="41" t="s">
        <v>1040</v>
      </c>
      <c r="C239" s="61">
        <v>292049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34"/>
      <c r="J239" s="22">
        <f t="shared" si="3"/>
        <v>292049</v>
      </c>
    </row>
    <row r="240" spans="1:10" x14ac:dyDescent="0.2">
      <c r="A240" s="42" t="s">
        <v>430</v>
      </c>
      <c r="B240" s="41" t="s">
        <v>1041</v>
      </c>
      <c r="C240" s="61">
        <v>0</v>
      </c>
      <c r="D240" s="43">
        <v>0</v>
      </c>
      <c r="E240" s="43">
        <v>0</v>
      </c>
      <c r="F240" s="43">
        <v>0</v>
      </c>
      <c r="G240" s="43">
        <v>0</v>
      </c>
      <c r="H240" s="43">
        <v>0</v>
      </c>
      <c r="I240" s="34"/>
      <c r="J240" s="22">
        <f t="shared" si="3"/>
        <v>0</v>
      </c>
    </row>
    <row r="241" spans="1:10" ht="38.25" x14ac:dyDescent="0.2">
      <c r="A241" s="42" t="s">
        <v>432</v>
      </c>
      <c r="B241" s="41" t="s">
        <v>1042</v>
      </c>
      <c r="C241" s="61">
        <v>0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34"/>
      <c r="J241" s="22">
        <f t="shared" si="3"/>
        <v>0</v>
      </c>
    </row>
    <row r="242" spans="1:10" ht="38.25" x14ac:dyDescent="0.2">
      <c r="A242" s="42" t="s">
        <v>434</v>
      </c>
      <c r="B242" s="41" t="s">
        <v>1043</v>
      </c>
      <c r="C242" s="61">
        <v>0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34"/>
      <c r="J242" s="22">
        <f t="shared" si="3"/>
        <v>0</v>
      </c>
    </row>
    <row r="243" spans="1:10" ht="25.5" x14ac:dyDescent="0.2">
      <c r="A243" s="42" t="s">
        <v>436</v>
      </c>
      <c r="B243" s="41" t="s">
        <v>1044</v>
      </c>
      <c r="C243" s="61">
        <v>2000000</v>
      </c>
      <c r="D243" s="43">
        <v>0</v>
      </c>
      <c r="E243" s="43">
        <v>0</v>
      </c>
      <c r="F243" s="43">
        <v>0</v>
      </c>
      <c r="G243" s="43">
        <v>0</v>
      </c>
      <c r="H243" s="43">
        <v>0</v>
      </c>
      <c r="I243" s="34"/>
      <c r="J243" s="22">
        <f t="shared" si="3"/>
        <v>2000000</v>
      </c>
    </row>
    <row r="244" spans="1:10" ht="25.5" x14ac:dyDescent="0.2">
      <c r="A244" s="42" t="s">
        <v>437</v>
      </c>
      <c r="B244" s="41" t="s">
        <v>1045</v>
      </c>
      <c r="C244" s="61">
        <v>0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34"/>
      <c r="J244" s="22">
        <f t="shared" si="3"/>
        <v>0</v>
      </c>
    </row>
    <row r="245" spans="1:10" ht="25.5" x14ac:dyDescent="0.2">
      <c r="A245" s="42" t="s">
        <v>439</v>
      </c>
      <c r="B245" s="41" t="s">
        <v>1046</v>
      </c>
      <c r="C245" s="61">
        <v>0</v>
      </c>
      <c r="D245" s="43">
        <v>0</v>
      </c>
      <c r="E245" s="43">
        <v>0</v>
      </c>
      <c r="F245" s="43">
        <v>0</v>
      </c>
      <c r="G245" s="43">
        <v>0</v>
      </c>
      <c r="H245" s="43">
        <v>0</v>
      </c>
      <c r="I245" s="34"/>
      <c r="J245" s="22">
        <f t="shared" si="3"/>
        <v>0</v>
      </c>
    </row>
    <row r="246" spans="1:10" ht="25.5" x14ac:dyDescent="0.2">
      <c r="A246" s="44" t="s">
        <v>440</v>
      </c>
      <c r="B246" s="45" t="s">
        <v>1047</v>
      </c>
      <c r="C246" s="62">
        <v>2292049</v>
      </c>
      <c r="D246" s="51">
        <v>0</v>
      </c>
      <c r="E246" s="51">
        <v>0</v>
      </c>
      <c r="F246" s="51">
        <v>0</v>
      </c>
      <c r="G246" s="51">
        <v>0</v>
      </c>
      <c r="H246" s="51">
        <v>0</v>
      </c>
      <c r="I246" s="34"/>
      <c r="J246" s="23">
        <f t="shared" si="3"/>
        <v>2292049</v>
      </c>
    </row>
    <row r="247" spans="1:10" x14ac:dyDescent="0.2">
      <c r="A247" s="44" t="s">
        <v>442</v>
      </c>
      <c r="B247" s="45" t="s">
        <v>1048</v>
      </c>
      <c r="C247" s="62">
        <v>26270643</v>
      </c>
      <c r="D247" s="51">
        <v>0</v>
      </c>
      <c r="E247" s="51">
        <v>0</v>
      </c>
      <c r="F247" s="51">
        <v>0</v>
      </c>
      <c r="G247" s="51">
        <v>0</v>
      </c>
      <c r="H247" s="51">
        <v>0</v>
      </c>
      <c r="I247" s="34"/>
      <c r="J247" s="23">
        <f t="shared" si="3"/>
        <v>26270643</v>
      </c>
    </row>
    <row r="248" spans="1:10" ht="25.5" x14ac:dyDescent="0.2">
      <c r="A248" s="44" t="s">
        <v>444</v>
      </c>
      <c r="B248" s="45" t="s">
        <v>1049</v>
      </c>
      <c r="C248" s="62">
        <v>0</v>
      </c>
      <c r="D248" s="51">
        <v>0</v>
      </c>
      <c r="E248" s="51">
        <v>0</v>
      </c>
      <c r="F248" s="51">
        <v>0</v>
      </c>
      <c r="G248" s="51">
        <v>0</v>
      </c>
      <c r="H248" s="51">
        <v>0</v>
      </c>
      <c r="I248" s="34"/>
      <c r="J248" s="22">
        <f t="shared" si="3"/>
        <v>0</v>
      </c>
    </row>
    <row r="249" spans="1:10" ht="25.5" x14ac:dyDescent="0.2">
      <c r="A249" s="42" t="s">
        <v>446</v>
      </c>
      <c r="B249" s="41" t="s">
        <v>1050</v>
      </c>
      <c r="C249" s="61">
        <v>106916213</v>
      </c>
      <c r="D249" s="43">
        <v>0</v>
      </c>
      <c r="E249" s="43">
        <v>0</v>
      </c>
      <c r="F249" s="43">
        <v>0</v>
      </c>
      <c r="G249" s="43">
        <v>0</v>
      </c>
      <c r="H249" s="43">
        <v>0</v>
      </c>
      <c r="I249" s="34"/>
      <c r="J249" s="22">
        <f t="shared" si="3"/>
        <v>106916213</v>
      </c>
    </row>
    <row r="250" spans="1:10" ht="25.5" x14ac:dyDescent="0.2">
      <c r="A250" s="42" t="s">
        <v>448</v>
      </c>
      <c r="B250" s="41" t="s">
        <v>1051</v>
      </c>
      <c r="C250" s="61">
        <v>4308005</v>
      </c>
      <c r="D250" s="43">
        <v>12691110</v>
      </c>
      <c r="E250" s="43">
        <v>18873291</v>
      </c>
      <c r="F250" s="43">
        <v>11756366</v>
      </c>
      <c r="G250" s="43">
        <v>3151077</v>
      </c>
      <c r="H250" s="43">
        <v>6363548</v>
      </c>
      <c r="I250" s="34"/>
      <c r="J250" s="22">
        <f t="shared" si="3"/>
        <v>57143397</v>
      </c>
    </row>
    <row r="251" spans="1:10" x14ac:dyDescent="0.2">
      <c r="A251" s="42" t="s">
        <v>450</v>
      </c>
      <c r="B251" s="41" t="s">
        <v>1052</v>
      </c>
      <c r="C251" s="61">
        <v>1384670266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34"/>
      <c r="J251" s="22">
        <f t="shared" si="3"/>
        <v>1384670266</v>
      </c>
    </row>
    <row r="252" spans="1:10" ht="25.5" x14ac:dyDescent="0.2">
      <c r="A252" s="44" t="s">
        <v>452</v>
      </c>
      <c r="B252" s="45" t="s">
        <v>1053</v>
      </c>
      <c r="C252" s="62">
        <v>1495894484</v>
      </c>
      <c r="D252" s="51">
        <v>12691110</v>
      </c>
      <c r="E252" s="51">
        <v>18873291</v>
      </c>
      <c r="F252" s="51">
        <v>11756366</v>
      </c>
      <c r="G252" s="51">
        <v>3151077</v>
      </c>
      <c r="H252" s="51">
        <v>6363548</v>
      </c>
      <c r="I252" s="34"/>
      <c r="J252" s="23">
        <f t="shared" si="3"/>
        <v>1548729876</v>
      </c>
    </row>
    <row r="253" spans="1:10" x14ac:dyDescent="0.2">
      <c r="A253" s="44" t="s">
        <v>453</v>
      </c>
      <c r="B253" s="45" t="s">
        <v>1054</v>
      </c>
      <c r="C253" s="62">
        <v>17250931031</v>
      </c>
      <c r="D253" s="51">
        <v>2458</v>
      </c>
      <c r="E253" s="51">
        <v>45903766</v>
      </c>
      <c r="F253" s="51">
        <v>10799475</v>
      </c>
      <c r="G253" s="51">
        <v>4186710</v>
      </c>
      <c r="H253" s="51">
        <v>5911022</v>
      </c>
      <c r="I253" s="34"/>
      <c r="J253" s="23">
        <f t="shared" si="3"/>
        <v>17317734462</v>
      </c>
    </row>
    <row r="254" spans="1:10" x14ac:dyDescent="0.2">
      <c r="E254" s="48"/>
    </row>
    <row r="255" spans="1:10" x14ac:dyDescent="0.2">
      <c r="E255" s="48"/>
    </row>
    <row r="256" spans="1:10" x14ac:dyDescent="0.2">
      <c r="E256" s="48"/>
    </row>
    <row r="257" spans="5:5" x14ac:dyDescent="0.2">
      <c r="E257" s="48"/>
    </row>
    <row r="258" spans="5:5" x14ac:dyDescent="0.2">
      <c r="E258" s="48"/>
    </row>
  </sheetData>
  <mergeCells count="1">
    <mergeCell ref="A1:C1"/>
  </mergeCells>
  <pageMargins left="0.75" right="0.75" top="1" bottom="1" header="0.5" footer="0.5"/>
  <pageSetup orientation="portrait" horizontalDpi="300" verticalDpi="300" r:id="rId1"/>
  <headerFooter alignWithMargins="0">
    <oddHeader>&amp;C&amp;L&amp;RÉrték típus: Forint</oddHeader>
    <oddFooter>&amp;C&amp;LAdatellenőrző kód: -226f77-68-1-607f45-5334-5e-b-68-64-e4f-35-6470-17&amp;R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7"/>
  <sheetViews>
    <sheetView zoomScale="75" zoomScaleNormal="75" workbookViewId="0">
      <pane ySplit="3" topLeftCell="A28" activePane="bottomLeft" state="frozen"/>
      <selection pane="bottomLeft" activeCell="C27" sqref="C27"/>
    </sheetView>
  </sheetViews>
  <sheetFormatPr defaultRowHeight="12.75" x14ac:dyDescent="0.2"/>
  <cols>
    <col min="1" max="1" width="8.140625" customWidth="1"/>
    <col min="2" max="2" width="41" customWidth="1"/>
    <col min="3" max="8" width="23.28515625" customWidth="1"/>
    <col min="10" max="10" width="23.85546875" bestFit="1" customWidth="1"/>
  </cols>
  <sheetData>
    <row r="1" spans="1:10" ht="23.25" customHeight="1" x14ac:dyDescent="0.2">
      <c r="A1" s="57" t="s">
        <v>1055</v>
      </c>
      <c r="B1" s="58"/>
      <c r="C1" s="58"/>
      <c r="D1" s="7"/>
      <c r="E1" s="7"/>
      <c r="F1" s="7"/>
      <c r="G1" s="7"/>
      <c r="H1" s="7"/>
      <c r="I1" s="7"/>
      <c r="J1" s="7"/>
    </row>
    <row r="2" spans="1:10" ht="15" x14ac:dyDescent="0.2">
      <c r="A2" s="1" t="s">
        <v>5</v>
      </c>
      <c r="B2" s="1" t="s">
        <v>6</v>
      </c>
      <c r="C2" s="4" t="s">
        <v>1099</v>
      </c>
      <c r="D2" s="6" t="s">
        <v>1100</v>
      </c>
      <c r="E2" s="11" t="s">
        <v>1101</v>
      </c>
      <c r="F2" s="13" t="s">
        <v>1102</v>
      </c>
      <c r="G2" s="16" t="s">
        <v>1103</v>
      </c>
      <c r="H2" s="17" t="s">
        <v>1105</v>
      </c>
      <c r="I2" s="14"/>
      <c r="J2" s="15" t="s">
        <v>1104</v>
      </c>
    </row>
    <row r="3" spans="1:10" ht="15" x14ac:dyDescent="0.2">
      <c r="A3" s="1"/>
      <c r="B3" s="1"/>
      <c r="C3" s="1"/>
      <c r="D3" s="7"/>
      <c r="E3" s="7"/>
      <c r="F3" s="7"/>
      <c r="G3" s="7"/>
      <c r="H3" s="7"/>
      <c r="I3" s="7"/>
      <c r="J3" s="7"/>
    </row>
    <row r="4" spans="1:10" x14ac:dyDescent="0.2">
      <c r="A4" s="42" t="s">
        <v>7</v>
      </c>
      <c r="B4" s="41" t="s">
        <v>1056</v>
      </c>
      <c r="C4" s="59">
        <v>659648956</v>
      </c>
      <c r="D4" s="43">
        <v>0</v>
      </c>
      <c r="E4" s="43">
        <v>0</v>
      </c>
      <c r="F4" s="43">
        <v>0</v>
      </c>
      <c r="G4" s="43">
        <v>0</v>
      </c>
      <c r="H4" s="43">
        <v>0</v>
      </c>
      <c r="J4" s="22">
        <f>+C4+D4+E4+F4+G4+H4</f>
        <v>659648956</v>
      </c>
    </row>
    <row r="5" spans="1:10" ht="25.5" x14ac:dyDescent="0.2">
      <c r="A5" s="42" t="s">
        <v>1</v>
      </c>
      <c r="B5" s="41" t="s">
        <v>1057</v>
      </c>
      <c r="C5" s="59">
        <v>55017277</v>
      </c>
      <c r="D5" s="43">
        <v>4377814</v>
      </c>
      <c r="E5" s="43">
        <v>9436587</v>
      </c>
      <c r="F5" s="43">
        <v>2578022</v>
      </c>
      <c r="G5" s="43">
        <v>2045902</v>
      </c>
      <c r="H5" s="43">
        <v>5147199</v>
      </c>
      <c r="J5" s="22">
        <f t="shared" ref="J5:J47" si="0">+C5+D5+E5+F5+G5+H5</f>
        <v>78602801</v>
      </c>
    </row>
    <row r="6" spans="1:10" ht="25.5" x14ac:dyDescent="0.2">
      <c r="A6" s="42" t="s">
        <v>2</v>
      </c>
      <c r="B6" s="41" t="s">
        <v>1058</v>
      </c>
      <c r="C6" s="59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J6" s="22">
        <f t="shared" si="0"/>
        <v>0</v>
      </c>
    </row>
    <row r="7" spans="1:10" ht="25.5" x14ac:dyDescent="0.2">
      <c r="A7" s="44" t="s">
        <v>3</v>
      </c>
      <c r="B7" s="45" t="s">
        <v>1059</v>
      </c>
      <c r="C7" s="60">
        <v>714666233</v>
      </c>
      <c r="D7" s="51">
        <v>4377814</v>
      </c>
      <c r="E7" s="51">
        <v>9436587</v>
      </c>
      <c r="F7" s="51">
        <v>2578022</v>
      </c>
      <c r="G7" s="51">
        <v>2045902</v>
      </c>
      <c r="H7" s="51">
        <v>5147199</v>
      </c>
      <c r="I7" s="31"/>
      <c r="J7" s="23">
        <f t="shared" si="0"/>
        <v>738251757</v>
      </c>
    </row>
    <row r="8" spans="1:10" ht="25.5" x14ac:dyDescent="0.2">
      <c r="A8" s="42" t="s">
        <v>12</v>
      </c>
      <c r="B8" s="41" t="s">
        <v>1060</v>
      </c>
      <c r="C8" s="59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J8" s="22">
        <f t="shared" si="0"/>
        <v>0</v>
      </c>
    </row>
    <row r="9" spans="1:10" x14ac:dyDescent="0.2">
      <c r="A9" s="42" t="s">
        <v>14</v>
      </c>
      <c r="B9" s="41" t="s">
        <v>1061</v>
      </c>
      <c r="C9" s="59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J9" s="22">
        <f t="shared" si="0"/>
        <v>0</v>
      </c>
    </row>
    <row r="10" spans="1:10" ht="25.5" x14ac:dyDescent="0.2">
      <c r="A10" s="44" t="s">
        <v>16</v>
      </c>
      <c r="B10" s="45" t="s">
        <v>1062</v>
      </c>
      <c r="C10" s="60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J10" s="32">
        <f t="shared" si="0"/>
        <v>0</v>
      </c>
    </row>
    <row r="11" spans="1:10" ht="25.5" x14ac:dyDescent="0.2">
      <c r="A11" s="42" t="s">
        <v>18</v>
      </c>
      <c r="B11" s="41" t="s">
        <v>1063</v>
      </c>
      <c r="C11" s="59">
        <v>533120823</v>
      </c>
      <c r="D11" s="43">
        <v>205666866</v>
      </c>
      <c r="E11" s="43">
        <v>298405763</v>
      </c>
      <c r="F11" s="43">
        <v>55692059</v>
      </c>
      <c r="G11" s="43">
        <v>53162494</v>
      </c>
      <c r="H11" s="43">
        <v>127573055</v>
      </c>
      <c r="J11" s="22">
        <f t="shared" si="0"/>
        <v>1273621060</v>
      </c>
    </row>
    <row r="12" spans="1:10" ht="25.5" x14ac:dyDescent="0.2">
      <c r="A12" s="42" t="s">
        <v>20</v>
      </c>
      <c r="B12" s="41" t="s">
        <v>1064</v>
      </c>
      <c r="C12" s="59">
        <v>3316600</v>
      </c>
      <c r="D12" s="43">
        <v>242360</v>
      </c>
      <c r="E12" s="43">
        <v>0</v>
      </c>
      <c r="F12" s="43">
        <v>30982300</v>
      </c>
      <c r="G12" s="43">
        <v>122600</v>
      </c>
      <c r="H12" s="43">
        <v>0</v>
      </c>
      <c r="J12" s="22">
        <f t="shared" si="0"/>
        <v>34663860</v>
      </c>
    </row>
    <row r="13" spans="1:10" ht="25.5" x14ac:dyDescent="0.2">
      <c r="A13" s="42" t="s">
        <v>22</v>
      </c>
      <c r="B13" s="41" t="s">
        <v>1065</v>
      </c>
      <c r="C13" s="59">
        <v>255198301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J13" s="22">
        <f t="shared" si="0"/>
        <v>255198301</v>
      </c>
    </row>
    <row r="14" spans="1:10" ht="25.5" x14ac:dyDescent="0.2">
      <c r="A14" s="42" t="s">
        <v>24</v>
      </c>
      <c r="B14" s="41" t="s">
        <v>1066</v>
      </c>
      <c r="C14" s="59">
        <v>13973991</v>
      </c>
      <c r="D14" s="43">
        <v>1075718</v>
      </c>
      <c r="E14" s="43">
        <v>125360</v>
      </c>
      <c r="F14" s="43">
        <v>33600</v>
      </c>
      <c r="G14" s="43">
        <v>3953</v>
      </c>
      <c r="H14" s="43">
        <v>14841</v>
      </c>
      <c r="J14" s="22">
        <f t="shared" si="0"/>
        <v>15227463</v>
      </c>
    </row>
    <row r="15" spans="1:10" ht="25.5" x14ac:dyDescent="0.2">
      <c r="A15" s="44" t="s">
        <v>26</v>
      </c>
      <c r="B15" s="45" t="s">
        <v>1067</v>
      </c>
      <c r="C15" s="60">
        <v>805609715</v>
      </c>
      <c r="D15" s="51">
        <v>206984944</v>
      </c>
      <c r="E15" s="51">
        <v>298531123</v>
      </c>
      <c r="F15" s="51">
        <v>86707959</v>
      </c>
      <c r="G15" s="51">
        <v>53289047</v>
      </c>
      <c r="H15" s="51">
        <v>127587896</v>
      </c>
      <c r="J15" s="23">
        <f t="shared" si="0"/>
        <v>1578710684</v>
      </c>
    </row>
    <row r="16" spans="1:10" x14ac:dyDescent="0.2">
      <c r="A16" s="42" t="s">
        <v>0</v>
      </c>
      <c r="B16" s="41" t="s">
        <v>1068</v>
      </c>
      <c r="C16" s="59">
        <v>6218607</v>
      </c>
      <c r="D16" s="43">
        <v>2641695</v>
      </c>
      <c r="E16" s="43">
        <v>6903610</v>
      </c>
      <c r="F16" s="43">
        <v>2320504</v>
      </c>
      <c r="G16" s="43">
        <v>2339744</v>
      </c>
      <c r="H16" s="43">
        <v>10248413</v>
      </c>
      <c r="J16" s="22">
        <f t="shared" si="0"/>
        <v>30672573</v>
      </c>
    </row>
    <row r="17" spans="1:10" x14ac:dyDescent="0.2">
      <c r="A17" s="42" t="s">
        <v>29</v>
      </c>
      <c r="B17" s="41" t="s">
        <v>1069</v>
      </c>
      <c r="C17" s="59">
        <v>277449439</v>
      </c>
      <c r="D17" s="43">
        <v>25936129</v>
      </c>
      <c r="E17" s="43">
        <v>47133605</v>
      </c>
      <c r="F17" s="43">
        <v>6515172</v>
      </c>
      <c r="G17" s="43">
        <v>8084010</v>
      </c>
      <c r="H17" s="43">
        <v>40004667</v>
      </c>
      <c r="J17" s="22">
        <f t="shared" si="0"/>
        <v>405123022</v>
      </c>
    </row>
    <row r="18" spans="1:10" x14ac:dyDescent="0.2">
      <c r="A18" s="42" t="s">
        <v>31</v>
      </c>
      <c r="B18" s="41" t="s">
        <v>1070</v>
      </c>
      <c r="C18" s="59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J18" s="22">
        <f t="shared" si="0"/>
        <v>0</v>
      </c>
    </row>
    <row r="19" spans="1:10" x14ac:dyDescent="0.2">
      <c r="A19" s="42" t="s">
        <v>33</v>
      </c>
      <c r="B19" s="41" t="s">
        <v>1071</v>
      </c>
      <c r="C19" s="59">
        <v>6943775</v>
      </c>
      <c r="D19" s="43">
        <v>2315793</v>
      </c>
      <c r="E19" s="43">
        <v>0</v>
      </c>
      <c r="F19" s="43">
        <v>815472</v>
      </c>
      <c r="G19" s="43">
        <v>0</v>
      </c>
      <c r="H19" s="43">
        <v>0</v>
      </c>
      <c r="J19" s="22">
        <f t="shared" si="0"/>
        <v>10075040</v>
      </c>
    </row>
    <row r="20" spans="1:10" ht="25.5" x14ac:dyDescent="0.2">
      <c r="A20" s="44" t="s">
        <v>35</v>
      </c>
      <c r="B20" s="45" t="s">
        <v>1072</v>
      </c>
      <c r="C20" s="60">
        <v>290611821</v>
      </c>
      <c r="D20" s="51">
        <v>30893617</v>
      </c>
      <c r="E20" s="51">
        <v>54037215</v>
      </c>
      <c r="F20" s="51">
        <v>9651148</v>
      </c>
      <c r="G20" s="51">
        <v>10423754</v>
      </c>
      <c r="H20" s="51">
        <v>50253080</v>
      </c>
      <c r="J20" s="23">
        <f t="shared" si="0"/>
        <v>445870635</v>
      </c>
    </row>
    <row r="21" spans="1:10" x14ac:dyDescent="0.2">
      <c r="A21" s="42" t="s">
        <v>37</v>
      </c>
      <c r="B21" s="41" t="s">
        <v>1073</v>
      </c>
      <c r="C21" s="59">
        <v>2422261</v>
      </c>
      <c r="D21" s="43">
        <v>137141575</v>
      </c>
      <c r="E21" s="43">
        <v>188838294</v>
      </c>
      <c r="F21" s="43">
        <v>59483975</v>
      </c>
      <c r="G21" s="43">
        <v>31693323</v>
      </c>
      <c r="H21" s="43">
        <v>56164497</v>
      </c>
      <c r="J21" s="22">
        <f t="shared" si="0"/>
        <v>475743925</v>
      </c>
    </row>
    <row r="22" spans="1:10" x14ac:dyDescent="0.2">
      <c r="A22" s="42" t="s">
        <v>39</v>
      </c>
      <c r="B22" s="41" t="s">
        <v>1074</v>
      </c>
      <c r="C22" s="59">
        <v>34826923</v>
      </c>
      <c r="D22" s="43">
        <v>13489812</v>
      </c>
      <c r="E22" s="43">
        <v>22074030</v>
      </c>
      <c r="F22" s="43">
        <v>7824303</v>
      </c>
      <c r="G22" s="43">
        <v>2798188</v>
      </c>
      <c r="H22" s="43">
        <v>4945627</v>
      </c>
      <c r="J22" s="22">
        <f t="shared" si="0"/>
        <v>85958883</v>
      </c>
    </row>
    <row r="23" spans="1:10" x14ac:dyDescent="0.2">
      <c r="A23" s="42" t="s">
        <v>41</v>
      </c>
      <c r="B23" s="41" t="s">
        <v>1075</v>
      </c>
      <c r="C23" s="59">
        <v>6631971</v>
      </c>
      <c r="D23" s="43">
        <v>26713744</v>
      </c>
      <c r="E23" s="43">
        <v>37930480</v>
      </c>
      <c r="F23" s="43">
        <v>10985069</v>
      </c>
      <c r="G23" s="43">
        <v>5531633</v>
      </c>
      <c r="H23" s="43">
        <v>8529115</v>
      </c>
      <c r="J23" s="22">
        <f t="shared" si="0"/>
        <v>96322012</v>
      </c>
    </row>
    <row r="24" spans="1:10" ht="25.5" x14ac:dyDescent="0.2">
      <c r="A24" s="44" t="s">
        <v>43</v>
      </c>
      <c r="B24" s="45" t="s">
        <v>1076</v>
      </c>
      <c r="C24" s="60">
        <v>43881155</v>
      </c>
      <c r="D24" s="51">
        <v>177345131</v>
      </c>
      <c r="E24" s="51">
        <v>248842804</v>
      </c>
      <c r="F24" s="51">
        <v>78293347</v>
      </c>
      <c r="G24" s="51">
        <v>40023144</v>
      </c>
      <c r="H24" s="51">
        <v>69639239</v>
      </c>
      <c r="J24" s="23">
        <f t="shared" si="0"/>
        <v>658024820</v>
      </c>
    </row>
    <row r="25" spans="1:10" x14ac:dyDescent="0.2">
      <c r="A25" s="44" t="s">
        <v>44</v>
      </c>
      <c r="B25" s="45" t="s">
        <v>1077</v>
      </c>
      <c r="C25" s="60">
        <v>157074811</v>
      </c>
      <c r="D25" s="51">
        <v>724274</v>
      </c>
      <c r="E25" s="51">
        <v>1350776</v>
      </c>
      <c r="F25" s="51">
        <v>884669</v>
      </c>
      <c r="G25" s="51">
        <v>3685204</v>
      </c>
      <c r="H25" s="51">
        <v>4053184</v>
      </c>
      <c r="J25" s="23">
        <f t="shared" si="0"/>
        <v>167772918</v>
      </c>
    </row>
    <row r="26" spans="1:10" x14ac:dyDescent="0.2">
      <c r="A26" s="44" t="s">
        <v>46</v>
      </c>
      <c r="B26" s="45" t="s">
        <v>1078</v>
      </c>
      <c r="C26" s="60">
        <v>961275241</v>
      </c>
      <c r="D26" s="51">
        <v>5198911</v>
      </c>
      <c r="E26" s="51">
        <v>5508279</v>
      </c>
      <c r="F26" s="51">
        <v>1778998</v>
      </c>
      <c r="G26" s="51">
        <v>2644240</v>
      </c>
      <c r="H26" s="51">
        <v>12562635</v>
      </c>
      <c r="J26" s="23">
        <f t="shared" si="0"/>
        <v>988968304</v>
      </c>
    </row>
    <row r="27" spans="1:10" ht="25.5" x14ac:dyDescent="0.2">
      <c r="A27" s="44" t="s">
        <v>48</v>
      </c>
      <c r="B27" s="45" t="s">
        <v>1079</v>
      </c>
      <c r="C27" s="60">
        <v>67432920</v>
      </c>
      <c r="D27" s="51">
        <v>-2799175</v>
      </c>
      <c r="E27" s="51">
        <v>-1771364</v>
      </c>
      <c r="F27" s="51">
        <v>-1322181</v>
      </c>
      <c r="G27" s="51">
        <v>-1441393</v>
      </c>
      <c r="H27" s="51">
        <v>-3773043</v>
      </c>
      <c r="J27" s="23">
        <f t="shared" si="0"/>
        <v>56325764</v>
      </c>
    </row>
    <row r="28" spans="1:10" x14ac:dyDescent="0.2">
      <c r="A28" s="42" t="s">
        <v>49</v>
      </c>
      <c r="B28" s="41" t="s">
        <v>1080</v>
      </c>
      <c r="C28" s="59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J28" s="22">
        <f t="shared" si="0"/>
        <v>0</v>
      </c>
    </row>
    <row r="29" spans="1:10" ht="38.25" x14ac:dyDescent="0.2">
      <c r="A29" s="42" t="s">
        <v>51</v>
      </c>
      <c r="B29" s="41" t="s">
        <v>1081</v>
      </c>
      <c r="C29" s="59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J29" s="22">
        <f t="shared" si="0"/>
        <v>0</v>
      </c>
    </row>
    <row r="30" spans="1:10" ht="38.25" x14ac:dyDescent="0.2">
      <c r="A30" s="42" t="s">
        <v>53</v>
      </c>
      <c r="B30" s="41" t="s">
        <v>1082</v>
      </c>
      <c r="C30" s="59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J30" s="22">
        <f t="shared" si="0"/>
        <v>0</v>
      </c>
    </row>
    <row r="31" spans="1:10" ht="25.5" x14ac:dyDescent="0.2">
      <c r="A31" s="42" t="s">
        <v>55</v>
      </c>
      <c r="B31" s="41" t="s">
        <v>1083</v>
      </c>
      <c r="C31" s="59">
        <v>505556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J31" s="22">
        <f t="shared" si="0"/>
        <v>505556</v>
      </c>
    </row>
    <row r="32" spans="1:10" ht="25.5" x14ac:dyDescent="0.2">
      <c r="A32" s="42" t="s">
        <v>57</v>
      </c>
      <c r="B32" s="41" t="s">
        <v>1084</v>
      </c>
      <c r="C32" s="59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J32" s="22">
        <f t="shared" si="0"/>
        <v>0</v>
      </c>
    </row>
    <row r="33" spans="1:18" ht="51" x14ac:dyDescent="0.2">
      <c r="A33" s="42" t="s">
        <v>59</v>
      </c>
      <c r="B33" s="41" t="s">
        <v>1085</v>
      </c>
      <c r="C33" s="59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J33" s="22">
        <f t="shared" si="0"/>
        <v>0</v>
      </c>
    </row>
    <row r="34" spans="1:18" ht="51" x14ac:dyDescent="0.2">
      <c r="A34" s="42" t="s">
        <v>61</v>
      </c>
      <c r="B34" s="41" t="s">
        <v>1086</v>
      </c>
      <c r="C34" s="59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J34" s="22">
        <f t="shared" si="0"/>
        <v>0</v>
      </c>
    </row>
    <row r="35" spans="1:18" ht="38.25" x14ac:dyDescent="0.2">
      <c r="A35" s="44" t="s">
        <v>63</v>
      </c>
      <c r="B35" s="45" t="s">
        <v>1087</v>
      </c>
      <c r="C35" s="60">
        <v>505556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J35" s="23">
        <f t="shared" si="0"/>
        <v>505556</v>
      </c>
      <c r="M35" s="23"/>
      <c r="N35" s="23"/>
      <c r="O35" s="23"/>
      <c r="P35" s="23"/>
      <c r="Q35" s="23"/>
      <c r="R35" s="23"/>
    </row>
    <row r="36" spans="1:18" ht="25.5" x14ac:dyDescent="0.2">
      <c r="A36" s="42" t="s">
        <v>64</v>
      </c>
      <c r="B36" s="41" t="s">
        <v>1088</v>
      </c>
      <c r="C36" s="59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J36" s="22">
        <f t="shared" si="0"/>
        <v>0</v>
      </c>
    </row>
    <row r="37" spans="1:18" ht="38.25" x14ac:dyDescent="0.2">
      <c r="A37" s="42" t="s">
        <v>66</v>
      </c>
      <c r="B37" s="41" t="s">
        <v>1089</v>
      </c>
      <c r="C37" s="59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J37" s="22">
        <f t="shared" si="0"/>
        <v>0</v>
      </c>
    </row>
    <row r="38" spans="1:18" ht="25.5" x14ac:dyDescent="0.2">
      <c r="A38" s="42" t="s">
        <v>68</v>
      </c>
      <c r="B38" s="41" t="s">
        <v>1090</v>
      </c>
      <c r="C38" s="59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J38" s="22">
        <f t="shared" si="0"/>
        <v>0</v>
      </c>
    </row>
    <row r="39" spans="1:18" ht="25.5" x14ac:dyDescent="0.2">
      <c r="A39" s="42" t="s">
        <v>69</v>
      </c>
      <c r="B39" s="41" t="s">
        <v>1091</v>
      </c>
      <c r="C39" s="59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J39" s="22">
        <f t="shared" si="0"/>
        <v>0</v>
      </c>
    </row>
    <row r="40" spans="1:18" ht="25.5" x14ac:dyDescent="0.2">
      <c r="A40" s="42" t="s">
        <v>71</v>
      </c>
      <c r="B40" s="41" t="s">
        <v>1092</v>
      </c>
      <c r="C40" s="59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J40" s="22">
        <f t="shared" si="0"/>
        <v>0</v>
      </c>
    </row>
    <row r="41" spans="1:18" ht="25.5" x14ac:dyDescent="0.2">
      <c r="A41" s="42" t="s">
        <v>73</v>
      </c>
      <c r="B41" s="41" t="s">
        <v>1093</v>
      </c>
      <c r="C41" s="59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J41" s="22">
        <f t="shared" si="0"/>
        <v>0</v>
      </c>
    </row>
    <row r="42" spans="1:18" ht="25.5" x14ac:dyDescent="0.2">
      <c r="A42" s="42" t="s">
        <v>74</v>
      </c>
      <c r="B42" s="41" t="s">
        <v>1094</v>
      </c>
      <c r="C42" s="59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J42" s="22">
        <f t="shared" si="0"/>
        <v>0</v>
      </c>
    </row>
    <row r="43" spans="1:18" ht="51" x14ac:dyDescent="0.2">
      <c r="A43" s="42" t="s">
        <v>76</v>
      </c>
      <c r="B43" s="41" t="s">
        <v>1095</v>
      </c>
      <c r="C43" s="59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J43" s="22">
        <f t="shared" si="0"/>
        <v>0</v>
      </c>
    </row>
    <row r="44" spans="1:18" ht="51" x14ac:dyDescent="0.2">
      <c r="A44" s="42" t="s">
        <v>78</v>
      </c>
      <c r="B44" s="41" t="s">
        <v>1134</v>
      </c>
      <c r="C44" s="59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J44" s="22">
        <f t="shared" si="0"/>
        <v>0</v>
      </c>
    </row>
    <row r="45" spans="1:18" ht="25.5" x14ac:dyDescent="0.2">
      <c r="A45" s="44" t="s">
        <v>79</v>
      </c>
      <c r="B45" s="45" t="s">
        <v>1096</v>
      </c>
      <c r="C45" s="60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J45" s="22">
        <f t="shared" si="0"/>
        <v>0</v>
      </c>
    </row>
    <row r="46" spans="1:18" ht="25.5" x14ac:dyDescent="0.2">
      <c r="A46" s="44" t="s">
        <v>81</v>
      </c>
      <c r="B46" s="45" t="s">
        <v>1097</v>
      </c>
      <c r="C46" s="60">
        <v>505556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J46" s="23">
        <f t="shared" si="0"/>
        <v>505556</v>
      </c>
    </row>
    <row r="47" spans="1:18" x14ac:dyDescent="0.2">
      <c r="A47" s="44">
        <v>44</v>
      </c>
      <c r="B47" s="45" t="s">
        <v>1098</v>
      </c>
      <c r="C47" s="60">
        <v>67938476</v>
      </c>
      <c r="D47" s="51">
        <v>-2799175</v>
      </c>
      <c r="E47" s="51">
        <v>-1771364</v>
      </c>
      <c r="F47" s="51">
        <v>-1322181</v>
      </c>
      <c r="G47" s="51">
        <v>-1441393</v>
      </c>
      <c r="H47" s="51">
        <v>-3773043</v>
      </c>
      <c r="J47" s="23">
        <f t="shared" si="0"/>
        <v>56831320</v>
      </c>
    </row>
  </sheetData>
  <mergeCells count="1">
    <mergeCell ref="A1:C1"/>
  </mergeCells>
  <pageMargins left="0.75" right="0.75" top="1" bottom="1" header="0.5" footer="0.5"/>
  <pageSetup orientation="portrait" horizontalDpi="300" verticalDpi="300"/>
  <headerFooter alignWithMargins="0">
    <oddHeader>&amp;C&amp;L&amp;RÉrték típus: Forint</oddHeader>
    <oddFooter>&amp;C&amp;LAdatellenőrző kód: -226f77-68-1-607f45-5334-5e-b-68-64-e4f-35-6470-17&amp;R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01 A</vt:lpstr>
      <vt:lpstr>03 A</vt:lpstr>
      <vt:lpstr> 02 A</vt:lpstr>
      <vt:lpstr>04 A</vt:lpstr>
      <vt:lpstr>12 A</vt:lpstr>
      <vt:lpstr>13 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Perlaki Zoltán</cp:lastModifiedBy>
  <cp:lastPrinted>2020-04-10T05:53:19Z</cp:lastPrinted>
  <dcterms:created xsi:type="dcterms:W3CDTF">2010-05-29T08:47:41Z</dcterms:created>
  <dcterms:modified xsi:type="dcterms:W3CDTF">2021-04-19T12:40:27Z</dcterms:modified>
</cp:coreProperties>
</file>