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Kepviselo_testuleti_eloterjesztesek\2019 Előterjesztések\07-április 18\Zárszámadás excel mellékletei\"/>
    </mc:Choice>
  </mc:AlternateContent>
  <xr:revisionPtr revIDLastSave="0" documentId="13_ncr:1_{954506BC-F474-4099-A061-6B139301AAB9}" xr6:coauthVersionLast="36" xr6:coauthVersionMax="36" xr10:uidLastSave="{00000000-0000-0000-0000-000000000000}"/>
  <bookViews>
    <workbookView xWindow="0" yWindow="0" windowWidth="28800" windowHeight="12225" tabRatio="599" firstSheet="9" activeTab="11" xr2:uid="{00000000-000D-0000-FFFF-FFFF00000000}"/>
  </bookViews>
  <sheets>
    <sheet name="1. melléklet_BEVÉTEL_KIADÁS" sheetId="62" r:id="rId1"/>
    <sheet name="2.sz.m.Költségvetési bevételek" sheetId="42" r:id="rId2"/>
    <sheet name="2. sz. m.Finanszírozási bevétel" sheetId="68" r:id="rId3"/>
    <sheet name="3.sz.m.Költségvetési kiadások" sheetId="23" r:id="rId4"/>
    <sheet name="3.sz.m. Finanszírozási kiadások" sheetId="70" r:id="rId5"/>
    <sheet name="3.1. m műk.c. pénzeszközátadás" sheetId="75" r:id="rId6"/>
    <sheet name="3.2.m felhalm.c.kiadások" sheetId="76" r:id="rId7"/>
    <sheet name="4.sz.m.Adósságállomány" sheetId="69" r:id="rId8"/>
    <sheet name="5.sz.Maradvány elsz." sheetId="66" r:id="rId9"/>
    <sheet name="6.sz.Mérleg" sheetId="63" r:id="rId10"/>
    <sheet name="9.sz Vagyonkimutatás" sheetId="65" r:id="rId11"/>
    <sheet name="1.sz.tájékoztató_adóelengedések" sheetId="71" r:id="rId12"/>
    <sheet name="2. sz tájékoztató_EU-s támogatá" sheetId="79" r:id="rId13"/>
    <sheet name="3. sz. tájékoztató_részesedések" sheetId="73" r:id="rId14"/>
    <sheet name="Munka1" sheetId="80" r:id="rId15"/>
  </sheets>
  <definedNames>
    <definedName name="_xlnm.Print_Area" localSheetId="0">'1. melléklet_BEVÉTEL_KIADÁS'!$A$1:$F$33</definedName>
    <definedName name="_xlnm.Print_Area" localSheetId="5">'3.1. m műk.c. pénzeszközátadás'!$A$1:$C$42</definedName>
    <definedName name="_xlnm.Print_Area" localSheetId="6">'3.2.m felhalm.c.kiadások'!$A$1:$B$77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77" i="76" l="1"/>
  <c r="D81" i="65"/>
  <c r="B81" i="65"/>
  <c r="D71" i="65"/>
  <c r="B71" i="65"/>
  <c r="D58" i="65"/>
  <c r="B58" i="65"/>
  <c r="D49" i="65"/>
  <c r="B49" i="65"/>
  <c r="D40" i="65"/>
  <c r="B40" i="65"/>
  <c r="D36" i="65"/>
  <c r="B36" i="65"/>
  <c r="D32" i="65"/>
  <c r="B32" i="65"/>
  <c r="D28" i="65"/>
  <c r="C28" i="65"/>
  <c r="B28" i="65"/>
  <c r="D23" i="65"/>
  <c r="B23" i="65"/>
  <c r="C22" i="65"/>
  <c r="C19" i="65"/>
  <c r="D16" i="65"/>
  <c r="B16" i="65"/>
  <c r="C10" i="65"/>
  <c r="D9" i="65"/>
  <c r="D8" i="65" s="1"/>
  <c r="D7" i="65" s="1"/>
  <c r="D3" i="65" s="1"/>
  <c r="B9" i="65"/>
  <c r="B8" i="65" s="1"/>
  <c r="B7" i="65" s="1"/>
  <c r="B3" i="65" s="1"/>
  <c r="D4" i="65"/>
  <c r="B4" i="65"/>
  <c r="C42" i="75" l="1"/>
  <c r="D25" i="62" l="1"/>
  <c r="E25" i="62"/>
  <c r="C25" i="62"/>
  <c r="D23" i="62"/>
  <c r="F23" i="62" s="1"/>
  <c r="E23" i="62"/>
  <c r="C23" i="62"/>
  <c r="D22" i="62"/>
  <c r="E22" i="62"/>
  <c r="C22" i="62"/>
  <c r="D21" i="62"/>
  <c r="E21" i="62"/>
  <c r="C21" i="62"/>
  <c r="D13" i="62"/>
  <c r="E13" i="62"/>
  <c r="C13" i="62"/>
  <c r="D12" i="62"/>
  <c r="E12" i="62"/>
  <c r="C12" i="62"/>
  <c r="D11" i="62"/>
  <c r="E11" i="62"/>
  <c r="C11" i="62"/>
  <c r="D10" i="62"/>
  <c r="E10" i="62"/>
  <c r="C10" i="62"/>
  <c r="D9" i="62"/>
  <c r="E9" i="62"/>
  <c r="C9" i="62"/>
  <c r="D8" i="62"/>
  <c r="E8" i="62"/>
  <c r="C8" i="62"/>
  <c r="F42" i="75" l="1"/>
  <c r="E33" i="62"/>
  <c r="E32" i="62"/>
  <c r="D27" i="62"/>
  <c r="E27" i="62"/>
  <c r="C27" i="62"/>
  <c r="D24" i="62"/>
  <c r="E24" i="62"/>
  <c r="C24" i="62"/>
  <c r="D20" i="62"/>
  <c r="E20" i="62"/>
  <c r="F20" i="62" s="1"/>
  <c r="C20" i="62"/>
  <c r="D19" i="62"/>
  <c r="D29" i="62" s="1"/>
  <c r="E19" i="62"/>
  <c r="C19" i="62"/>
  <c r="D15" i="62"/>
  <c r="E15" i="62"/>
  <c r="F15" i="62" s="1"/>
  <c r="C15" i="62"/>
  <c r="D6" i="62"/>
  <c r="E6" i="62"/>
  <c r="F6" i="62" s="1"/>
  <c r="D7" i="62"/>
  <c r="E7" i="62"/>
  <c r="C7" i="62"/>
  <c r="C6" i="62"/>
  <c r="D6" i="73"/>
  <c r="E6" i="73"/>
  <c r="B24" i="71"/>
  <c r="B22" i="71"/>
  <c r="B14" i="71"/>
  <c r="B10" i="71"/>
  <c r="B8" i="71"/>
  <c r="B5" i="71"/>
  <c r="B6" i="69"/>
  <c r="B4" i="69"/>
  <c r="B8" i="69" s="1"/>
  <c r="C6" i="69"/>
  <c r="C4" i="69"/>
  <c r="C8" i="69"/>
  <c r="B9" i="71" l="1"/>
  <c r="B19" i="71" s="1"/>
  <c r="B25" i="71" s="1"/>
  <c r="C29" i="62"/>
  <c r="E17" i="62"/>
  <c r="F8" i="62"/>
  <c r="F10" i="62"/>
  <c r="F11" i="62"/>
  <c r="F13" i="62"/>
  <c r="C17" i="62"/>
  <c r="F7" i="62"/>
  <c r="F9" i="62"/>
  <c r="F12" i="62"/>
  <c r="D17" i="62"/>
  <c r="E29" i="62"/>
  <c r="F29" i="62" s="1"/>
  <c r="F21" i="62"/>
  <c r="F22" i="62"/>
  <c r="F19" i="62"/>
  <c r="F17" i="62" l="1"/>
</calcChain>
</file>

<file path=xl/sharedStrings.xml><?xml version="1.0" encoding="utf-8"?>
<sst xmlns="http://schemas.openxmlformats.org/spreadsheetml/2006/main" count="2073" uniqueCount="1444">
  <si>
    <t>Megnevezés</t>
  </si>
  <si>
    <t>Dologi kiadások</t>
  </si>
  <si>
    <t>Felhalmozási bevételek</t>
  </si>
  <si>
    <t>Teljesülés</t>
  </si>
  <si>
    <t>Teljesítés</t>
  </si>
  <si>
    <t>ESZKÖZÖK</t>
  </si>
  <si>
    <t xml:space="preserve">A) BEFEKTETETT ESZKÖZÖK    </t>
  </si>
  <si>
    <t xml:space="preserve">      I.  Immateriális javak</t>
  </si>
  <si>
    <t xml:space="preserve">           1.1. Korlátozottan forgalomképes immateriális javak</t>
  </si>
  <si>
    <t xml:space="preserve">           1.2. Forgalomképes immateriális javak</t>
  </si>
  <si>
    <t xml:space="preserve">      II. Tárgyi eszközök</t>
  </si>
  <si>
    <t xml:space="preserve">           1. Ingatlanok és a kapcsolódó vagyoni értékű jogok</t>
  </si>
  <si>
    <t xml:space="preserve">               1.1. Forgalomképtelen ingatlanok és a kapcsolódó vagyoni értékű jogok</t>
  </si>
  <si>
    <t xml:space="preserve">                      1.1.1. Helyi közutak és műtárgyaik</t>
  </si>
  <si>
    <t xml:space="preserve">                      1.1.2. Terek, parkok</t>
  </si>
  <si>
    <t xml:space="preserve">                      1.1.3. Köztemetők</t>
  </si>
  <si>
    <t xml:space="preserve">                      1.1.4. Vizek és közcélú (vízi közműnek nem minősülő) vízi létesítmények</t>
  </si>
  <si>
    <t xml:space="preserve">                      1.1.5. Egyéb az önkormányzat által forgalomképtelennek minősített ingatlanok és a </t>
  </si>
  <si>
    <t xml:space="preserve">                                kapcsolódó vagyoni értékű jogok</t>
  </si>
  <si>
    <t xml:space="preserve">                1.2. Korlátozottan forgalomképes ingatlanok és a kapcsolódó vagyoni értékű jogok</t>
  </si>
  <si>
    <t xml:space="preserve">                       1.2.1. Közművek (víz, gáz, csatorna, távfűtés, világítás)</t>
  </si>
  <si>
    <t xml:space="preserve">                       1.2.2. Védett természeti területek</t>
  </si>
  <si>
    <t xml:space="preserve">                       1.2.3. A képviselőtestület (közgyűlés) és szervei, valamint hivatala ingatlanai</t>
  </si>
  <si>
    <t xml:space="preserve">                       1.2.4. A helyi önkormányzat felügyelete alá tartozó költségvetési szervek ingatlanai</t>
  </si>
  <si>
    <t xml:space="preserve">                       1.2.5. Műemlék ingatlanok</t>
  </si>
  <si>
    <t xml:space="preserve">                       1.2.6. Egyéb az önkormányzat által korlátozottan forgalomképesnek minősített ingatlanok
                                és a kapcsolódó vagyoni értékű jogok (lakások, telkek, sportcélú ingatlanok, létesítmények)</t>
  </si>
  <si>
    <t xml:space="preserve">                1.3. Forgalomképes ingatlanok és a kapcsolódó vagyoni értékű jogok </t>
  </si>
  <si>
    <t xml:space="preserve">                       1.3.2. Nem lakás céljára szolgáló helyiségek</t>
  </si>
  <si>
    <t xml:space="preserve">                       1.3.3. Telkek, földterületek</t>
  </si>
  <si>
    <t xml:space="preserve">                       1.3.4. Egyéb az önkormányzat által forgalomképesnek minősített ingatlanok és a kapcsolódó 
                                 vagyoni értékű jogok</t>
  </si>
  <si>
    <t xml:space="preserve">            2. Gépek, berendezések és felszerelések</t>
  </si>
  <si>
    <t xml:space="preserve">                2.1. Forgalomképtelen gépek, berendezések és felszerelések</t>
  </si>
  <si>
    <t xml:space="preserve">                2.2. Korlátozottan forgalomképes gépek, berendezések és felszerelések</t>
  </si>
  <si>
    <t xml:space="preserve">                2.3. Forgalomképes gépek, berendezések és felszerelések</t>
  </si>
  <si>
    <t xml:space="preserve">            3. Járművek</t>
  </si>
  <si>
    <t xml:space="preserve">                3.1. Korlátozottan forgalomképes járművek</t>
  </si>
  <si>
    <t xml:space="preserve">                3.2. Forgalomképes járművek</t>
  </si>
  <si>
    <t xml:space="preserve">            4. Tenyészállatok (forgalomképes)</t>
  </si>
  <si>
    <t xml:space="preserve">            5. Beruházások, felújítások</t>
  </si>
  <si>
    <t xml:space="preserve">                5.1. Forgalomképtelen eszköz létesítésére irányuló beruházások, felújítások</t>
  </si>
  <si>
    <t xml:space="preserve">                5.2. Korlátozottan forgalomképes eszköz létesítésére irányuló beruházások, felújítások</t>
  </si>
  <si>
    <t xml:space="preserve">                5.3. Forgalomképes eszköz létesítésére irányuló beruházások, felújítások</t>
  </si>
  <si>
    <t xml:space="preserve">            6. Beruházásra adott előlegek</t>
  </si>
  <si>
    <t xml:space="preserve">                6.1. Forgalomképtelen tárgyi eszközök létesítésére irányuló beruházásra adott előlegek</t>
  </si>
  <si>
    <t xml:space="preserve">                6.2. Korlátozottan forgalomképes tárgyi eszköz létesítésére irányuló beruházásra adott előlegek</t>
  </si>
  <si>
    <t xml:space="preserve">                6.3. Forgalomképes tárgyi eszköz létesítésére irányuló beruházásra adott előlegek</t>
  </si>
  <si>
    <t xml:space="preserve">            7. Állami készletek, tartalékok</t>
  </si>
  <si>
    <t xml:space="preserve">                7.1. Forgalomképtelen állami készletek, tartalékok</t>
  </si>
  <si>
    <t xml:space="preserve">                7.2. Korlátozottan forgalomképes állami készletek, tartalékok</t>
  </si>
  <si>
    <t xml:space="preserve">                7.3. Forgalomképes állami készletek, tartalékok</t>
  </si>
  <si>
    <t xml:space="preserve">            8. Tárgyi eszközök értékhelyesbítése (forgalomképes)</t>
  </si>
  <si>
    <t xml:space="preserve">   III. Befektetett pénzügyi eszközök</t>
  </si>
  <si>
    <t xml:space="preserve">         1. Egyéb tartós részesedés</t>
  </si>
  <si>
    <t xml:space="preserve">             1.1. Korlátozottan forgalomképes egyéb tartós részesedés</t>
  </si>
  <si>
    <t xml:space="preserve">             1.2. Forgalomképes egyéb tartós részesedés</t>
  </si>
  <si>
    <t xml:space="preserve">          2. Tartós hitelviszonyt megtestesítő értékpapír (forgalomképes)</t>
  </si>
  <si>
    <t xml:space="preserve">          3. Tartósan adott kölcsön (forgalomképes)</t>
  </si>
  <si>
    <t xml:space="preserve">          4. Hosszúlejáratú bankbetétek (forgalomképes)</t>
  </si>
  <si>
    <t xml:space="preserve">          5. Egyéb hosszú lejáratú követelések (forgalomképes)</t>
  </si>
  <si>
    <t xml:space="preserve">          6. Befektetett pénzügyi eszközök értékhelyesbítése (forgalomképes)</t>
  </si>
  <si>
    <t xml:space="preserve">   IV. Üzemeltetésre, kezelésre átadott, koncesszióba adott, vagyonkezelésbe vett eszközök</t>
  </si>
  <si>
    <t xml:space="preserve">         1. Üzemeltetésre, kezelésre átadott, koncesszióba adott, vagyonkezelésbe vett forgalomképtelen eszközök</t>
  </si>
  <si>
    <t xml:space="preserve">         2. Üzemeltetésre, kezelésre átadott, koncesszióba adott, vagyonkezelésbe vett korlátozottan</t>
  </si>
  <si>
    <t xml:space="preserve">             forgalomképes eszközök</t>
  </si>
  <si>
    <t xml:space="preserve">         3. Üzemeltetésre, kezelésre átadott, koncesszióba adott, vagyonkezelésbe vett forgalomképes eszközök</t>
  </si>
  <si>
    <t>B) FORGÓESZKÖZÖK</t>
  </si>
  <si>
    <t xml:space="preserve">    I. Készletek (forgalomképes)</t>
  </si>
  <si>
    <t xml:space="preserve">    II. Követelések (forgalomképes)</t>
  </si>
  <si>
    <t xml:space="preserve">    III. Értékpapírok</t>
  </si>
  <si>
    <t xml:space="preserve">          1. Egyéb részesedés (forgalomképes)</t>
  </si>
  <si>
    <t xml:space="preserve">          2. Forgatási célú hitelviszonyt megtestesítő értékpapírok (forgalomképes)</t>
  </si>
  <si>
    <t xml:space="preserve">    IV. Pénzeszközök (forgalomképes)</t>
  </si>
  <si>
    <t>KÖNYVVITELI MÉRLEGEN KÍVÜLI TÉTELEK</t>
  </si>
  <si>
    <t>KÖNYVVITELI MÉRLEGEN KÍVÜLI ESZKÖZÖK</t>
  </si>
  <si>
    <t>„0”-ra leírt, de használatban lévő eszközök állománya</t>
  </si>
  <si>
    <t>használaton kívüli eszközök állománya</t>
  </si>
  <si>
    <t xml:space="preserve">az önkormányzatok tulajdonában lévő, a külön jogszabály alapján a szakmai nyilvántartásokban </t>
  </si>
  <si>
    <t>szereplő érték nélkül nyilvántartott eszközök állománya</t>
  </si>
  <si>
    <t xml:space="preserve">               - képzőművészeti alkotások</t>
  </si>
  <si>
    <t xml:space="preserve">               - régészeti leletek</t>
  </si>
  <si>
    <t xml:space="preserve">               - kép- és hangarchívumok</t>
  </si>
  <si>
    <t xml:space="preserve">               - gyűjtemények</t>
  </si>
  <si>
    <t xml:space="preserve">               - egyéb kulturális javak</t>
  </si>
  <si>
    <t>KÖNYVVITELI MÉRLEGEN KÍVÜLI FÜGGŐ KÖTELEZETTSÉGEK</t>
  </si>
  <si>
    <t>kezesség-, illetve garanciavállalással kapcsolatos függő kötelezettségek</t>
  </si>
  <si>
    <t>váltókezesi függő kötelezettségek</t>
  </si>
  <si>
    <t>le nem zárt peres ügyekkel kapcsolatos függő kötelezettségek</t>
  </si>
  <si>
    <t>opciós ügyletekkel kapcsolatok függő kötelezettségek</t>
  </si>
  <si>
    <t>nem valódi penziós ügyletekkel kapcsolatok függő kötelezettségek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</si>
  <si>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</si>
  <si>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</si>
  <si>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</si>
  <si>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</si>
  <si>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</si>
  <si>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</si>
  <si>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</si>
  <si>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</si>
  <si>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</si>
  <si>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</si>
  <si>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</si>
  <si>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</si>
  <si>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</si>
  <si>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</si>
  <si>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</si>
  <si>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</si>
  <si>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</si>
  <si>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</si>
  <si>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</si>
  <si>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</si>
  <si>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</si>
  <si>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</si>
  <si>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</si>
  <si>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</si>
  <si>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</si>
  <si>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</si>
  <si>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</si>
  <si>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</si>
  <si>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</si>
  <si>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</si>
  <si>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</si>
  <si>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</si>
  <si>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</si>
  <si>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</si>
  <si>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</si>
  <si>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</si>
  <si>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</si>
  <si>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</si>
  <si>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</si>
  <si>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</si>
  <si>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</si>
  <si>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</si>
  <si>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</si>
  <si>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</si>
  <si>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</si>
  <si>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</si>
  <si>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</si>
  <si>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</si>
  <si>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</si>
  <si>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</si>
  <si>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</si>
  <si>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</si>
  <si>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</si>
  <si>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</si>
  <si>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</si>
  <si>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</si>
  <si>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</si>
  <si>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</si>
  <si>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</si>
  <si>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</si>
  <si>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</si>
  <si>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</si>
  <si>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</si>
  <si>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</si>
  <si>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</si>
  <si>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</si>
  <si>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</si>
  <si>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</si>
  <si>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</si>
  <si>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</si>
  <si>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</si>
  <si>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</si>
  <si>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</si>
  <si>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</si>
  <si>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</si>
  <si>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</si>
  <si>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</si>
  <si>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</si>
  <si>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</si>
  <si>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</si>
  <si>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</si>
  <si>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</si>
  <si>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</si>
  <si>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</si>
  <si>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</si>
  <si>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</si>
  <si>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</si>
  <si>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</si>
  <si>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</si>
  <si>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</si>
  <si>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</si>
  <si>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</si>
  <si>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</si>
  <si>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</si>
  <si>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</si>
  <si>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</si>
  <si>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</si>
  <si>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</si>
  <si>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</si>
  <si>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</si>
  <si>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</si>
  <si>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</si>
  <si>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</si>
  <si>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</si>
  <si>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</si>
  <si>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</si>
  <si>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</si>
  <si>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</si>
  <si>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</si>
  <si>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</si>
  <si>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</si>
  <si>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</si>
  <si>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</si>
  <si>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</si>
  <si>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</si>
  <si>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</si>
  <si>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</si>
  <si>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</si>
  <si>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</si>
  <si>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</si>
  <si>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</si>
  <si>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</si>
  <si>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</si>
  <si>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</si>
  <si>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</si>
  <si>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</si>
  <si>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</si>
  <si>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</si>
  <si>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</si>
  <si>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</si>
  <si>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</si>
  <si>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</si>
  <si>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</si>
  <si>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</si>
  <si>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</si>
  <si>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</si>
  <si>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</si>
  <si>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ebből: reklámadó (B351)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</si>
  <si>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</si>
  <si>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</si>
  <si>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</si>
  <si>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</si>
  <si>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</si>
  <si>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</si>
  <si>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</si>
  <si>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</si>
  <si>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</si>
  <si>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</si>
  <si>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</si>
  <si>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</si>
  <si>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</si>
  <si>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</si>
  <si>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</si>
  <si>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</si>
  <si>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</si>
  <si>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</si>
  <si>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</si>
  <si>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</si>
  <si>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</si>
  <si>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</si>
  <si>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</si>
  <si>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</si>
  <si>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</si>
  <si>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</si>
  <si>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</si>
  <si>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</si>
  <si>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</si>
  <si>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</si>
  <si>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</si>
  <si>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</si>
  <si>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</si>
  <si>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</si>
  <si>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</si>
  <si>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</si>
  <si>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</si>
  <si>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</si>
  <si>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</si>
  <si>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</si>
  <si>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</si>
  <si>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</si>
  <si>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</si>
  <si>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</si>
  <si>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</si>
  <si>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</si>
  <si>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</si>
  <si>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</si>
  <si>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</si>
  <si>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</si>
  <si>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</si>
  <si>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</si>
  <si>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</si>
  <si>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</si>
  <si>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</si>
  <si>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</si>
  <si>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</si>
  <si>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</si>
  <si>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</si>
  <si>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</si>
  <si>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</si>
  <si>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</si>
  <si>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</si>
  <si>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</si>
  <si>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</si>
  <si>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</si>
  <si>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</si>
  <si>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</si>
  <si>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</si>
  <si>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</si>
  <si>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</si>
  <si>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</si>
  <si>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</si>
  <si>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</si>
  <si>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</si>
  <si>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</si>
  <si>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</si>
  <si>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</si>
  <si>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</si>
  <si>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</si>
  <si>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</si>
  <si>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</si>
  <si>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</si>
  <si>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</si>
  <si>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</si>
  <si>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</si>
  <si>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</si>
  <si>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</si>
  <si>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</si>
  <si>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</si>
  <si>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</si>
  <si>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</si>
  <si>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</si>
  <si>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</si>
  <si>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</si>
  <si>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</si>
  <si>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</si>
  <si>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</si>
  <si>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</si>
  <si>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</si>
  <si>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</si>
  <si>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</si>
  <si>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</si>
  <si>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</si>
  <si>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</si>
  <si>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</si>
  <si>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</si>
  <si>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</si>
  <si>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</si>
  <si>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</si>
  <si>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</si>
  <si>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</si>
  <si>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</si>
  <si>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</si>
  <si>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</si>
  <si>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</si>
  <si>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</si>
  <si>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</si>
  <si>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</si>
  <si>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</si>
  <si>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</si>
  <si>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</si>
  <si>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</si>
  <si>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</si>
  <si>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</si>
  <si>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</si>
  <si>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</si>
  <si>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</si>
  <si>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</si>
  <si>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</si>
  <si>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</si>
  <si>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</si>
  <si>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</si>
  <si>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</si>
  <si>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K</t>
  </si>
  <si>
    <t>B</t>
  </si>
  <si>
    <t>B1</t>
  </si>
  <si>
    <t>B2</t>
  </si>
  <si>
    <t>B3</t>
  </si>
  <si>
    <t>B4</t>
  </si>
  <si>
    <t>B5</t>
  </si>
  <si>
    <t>B6</t>
  </si>
  <si>
    <t>B7</t>
  </si>
  <si>
    <t>B8</t>
  </si>
  <si>
    <t xml:space="preserve">Működési célú támogatások államháztartáson belülről </t>
  </si>
  <si>
    <t xml:space="preserve">Felhalmozási célú támogatások államháztartáson belülről </t>
  </si>
  <si>
    <t>Közhatalmi bevételek</t>
  </si>
  <si>
    <t xml:space="preserve">Működési bevételek </t>
  </si>
  <si>
    <t xml:space="preserve">Működési célú átvett pénzeszközök </t>
  </si>
  <si>
    <t xml:space="preserve">Felhalmozási célú átvett pénzeszközök </t>
  </si>
  <si>
    <t xml:space="preserve">Finanszírozási bevételek </t>
  </si>
  <si>
    <t>Teljesülés %-a</t>
  </si>
  <si>
    <t>Bevételek összesen</t>
  </si>
  <si>
    <t>Kiadások összesen</t>
  </si>
  <si>
    <t>K1</t>
  </si>
  <si>
    <t>K2</t>
  </si>
  <si>
    <t>K3</t>
  </si>
  <si>
    <t>K4</t>
  </si>
  <si>
    <t>K5</t>
  </si>
  <si>
    <t>K6</t>
  </si>
  <si>
    <t>K7</t>
  </si>
  <si>
    <t>K8</t>
  </si>
  <si>
    <t>Személyi juttatások összesen</t>
  </si>
  <si>
    <t>Munkaadókat terhelő járulékok és szociális hozzájárulási adó</t>
  </si>
  <si>
    <t>Ellátottak pénzbeli juttatásai</t>
  </si>
  <si>
    <t>Egyéb működési célú kiadások</t>
  </si>
  <si>
    <t>Beruházások</t>
  </si>
  <si>
    <t>Felújítások</t>
  </si>
  <si>
    <t>Egyéb felhalmozási célú kiadások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</si>
  <si>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</si>
  <si>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</si>
  <si>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</si>
  <si>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</si>
  <si>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</si>
  <si>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</si>
  <si>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</si>
  <si>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</si>
  <si>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</si>
  <si>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</si>
  <si>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</si>
  <si>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</si>
  <si>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</si>
  <si>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</si>
  <si>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</si>
  <si>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</si>
  <si>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</si>
  <si>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</si>
  <si>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G)        Vállalkozási tevékenység felhasználható maradványa (=B-F)</t>
  </si>
  <si>
    <t>Előző időszak</t>
  </si>
  <si>
    <t>Tárgyi időszak</t>
  </si>
  <si>
    <t>Szöveg</t>
  </si>
  <si>
    <t>Hitelállomány összesen</t>
  </si>
  <si>
    <t>Tartozások kötvénykibocsátásból</t>
  </si>
  <si>
    <t>Hitelek összesen</t>
  </si>
  <si>
    <t>K9</t>
  </si>
  <si>
    <t>Finanszírozási kiadások</t>
  </si>
  <si>
    <t xml:space="preserve">  Ellátottak térítési díj méltányossági alapon történő elengedése</t>
  </si>
  <si>
    <t xml:space="preserve">  Kártérítés méltányossági alapon történő elengedése</t>
  </si>
  <si>
    <t>Ámr. 28. §  a) pontja alapján összesen:</t>
  </si>
  <si>
    <t xml:space="preserve">  Lakásépítéshez nyújtott kölcsönök</t>
  </si>
  <si>
    <t xml:space="preserve">  Lakásfelújításhoz nyújtott kölcsönök</t>
  </si>
  <si>
    <t>Ámr. 28. §  b) pontja alapján összesen:</t>
  </si>
  <si>
    <t>Helyi adóknál nyújtott kedvezmények, ebből</t>
  </si>
  <si>
    <t xml:space="preserve">    - Telekadó</t>
  </si>
  <si>
    <t xml:space="preserve">          = Kedvezmények, mentességek miatt</t>
  </si>
  <si>
    <t xml:space="preserve">          = Övezeti besorolás miatt</t>
  </si>
  <si>
    <t xml:space="preserve">    - Építményadó</t>
  </si>
  <si>
    <t xml:space="preserve">         = Kedvezmények, mentességek miatt</t>
  </si>
  <si>
    <t xml:space="preserve">         = Övezeti besorolás miatt</t>
  </si>
  <si>
    <t>Gépjárműadónál biztosított kedvezmények</t>
  </si>
  <si>
    <t>Ámr. 28.§  c) pontja alapján összesen:</t>
  </si>
  <si>
    <t xml:space="preserve">  Helyiségek hasznosításából származó bevételből nyújtott kedvezmény</t>
  </si>
  <si>
    <t xml:space="preserve">  Eszközök hasznosításából származó bevételből nyújtott kedvezmény</t>
  </si>
  <si>
    <t>Ámr. 28. § d) pontja alapján összesen:</t>
  </si>
  <si>
    <t xml:space="preserve">  Egyéb nyújtott kedvezmény </t>
  </si>
  <si>
    <t>Sorszám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</si>
  <si>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</si>
  <si>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</si>
  <si>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</si>
  <si>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</si>
  <si>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>1.</t>
  </si>
  <si>
    <t xml:space="preserve">       ÖSSZESEN:</t>
  </si>
  <si>
    <t>Támogatott megnevezése</t>
  </si>
  <si>
    <t>Peter Cerny Alapítvány</t>
  </si>
  <si>
    <t>Eredeti előirányzat</t>
  </si>
  <si>
    <t>Módosított előirányzat</t>
  </si>
  <si>
    <t>Személyi juttatások (=15+19) (K1)</t>
  </si>
  <si>
    <t>ebből: egészségügyi szolgáltatási jogosultságra való jogosultság szociális rászorultság alapján [Szoctv. 54. §-a] (K44)</t>
  </si>
  <si>
    <t>ebből: időskorúak járadéka [Szoctv. 32/B. § (1) bekezdése] (K48)</t>
  </si>
  <si>
    <t>ebből: egészségkárosodási és gyermekfelügyeleti támogatás [Szoctv. 37.§ (1) bekezdés a) és b) pontja] (K48)</t>
  </si>
  <si>
    <t>A helyi önkormányzatok előző évi elszámolásából származó kiadások (K5021)</t>
  </si>
  <si>
    <t>A helyi önkormányzatok törvényi előíráson alapuló befizetései (K5022)</t>
  </si>
  <si>
    <t>Egyéb elvonások, befizetések (K5023)</t>
  </si>
  <si>
    <t>Működési célú garancia- és kezességvállalásból származó kifizetés államháztartáson belülre (K503)</t>
  </si>
  <si>
    <t>Működési célú támogatások az Európai Uniónak (K511)</t>
  </si>
  <si>
    <t>Felhalmozási célú támogatások az Európai Uniónak (K88)</t>
  </si>
  <si>
    <t>272</t>
  </si>
  <si>
    <t>273</t>
  </si>
  <si>
    <t>274</t>
  </si>
  <si>
    <t>275</t>
  </si>
  <si>
    <t>276</t>
  </si>
  <si>
    <t>277</t>
  </si>
  <si>
    <t>278</t>
  </si>
  <si>
    <t>Hosszú lejáratú hitelek, kölcsönök törlesztése pénzügyi vállalkozásnak (&gt;=02) (K9111)</t>
  </si>
  <si>
    <t>ebből: fedezeti ügyletek nettó kiadásai (K9111)</t>
  </si>
  <si>
    <t>Likviditási célú hitelek, kölcsönök törlesztése pénzügyi vállalkozásnak (K9112)</t>
  </si>
  <si>
    <t>Rövid lejáratú hitelek, kölcsönök törlesztése pénzügyi vállalkozásnak (&gt;=05) (K9113)</t>
  </si>
  <si>
    <t>ebből: fedezeti ügyletek nettó kiadásai (K9113)</t>
  </si>
  <si>
    <t>Hitel-, kölcsöntörlesztés államháztartáson kívülre (=01+03+04) (K911)</t>
  </si>
  <si>
    <t>Forgatási célú belföldi értékpapírok vásárlása (&gt;=08+09) (K9121)</t>
  </si>
  <si>
    <t>ebből: befektetési jegyek (K9121)</t>
  </si>
  <si>
    <t>ebből: kárpótlási jegyek (K9121)</t>
  </si>
  <si>
    <t>Befektetési célú belföldi értékpapírok vásárlása (K9122)</t>
  </si>
  <si>
    <t>Kincstárjegyek beváltása (K9123)</t>
  </si>
  <si>
    <t>Éven belüli lejáratú belföldi értékpapírok beváltása (&gt;=13+14+15) (K9124)</t>
  </si>
  <si>
    <t>ebből: fedezeti ügyletek nettó kiadásai (K9124)</t>
  </si>
  <si>
    <t>ebből: befektetési jegyek (K9124)</t>
  </si>
  <si>
    <t>ebből: kárpótlási jegyek (K9124)</t>
  </si>
  <si>
    <t>Belföldi kötvények beváltása (K9125)</t>
  </si>
  <si>
    <t>Éven túli lejáratú belföldi értékpapírok beváltása (&gt;=18) (K9126)</t>
  </si>
  <si>
    <t>ebből: fedezeti ügyletek nettó kiadásai (K9126)</t>
  </si>
  <si>
    <t>Belföldi értékpapírok kiadásai (=07+10+11+12+16+17) (K912)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</si>
  <si>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</si>
  <si>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</si>
  <si>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</si>
  <si>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lekötött bankbetétként elhelyezése (K916)</t>
  </si>
  <si>
    <t>Pénzügyi lízing kiadásai (K917)</t>
  </si>
  <si>
    <t>Központi költségvetés sajátos finanszírozási kiadásai (K918)</t>
  </si>
  <si>
    <t>Hosszú lejáratú tulajdonosi kölcsönök kiadásai (K9191)</t>
  </si>
  <si>
    <t>Rövid lejáratú tulajdonosi kölcsönök kiadásai (K9192)</t>
  </si>
  <si>
    <t>Tulajdonosi kölcsönök kiadásai (=26+27) (K919)</t>
  </si>
  <si>
    <t>Belföldi finanszírozás kiadásai (=06+19+…+25+28) (K91)</t>
  </si>
  <si>
    <t>Forgatási célú külföldi értékpapírok vásárlása (K921)</t>
  </si>
  <si>
    <t>Befektetési célú külföldi értékpapírok vásárlása (K922)</t>
  </si>
  <si>
    <t>Külföldi értékpapírok beváltása (&gt;=33) (K923)</t>
  </si>
  <si>
    <t>ebből: fedezeti ügyletek nettó kiadásai (K923)</t>
  </si>
  <si>
    <t>Hitelek, kölcsönök törlesztése külföldi kormányoknak és nemzetközi szervezeteknek (K924)</t>
  </si>
  <si>
    <t>Hitelek, kölcsönök törlesztése külföldi pénzintézeteknek (&gt;=36) (K925)</t>
  </si>
  <si>
    <t>ebből: fedezeti ügyletek nettó kiadásai (K925)</t>
  </si>
  <si>
    <t>Külföldi finanszírozás kiadásai (=30+31+32+34+35) (K92)</t>
  </si>
  <si>
    <t>Adóssághoz nem kapcsolódó származékos ügyletek kiadásai (K93)</t>
  </si>
  <si>
    <t>Váltókiadások (K94)</t>
  </si>
  <si>
    <t>Finanszírozási kiadások (=29+37+38+39) (K9)</t>
  </si>
  <si>
    <t>Működési célú költségvetési támogatások és kiegészítő támogatások (B115)</t>
  </si>
  <si>
    <t>Elszámolásból származó bevételek (B116)</t>
  </si>
  <si>
    <t>ebből: gyógyszergyártók 10 %-os befizetési kötelezettsége (2006.évi XCVIII. tv. 40/A. §. (1) bekezdése) (B351)</t>
  </si>
  <si>
    <t>ebből: dohányipari vállalkozások egészségügyi hozzájárulása (B351)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</si>
  <si>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</si>
  <si>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ebből: a távhőszolgáltatásról más hőellátásra áttérő által felhasznált hőmennyiség és annak előállítása során a pozitív előjelű széndioxid kibocsátási különbözet után fizetendő díj (B355)</t>
  </si>
  <si>
    <t>ebből: vagyoni típusú települési adók (B36)</t>
  </si>
  <si>
    <t>ebből: jövedelmi típusú települési adók (B36)</t>
  </si>
  <si>
    <t>ebből: egyéb települési adók (B36)</t>
  </si>
  <si>
    <t>Biztosító által fizetett kártérítés (B410)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</si>
  <si>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</si>
  <si>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ebből: kiotói egységek és kibocsátási egységek eladásából befolyt eladási ár (B51)</t>
  </si>
  <si>
    <t>ebből: termőföld-eladás bevételei (B52)</t>
  </si>
  <si>
    <t>Egyéb tárgyi eszközök értékesítése (B53)</t>
  </si>
  <si>
    <t>ebből: privatizációból származó bevétel (B54)</t>
  </si>
  <si>
    <t>Részesedések megszűnéséhez kapcsolódó bevételek (B55)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</si>
  <si>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</si>
  <si>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</si>
  <si>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</si>
  <si>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ebből: egyházi jogi személyek (B64)</t>
  </si>
  <si>
    <t>ebből: nonprofit gazdasági társaságok (B64)</t>
  </si>
  <si>
    <t>ebből: egyéb civil szervezetek (B64)</t>
  </si>
  <si>
    <t>ebből: háztartások (B64)</t>
  </si>
  <si>
    <t>ebből: pénzügyi vállalkozások (B64)</t>
  </si>
  <si>
    <t>ebből: állami többségi tulajdonú nem pénzügyi vállalkozások (B64)</t>
  </si>
  <si>
    <t>ebből:önkormányzati többségi tulajdonú nem pénzügyi vállalkozások (B64)</t>
  </si>
  <si>
    <t>ebből: egyéb vállalkozások (B64)</t>
  </si>
  <si>
    <t>ebből: külföldi szervezetek, személyek (B64)</t>
  </si>
  <si>
    <t>ebből: egyházi jogi személyek (B65)</t>
  </si>
  <si>
    <t>ebből: nonprofit gazdasági társaságok (B65)</t>
  </si>
  <si>
    <t>ebből: egyéb civil szervezetek (B65)</t>
  </si>
  <si>
    <t>ebből: háztartások (B65)</t>
  </si>
  <si>
    <t>ebből: pénzügyi vállalkozások (B65)</t>
  </si>
  <si>
    <t>ebből: állami többségi tulajdonú nem pénzügyi vállalkozások (B65)</t>
  </si>
  <si>
    <t>ebből:önkormányzati többségi tulajdonú nem pénzügyi vállalkozások (B65)</t>
  </si>
  <si>
    <t>ebből: egyéb vállalkozások (B65)</t>
  </si>
  <si>
    <t>ebből: Európai Unió  (B65)</t>
  </si>
  <si>
    <t>ebből: kormányok és nemzetközi szervezetek (B65)</t>
  </si>
  <si>
    <t>ebből: egyéb külföldiek (B65)</t>
  </si>
  <si>
    <t>Felhalmozási célú garancia- és kezességvállalásból származó megtérülések államháztartáson kívülről (B71)</t>
  </si>
  <si>
    <t>Felhalmozási célú visszatérítendő támogatások, kölcsönök visszatérülése az Európai Uniótól (B72)</t>
  </si>
  <si>
    <t>Felhalmozási célú visszatérítendő támogatások, kölcsönök visszatérülése kormányoktól és más nemzetközi szervezetektől (B73)</t>
  </si>
  <si>
    <t>ebből: egyházi jogi személyek (B74)</t>
  </si>
  <si>
    <t>ebből: nonprofit gazdasági társaságok (B74)</t>
  </si>
  <si>
    <t>ebből: egyéb civil szervezetek (B74)</t>
  </si>
  <si>
    <t>ebből: háztartások (B74)</t>
  </si>
  <si>
    <t>ebből: pénzügyi vállalkozások (B74)</t>
  </si>
  <si>
    <t>ebből: állami többségi tulajdonú nem pénzügyi vállalkozások (B74)</t>
  </si>
  <si>
    <t>ebből:önkormányzati többségi tulajdonú nem pénzügyi vállalkozások (B74)</t>
  </si>
  <si>
    <t>ebből: egyéb vállalkozások (B74)</t>
  </si>
  <si>
    <t>ebből: külföldi szervezetek, személyek (B74)</t>
  </si>
  <si>
    <t>ebből: egyházi jogi személyek (B75)</t>
  </si>
  <si>
    <t>ebből: nonprofit gazdasági társaságok (B75)</t>
  </si>
  <si>
    <t>ebből: egyéb civil szervezetek (B75)</t>
  </si>
  <si>
    <t>ebből: háztartások (B75)</t>
  </si>
  <si>
    <t>ebből: pénzügyi vállalkozások (B75)</t>
  </si>
  <si>
    <t>ebből: állami többségi tulajdonú nem pénzügyi vállalkozások (B75)</t>
  </si>
  <si>
    <t>ebből:önkormányzati többségi tulajdonú nem pénzügyi vállalkozások (B75)</t>
  </si>
  <si>
    <t>ebből: egyéb vállalkozások (B75)</t>
  </si>
  <si>
    <t>ebből: Európai Unió  (B75)</t>
  </si>
  <si>
    <t>ebből: kormányok és nemzetközi szervezetek (B75)</t>
  </si>
  <si>
    <t>ebből: egyéb külföldiek (B75)</t>
  </si>
  <si>
    <t>Hosszú lejáratú hitelek, kölcsönök felvétele pénzügyi vállalkozástól (B8111)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</si>
  <si>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</si>
  <si>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</si>
  <si>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</si>
  <si>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Forgatási célú belföldi értékpapírok beváltása, értékesítése (&gt;=06+07) (B8121)</t>
  </si>
  <si>
    <t>ebből: befektetési jegyek (B8121)</t>
  </si>
  <si>
    <t>ebből: kárpótlási jegyek (B8121)</t>
  </si>
  <si>
    <t>Éven belüli lejáratú belföldi értékpapírok kibocsátása (B8122)</t>
  </si>
  <si>
    <t>Befektetési célú belföldi értékpapírok beváltása, értékesítése  (B8123)</t>
  </si>
  <si>
    <t>Éven túli lejáratú belföldi értékpapírok kibocsátása (B8124)</t>
  </si>
  <si>
    <t>Belföldi értékpapírok bevételei (=05+08+09+10) (B812)</t>
  </si>
  <si>
    <t>Előző év költségvetési maradványának igénybevétele (B8131)</t>
  </si>
  <si>
    <t>Előző év vállalkozási maradványának igénybevétele (B8132)</t>
  </si>
  <si>
    <t>Maradvány igénybevétele (=12+13)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</si>
  <si>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</si>
  <si>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</si>
  <si>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</si>
  <si>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</si>
  <si>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</si>
  <si>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</si>
  <si>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</si>
  <si>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Tulajdonosi kölcsönök bevételei (=20+21) (B819)</t>
  </si>
  <si>
    <t>Belföldi finanszírozás bevételei (=04+11+14+…+19+22) (B81)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</si>
  <si>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</si>
  <si>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</si>
  <si>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</si>
  <si>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</si>
  <si>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Külföldi finanszírozás bevételei (=24+…+28) (B82)</t>
  </si>
  <si>
    <t>Adóssághoz nem kapcsolódó származékos ügyletek bevételei (B83)</t>
  </si>
  <si>
    <t>Váltóbevételek (B84)</t>
  </si>
  <si>
    <t>Finanszírozási bevételek (=23+29+30+31) (B8)</t>
  </si>
  <si>
    <t>A/I/1 Vagyoni értékű jogok</t>
  </si>
  <si>
    <t>A/I/2 Szellemi termékek</t>
  </si>
  <si>
    <t>A/I/3 Immateriális javak értékhelyesbítése</t>
  </si>
  <si>
    <t>A/I Immateriális javak (=A/I/1+A/I/2+A/I/3)</t>
  </si>
  <si>
    <t>A/II/1 Ingatlanok és a kapcsolódó vagyoni értékű jogok</t>
  </si>
  <si>
    <t>A/II/2 Gépek, berendezések, felszerelések, járművek</t>
  </si>
  <si>
    <t>A/II/3 Tenyészállatok</t>
  </si>
  <si>
    <t>A/II/4 Beruházások, felújítások</t>
  </si>
  <si>
    <t>A/II/5 Tárgyi eszközök értékhelyesbítése</t>
  </si>
  <si>
    <t>A/II Tárgyi eszközök  (=A/II/1+...+A/II/5)</t>
  </si>
  <si>
    <t>A/III/1 Tartós részesedések (=A/III/1a+…+A/III/1e)</t>
  </si>
  <si>
    <t>A/III/1a - ebből: tartós részesedések jegybankban</t>
  </si>
  <si>
    <t>A/III/1b - ebből: tartós részesedések nem pénzügyi vállalkozásban</t>
  </si>
  <si>
    <t>A/III/1c - ebből: tartós részesedésel pénzügyi vállalkozásban</t>
  </si>
  <si>
    <t>A/III/1d - ebből: tartós részesedések társulásban</t>
  </si>
  <si>
    <t>A/III/1e - ebből: egyéb tartós részesedések</t>
  </si>
  <si>
    <t>A/III/2 Tartós hitelviszonyt megtestesítő értékpapírok (&gt;=A/III/2a+A/III/2/b)</t>
  </si>
  <si>
    <t>A/III/2a - ebből: államkötvények</t>
  </si>
  <si>
    <t>A/III/2b - ebből: helyi önkormányzatok kötvényei</t>
  </si>
  <si>
    <t>A/III/3 Befektetett pénzügyi eszközök értékhelyesbítése</t>
  </si>
  <si>
    <t>A/III Befektetett pénzügyi eszközök (=A/III/1+A/III/2+A/III/3)</t>
  </si>
  <si>
    <t>A/IV/1 Koncesszióba, vagyonkezelésbe adott eszközök (=A/IV/1a+A/IV/1b+A/IV/1c)</t>
  </si>
  <si>
    <t>A/IV/1a - ebből: immateriális javak</t>
  </si>
  <si>
    <t>A/IV/1b - ebből: tárgyi eszközök</t>
  </si>
  <si>
    <t>A/IV/1c - ebből: tartós részesedések, tartós hitelviszonyt megtestesítő értékpapírok</t>
  </si>
  <si>
    <t>A/IV/2 Koncesszióba, vagyonkezelésbe adott eszközök értékhelyesbítése</t>
  </si>
  <si>
    <t>A/IV Koncesszióba, vagyonkezelésbe adott eszközök (=A/IV/1+A/IV/2)</t>
  </si>
  <si>
    <t>A) NEMZETI VAGYONBA TARTOZÓ BEFEKTETETT ESZKÖZÖK (=A/I+A/II+A/III+A/IV)</t>
  </si>
  <si>
    <t>B/I/1 Vásárolt készletek</t>
  </si>
  <si>
    <t>B/I/2 Átsorolt, követelés fejében átvett készletek</t>
  </si>
  <si>
    <t>B/I/3 Egyéb készletek</t>
  </si>
  <si>
    <t>B/I/4  Befejezetlen termelés, félkész termékek, késztermékek</t>
  </si>
  <si>
    <t>B/I/5 Növendék-, hízó és egyéb állatok</t>
  </si>
  <si>
    <t>B/I Készletek (=B/I/1+…+B/I/5)</t>
  </si>
  <si>
    <t>B/II/1 Nem tartós részesedések</t>
  </si>
  <si>
    <t>B/II/2 Forgatási célú hitelviszonyt megtestesítő értékpapírok (&gt;=B/II/2a+…+B/II/2e)</t>
  </si>
  <si>
    <t>B/II/2a - ebből: kárpótlási jegyek</t>
  </si>
  <si>
    <t>B/II/2b - ebből: kincstárjegyek</t>
  </si>
  <si>
    <t>B/II/2c - ebből: államkötvények</t>
  </si>
  <si>
    <t>B/II/2d - ebből: helyi önkormányzatok kötvényei</t>
  </si>
  <si>
    <t>B/II/2e - ebből: befektetési jegyek</t>
  </si>
  <si>
    <t>B/II Értékpapírok (=B/II/1+B/II/2)</t>
  </si>
  <si>
    <t>B) NEMZETI VAGYONBA TARTOZÓ FORGÓESZKÖZÖK (= B/I+B/II)</t>
  </si>
  <si>
    <t>C/I/1 Éven túli lejáratú forint lekötött bankbetétek</t>
  </si>
  <si>
    <t>C/I/2 Éven túli lejáratú deviza lekötött bankbetétek</t>
  </si>
  <si>
    <t>C/I Lekötött bankbetétek (=C/I/1+…+C/I/2)</t>
  </si>
  <si>
    <t>C/II/1 Forintpénztár</t>
  </si>
  <si>
    <t>C/II/2 Valutapénztár</t>
  </si>
  <si>
    <t>C/II/3 Betétkönyvek, csekkek, elektronikus pénzeszközök</t>
  </si>
  <si>
    <t>C/II Pénztárak, csekkek, betétkönyvek (=C/II/1+C/II/2+C/II/3)</t>
  </si>
  <si>
    <t>C/III/1 Kincstáron kívüli forintszámlák</t>
  </si>
  <si>
    <t>C/III/2 Kincstárban vezetett forintszámlák</t>
  </si>
  <si>
    <t>C/III Forintszámlák (=C/III/1+C/III/2)</t>
  </si>
  <si>
    <t>C/IV/1 Kincstáron kívüli devizaszámlák</t>
  </si>
  <si>
    <t>C/IV/2 Kincstárban vezetett devizaszámlák</t>
  </si>
  <si>
    <t>C/IV Devizaszámlák (=CIV/1+C/IV/2)</t>
  </si>
  <si>
    <t>C) PÉNZESZKÖZÖK (=C/I+…+C/IV)</t>
  </si>
  <si>
    <t>D/I/1 Költségvetési évben esedékes követelések működési célú támogatások bevételeire államháztartáson belülről (&gt;=D/I/1a)</t>
  </si>
  <si>
    <t>D/I/1a - ebből: költségvetési évben esedékes követelések működési célú visszatérítendő támogatások, kölcsönök visszatérülésére államháztartáson belülről</t>
  </si>
  <si>
    <t>D/I/2 Költségvetési évben esedékes követelések felhalmozási célú támogatások bevételeire államháztartáson belülről (&gt;=D/I/2a)</t>
  </si>
  <si>
    <t>D/I/2a - ebből: költségvetési évben esedékes követelések felhalmozási célú visszatérítendő támogatások, kölcsönök visszatérülésére államháztartáson belülről</t>
  </si>
  <si>
    <t>D/I/3 Költségvetési évben esedékes követelések közhatalmi bevételre (=D/I/3a+…+D/I/3f)</t>
  </si>
  <si>
    <t>D/I/3a  - ebből: költségvetési évben esedékes követelések jövedelemadókra</t>
  </si>
  <si>
    <t>D/I/3b - ebből: költségvetési évben esedékes követelések szociális hozzájárulási adóra és járulékokra</t>
  </si>
  <si>
    <t>D/I/3c - ebből: költségvetési évben esedékes követelések bérhez és foglalkoztatáshoz kapcsolódó adókra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</si>
  <si>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</si>
  <si>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</si>
  <si>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</si>
  <si>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</si>
  <si>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</si>
  <si>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</si>
  <si>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D/I/4c - ebből: költségvetési évben esedékes követelések ellátási díjakra</t>
  </si>
  <si>
    <t>D/I/4d - ebből: költségvetési évben esedékes követelések kiszámlázott általános forgalmi adóra</t>
  </si>
  <si>
    <t>D/I/4e - ebből: költségvetési évben esedékes követelések általános forgalmi adó visszatérítésére</t>
  </si>
  <si>
    <t>D/I/4g - ebből: költségvetési évben esedékes követelések egyéb pénzügyi műveletek bevételeire</t>
  </si>
  <si>
    <t>D/I/4h - ebből: költségvetési évben esedékes követelések biztosító által fizetett kártérítésre</t>
  </si>
  <si>
    <t>D/I/4i - ebből: költségvetési évben esedékes követelések egyéb működési bevételekre</t>
  </si>
  <si>
    <t>D/I/5 Költségvetési évben esedékes követelések felhalmozási bevételre (=D/I/5a+…+D/I/5e)</t>
  </si>
  <si>
    <t>D/I/5a - ebből: költségvetési évben esedékes követelések immateriális javak értékesítésére</t>
  </si>
  <si>
    <t>D/I/5b - ebből: költségvetési évben esedékes követelések ingatlanok értékesítésére</t>
  </si>
  <si>
    <t>D/I/5c - ebből: költségvetési évben esedékes követelések egyéb tárgyi eszközök értékesítésére</t>
  </si>
  <si>
    <t>D/I/5d - ebből: költségvetési évben esedékes követelések részesedések értékesítésére</t>
  </si>
  <si>
    <t>D/I/5e - ebből: költségvetési évben esedékes követelések részesedések megszűnéséhez kapcsolódó bevételekre</t>
  </si>
  <si>
    <t>D/I/6 Költségvetési évben esedékes követelések működési célú átvett pénzeszközre (&gt;=D/I/6a+D/I/6b+D/I/6c)</t>
  </si>
  <si>
    <t>D/I/6a - ebből: költségvetési évben esedékes követelések működési célú visszatérítendő támogatások, kölcsönök visszatérülése az Európai Uniótól</t>
  </si>
  <si>
    <t>D/I/6b - ebből: költségvetési évben esedékes követelések működési célú visszatérítendő támogatások, kölcsönök visszatérülése kormányoktól és más nemzetközi szervezetektől</t>
  </si>
  <si>
    <t>D/I/6c - ebből: költségvetési évben esedékes követelések működési célú visszatérítendő támogatások, kölcsönök visszatérülésére államháztartáson kívülről</t>
  </si>
  <si>
    <t>D/I/7 Költségvetési évben esedékes követelések felhalmozási célú átvett pénzeszközre (&gt;=D/I/7a+D/I/7b+D/I/7c)</t>
  </si>
  <si>
    <t>D/I/7a - ebből: költségvetési évben esedékes követelések felhalmozási célú visszatérítendő támogatások, kölcsönök visszatérülése az Európai Uniótól</t>
  </si>
  <si>
    <t>D/I/7b - ebből: költségvetési évben esedékes követelések felhalmozási célú visszatérítendő támogatások, kölcsönök visszatérülése kormányoktól és más nemzetközi szervezetektől</t>
  </si>
  <si>
    <t>D/I/7c - ebből: költségvetési évben esedékes követelések felhalmozási célú visszatérítendő támogatások, kölcsönök visszatérülésére államháztartáson kívülről</t>
  </si>
  <si>
    <t>D/I/8 Költségvetési évben esedékes követelések finanszírozási bevételekre (&gt;=D/I/8a+…+D/I/8g)</t>
  </si>
  <si>
    <t>D/I/8a - ebből: költségvetési évben esedékes követelések forgatási célú belföldi értékpapírok beváltásából, értékesítéséből</t>
  </si>
  <si>
    <t>D/I/8b - ebből: költségvetési évben esedékes követelések befektetési célú belföldi értékpapírok beváltásából, értékesítéséből</t>
  </si>
  <si>
    <t>D/I/8c - ebből: költségvetési évben esedékes követelések államháztartáson belüli megelőlegezések törlesztésére</t>
  </si>
  <si>
    <t>D/I/8d - ebből: költségvetési évben esedékes követelések hosszú lejáratú tulajdonosi kölcsönök bevételeire</t>
  </si>
  <si>
    <t>D/I/8e - ebből: költségvetési évben esedékes követelések rövid lejáratú tulajdonosi kölcsönök bevételeire</t>
  </si>
  <si>
    <t>D/I/8f - ebből: költségvetési évben esedékes követelések forgatási célú külföldi értékpapírok beváltásából, értékesítéséből</t>
  </si>
  <si>
    <t>D/I/8g - ebből: költségvetési évben esedékes követelések befektetési célú külföldi értékpapírok beváltásából, értékesítéséből</t>
  </si>
  <si>
    <t>D/I Költségvetési évben esedékes követelések (=D/I/1+…+D/I/8)</t>
  </si>
  <si>
    <t>D/II/1 Költségvetési évet követően esedékes követelések működési célú támogatások bevételeire államháztartáson belülről (&gt;=D/II/1a)</t>
  </si>
  <si>
    <t>D/II/1a - ebből: költségvetési évet követően esedékes követelések működési célú visszatérítendő támogatások, kölcsönök visszatérülésére államháztartáson belülről</t>
  </si>
  <si>
    <t>D/II/2 Költségvetési évet követően esedékes követelések felhalmozási célú támogatások bevételeire államháztartáson belülről (&gt;=D/II/2a)</t>
  </si>
  <si>
    <t>D/II/2a - ebből: költségvetési évet követően esedékes követelések felhalmozási célú visszatérítendő támogatások, kölcsönök visszatérülésére államháztartáson belülről</t>
  </si>
  <si>
    <t>D/II/3 Költségvetési évet követően esedékes követelések közhatalmi bevételre (=D/II/3a+…+D/II/3f)</t>
  </si>
  <si>
    <t>D/II/3a - ebből: költségvetési évet követően esedékes követelések jövedelemadókra</t>
  </si>
  <si>
    <t>D/II/3b - ebből: költségvetési évet követően esedékes követelések szociális hozzájárulási adóra és járulékokra</t>
  </si>
  <si>
    <t>D/II/3c - ebből: költségvetési évet követően esedékes követelések bérhez és foglalkoztatáshoz kapcsolódó adókra</t>
  </si>
  <si>
    <t>D/II/3d - ebből: költségvetési évet követően esedékes követelések vagyoni típusú adókra</t>
  </si>
  <si>
    <t>D/II/3e - ebből: költségvetési évet követően esedékes követelések termékek és szolgáltatások adóira</t>
  </si>
  <si>
    <t>D/II/3f - ebből: költségvetési évet követően esedékes követelések egyéb közhatalmi bevételekre</t>
  </si>
  <si>
    <t>D/II/4 Költségvetési évet követően esedékes követelések működési bevételre (=D/II/4a+…+D/II/4i)</t>
  </si>
  <si>
    <t>D/II/4a - ebből: költségvetési évet követően esedékes követelések készletértékesítés ellenértékére, szolgáltatások ellenértékére, közvetített szolgáltatások ellenértékére</t>
  </si>
  <si>
    <t>D/II/4b - ebből: költségvetési évet követően esedékes követelések tulajdonosi bevételekre</t>
  </si>
  <si>
    <t>D/II/4c - ebből: költségvetési évet követően esedékes követelések ellátási díjakra</t>
  </si>
  <si>
    <t>D/II/4d - ebből: költségvetési évet követően esedékes követelések kiszámlázott általános forgalmi adóra</t>
  </si>
  <si>
    <t>D/II/4e - ebből: költségvetési évet követően esedékes követelések általános forgalmi adó visszatérítésére</t>
  </si>
  <si>
    <t>D/II/4g - ebből: költségvetési évet követően esedékes követelések egyéb pénzügyi műveletek bevételeire</t>
  </si>
  <si>
    <t>D/II/4h - ebből: költségvetési évet követően esedékes követelések biztosító által fizetett kártérítésre</t>
  </si>
  <si>
    <t>D/II/4i - ebből: költségvetési évet követően esedékes követelések egyéb működési bevételekre</t>
  </si>
  <si>
    <t>D/II/5 Költségvetési évet követően esedékes követelések felhalmozási bevételre (=D/II/5a+…+D/II/5e)</t>
  </si>
  <si>
    <t>D/II/5a - ebből: költségvetési évet követően esedékes követelések immateriális javak értékesítésére</t>
  </si>
  <si>
    <t>D/II/5b - ebből: költségvetési évet követően esedékes követelések ingatlanok értékesítésére</t>
  </si>
  <si>
    <t>D/II/5c - ebből: költségvetési évet követően esedékes követelések egyéb tárgyi eszközök értékesítésére</t>
  </si>
  <si>
    <t>D/II/5d - ebből: költségvetési évet követően esedékes követelések részesedések értékesítésére</t>
  </si>
  <si>
    <t>D/II/5e - ebből: költségvetési évet követően esedékes követelések részesedések megszűnéséhez kapcsolódó bevételekre</t>
  </si>
  <si>
    <t>D/II/6 Költségvetési évet követően esedékes követelések működési célú átvett pénzeszközre (&gt;=D/II/6a+D/II/6b+D/II/6c)</t>
  </si>
  <si>
    <t>D/II/6a - ebből: költségvetési évet követően esedékes követelések működési célú visszatérítendő támogatások, kölcsönök visszatérülése az Európai Uniótól</t>
  </si>
  <si>
    <t>D/II/6b - ebből: költségvetési évet követően esedékes követelések működési célú visszatérítendő támogatások, kölcsönök visszatérülése kormányoktól és más nemzetközi szervezetektől</t>
  </si>
  <si>
    <t>D/II/6c - ebből: költségvetési évet követően esedékes követelések működési célú visszatérítendő támogatások, kölcsönök visszatérülésére államháztartáson kívülről</t>
  </si>
  <si>
    <t>D/II/7 Költségvetési évet követően esedékes követelések felhalmozási célú átvett pénzeszközre (&gt;=D/II/7a+D/II/7b+D/II/7c)</t>
  </si>
  <si>
    <t>D/II/7a - ebből: költségvetési évet követően esedékes követelések felhalmozási célú visszatérítendő támogatások, kölcsönök visszatérülése az Európai Uniótól</t>
  </si>
  <si>
    <t>D/II/7b - ebből: költségvetési évet követően esedékes követelések felhalmozási célú visszatérítendő támogatások, kölcsönök visszatérülése kormányoktól és más nemzetközi szervezetektől</t>
  </si>
  <si>
    <t>D/II/7c - ebből: költségvetési évet követően esedékes követelések felhalmozási célú visszatérítendő támogatások, kölcsönök visszatérülésére államháztartáson kívülről</t>
  </si>
  <si>
    <t>D/II8a - ebből: költségvetési évet követően esedékes követelések befektetési célú belföldi értékpapírok beváltásából, értékesítéséből</t>
  </si>
  <si>
    <t>D/II Költségvetési évet követően esedékes követelések (=D/II/1+…+D/II/8)</t>
  </si>
  <si>
    <t>D/III/1 Adott előlegek (=D/III/1a+…+D/III/1f)</t>
  </si>
  <si>
    <t>D/III/1a - ebből: immateriális javakra adott előlegek</t>
  </si>
  <si>
    <t>D/III/1c - ebből: készletekre adott előlegek</t>
  </si>
  <si>
    <t>D/III/1d - ebből: igénybe vett szolgáltatásra adott előlegek</t>
  </si>
  <si>
    <t>D/III/1e - ebből: foglalkoztatottaknak adott előlegek</t>
  </si>
  <si>
    <t>D/III/1f - ebből: túlfizetések, téves és visszajáró kifizetések</t>
  </si>
  <si>
    <t>D/III/2 Továbbadási célból folyósított támogatások, ellátások elszámolása</t>
  </si>
  <si>
    <t>D/III/3 Más által beszedett bevételek elszámolása</t>
  </si>
  <si>
    <t>D/III/4 Forgótőke elszámolása</t>
  </si>
  <si>
    <t>D/III/5 Vagyonkezelésbe adott eszközökkel kapcsolatos visszapótlási követelés elszámolása</t>
  </si>
  <si>
    <t>D/III/6 Nem társadalombiztosítás pénzügyi alapjait terhelő kifizetett ellátások megtérítésének elszámolása</t>
  </si>
  <si>
    <t>D/III/7 Folyósított, megelőlegezett társadalombiztosítási és családtámogatási ellátások elszámolása</t>
  </si>
  <si>
    <t>D/III/9 Letétre, megőrzésre, fedezetkezelésre átadott pénzeszközök, biztosítékok</t>
  </si>
  <si>
    <t>D/III Követelés jellegű sajátos elszámolások (=D/III/1+…+D/III/9)</t>
  </si>
  <si>
    <t>D) KÖVETELÉSEK  (=D/I+D/II+D/III)</t>
  </si>
  <si>
    <t>F/1  Eredményszemléletű bevételek aktív időbeli elhatárolása</t>
  </si>
  <si>
    <t>F/2 Költségek, ráfordítások aktív időbeli elhatárolása</t>
  </si>
  <si>
    <t>F/3 Halasztott ráfordítások</t>
  </si>
  <si>
    <t>F) AKTÍV IDŐBELI  ELHATÁROLÁSOK  (=F/1+F/2+F/3)</t>
  </si>
  <si>
    <t>ESZKÖZÖK ÖSSZESEN (=A+B+C+D+E+F)</t>
  </si>
  <si>
    <t>G/I  Nemzeti vagyon induláskori értéke</t>
  </si>
  <si>
    <t>G/II Nemzeti vagyon változásai</t>
  </si>
  <si>
    <t>G/IV Felhalmozott eredmény</t>
  </si>
  <si>
    <t>G/V Eszközök értékhelyesbítésének forrása</t>
  </si>
  <si>
    <t>G/VI Mérleg szerinti eredmény</t>
  </si>
  <si>
    <t>G/ SAJÁT TŐKE  (= G/I+…+G/VI)</t>
  </si>
  <si>
    <t>H/I/1 Költségvetési évben esedékes kötelezettségek személyi juttatásokra</t>
  </si>
  <si>
    <t>H/I/2 Költségvetési évben esedékes kötelezettségek munkaadókat terhelő járulékokra és szociális hozzájárulási adóra</t>
  </si>
  <si>
    <t>H/I/3 Költségvetési évben esedékes kötelezettségek dologi kiadásokra</t>
  </si>
  <si>
    <t>H/I/4 Költségvetési évben esedékes kötelezettségek ellátottak pénzbeli juttatásaira</t>
  </si>
  <si>
    <t>H/I/5 Költségvetési évben esedékes kötelezettségek egyéb működési célú kiadásokra (&gt;=H/I/5a+H/I/5b)</t>
  </si>
  <si>
    <t>H/I/5a - ebből: költségvetési évben esedékes kötelezettségek működési célú visszatérítendő támogatások, kölcsönök törlesztésére államháztartáson belülre</t>
  </si>
  <si>
    <t>H/I/5b - ebből: költségvetési évben esedékes kötelezettségek működési célú támogatásokra az Európai Uniónak</t>
  </si>
  <si>
    <t>H/I/6 Költségvetési évben esedékes kötelezettségek beruházásokra</t>
  </si>
  <si>
    <t>H/I/7 Költségvetési évben esedékes kötelezettségek felújításokra</t>
  </si>
  <si>
    <t>H/I/8 Költségvetési évben esedékes kötelezettségek egyéb felhalmozási célú kiadásokra (&gt;=H/I/8a+H/I/8b)</t>
  </si>
  <si>
    <t>H/I/8a - ebből: költségvetési évben esedékes kötelezettségek felhalmozási célú visszatérítendő támogatások, kölcsönök törlesztésére államháztartáson belülre</t>
  </si>
  <si>
    <t>H/I/8b - ebből: költségvetési évben esedékes kötelezettségek felhalmozási célú támogatásokra az Európai Uniónak</t>
  </si>
  <si>
    <t>H/I/9 Költségvetési évben esedékes kötelezettségek finanszírozási kiadásokra (&gt;=H/I/9a+…+H/I/9l)</t>
  </si>
  <si>
    <t>H/I/9a - ebből: költségvetési évben esedékes kötelezettségek hosszú lejáratú hitelek, kölcsönök törlesztésére pénzügyi vállalkozásnak</t>
  </si>
  <si>
    <t>H/I/9b - ebből: költségvetési évben esedékes kötelezettségek rövid lejáratú hitelek, kölcsönök törlesztésére pénzügyi vállalkozásnak</t>
  </si>
  <si>
    <t>H/I/9c - ebből: költségvetési évben esedékes kötelezettségek kincstárjegyek beváltására</t>
  </si>
  <si>
    <t>H/I/9d - ebből: költségvetési évben esedékes kötelezettségek éven belüli lejáratú belföldi értékpapírok beváltására</t>
  </si>
  <si>
    <t>H/I/9e - ebből: költségvetési évben esedékes kötelezettségek belföldi kötvények beváltására</t>
  </si>
  <si>
    <t>H/I/9f - ebből: költségvetési évben esedékes kötelezettségek éven túli lejáratú belföldi értékpapírok beváltására</t>
  </si>
  <si>
    <t>H/I/9g - ebből: költségvetési évben esedékes kötelezettségek államháztartáson belüli megelőlegezések visszafizetésére</t>
  </si>
  <si>
    <t>H/I/9h - ebből: költségvetési évben esedékes kötelezettségek pénzügyi lízing kiadásaira</t>
  </si>
  <si>
    <t>H/I/9i - ebből: költségvetési évben esedékes kötelezettségek külföldi értékpapírok beváltására</t>
  </si>
  <si>
    <t>H/I/9j - ebből: költségvetési évben esedékes kötelezettségek hitelek, kölcsönök törlesztésére külföldi kormányoknak és nemzetközi szervezeteknek</t>
  </si>
  <si>
    <t>H/I/9k - ebből: költségvetési évben esedékes kötelezettségek hitelek, kölcsönök törlesztésére külföldi pénzintézeteknek</t>
  </si>
  <si>
    <t>H/I/9l - ebből: költségvetési évben esedékes kötelezettségek váltókiadásokra</t>
  </si>
  <si>
    <t>H/I Költségvetési évben esedékes kötelezettségek (=H/I/1+…+H/I/9)</t>
  </si>
  <si>
    <t>H/II/1 Költségvetési évet követően esedékes kötelezettségek személyi juttatásokra</t>
  </si>
  <si>
    <t>H/II/2 Költségvetési évet követően esedékes kötelezettségek munkaadókat terhelő járulékokra és szociális hozzájárulási adóra</t>
  </si>
  <si>
    <t>H/II/3 Költségvetési évet követően esedékes kötelezettségek dologi kiadásokra</t>
  </si>
  <si>
    <t>H/II/4 Költségvetési évet követően esedékes kötelezettségek ellátottak pénzbeli juttatásaira</t>
  </si>
  <si>
    <t>H/II/5 Költségvetési évet követően esedékes kötelezettségek egyéb működési célú kiadásokra (&gt;=H/II/5a+H/II/5b)</t>
  </si>
  <si>
    <t>H/II/5a - ebből: költségvetési évet követően esedékes kötelezettségek működési célú visszatérítendő támogatások, kölcsönök törlesztésére államháztartáson belülre</t>
  </si>
  <si>
    <t>H/II/5b - ebből: költségvetési évet követően esedékes kötelezettségek működési célú támogatásokra az Európai Uniónak</t>
  </si>
  <si>
    <t>H/II/6 Költségvetési évet követően esedékes kötelezettségek beruházásokra</t>
  </si>
  <si>
    <t>H/II/7 Költségvetési évet követően esedékes kötelezettségek felújításokra</t>
  </si>
  <si>
    <t>H/II/8 Költségvetési évet követően esedékes kötelezettségek egyéb felhalmozási célú kiadásokra (&gt;=H/II/8a+H/II/8b)</t>
  </si>
  <si>
    <t>H/II/8a - ebből: költségvetési évet követően esedékes kötelezettségek felhalmozási célú visszatérítendő támogatások, kölcsönök törlesztésére államháztartáson belülre</t>
  </si>
  <si>
    <t>H/II/8b - ebből: költségvetési évet követően esedékes kötelezettségek felhalmozási célú támogatásokra az Európai Uniónak</t>
  </si>
  <si>
    <t>H/II/9a - ebből: költségvetési évet követően esedékes kötelezettségek hosszú lejáratú hitelek, kölcsönök törlesztésére pénzügyi vállalkozásnak</t>
  </si>
  <si>
    <t>H/II/9b - ebből: költségvetési évet követően esedékes kötelezettségek kincstárjegyek beváltására</t>
  </si>
  <si>
    <t>H/II/9c - ebből: költségvetési évet követően esedékes kötelezettségek belföldi kötvények beváltására</t>
  </si>
  <si>
    <t>H/II/9d - ebből: költségvetési évet követően esedékes kötelezettségek éven túli lejáratú belföldi értékpapírok beváltására</t>
  </si>
  <si>
    <t>H/II Költségvetési évet követően esedékes kötelezettségek (=H/II/1+…+H/II/9)</t>
  </si>
  <si>
    <t>H/III/2 Továbbadási célból folyósított támogatások, ellátások elszámolása</t>
  </si>
  <si>
    <t>H/III/3 Más szervezetet megillető bevételek elszámolása</t>
  </si>
  <si>
    <t>H/III/4 Forgótőke elszámolása (Kincstár)</t>
  </si>
  <si>
    <t>H/III/6 Nem társadalombiztosítás pénzügyi alapjait terhelő kifizetett ellátások megtérítésének elszámolása</t>
  </si>
  <si>
    <t>H/III/8 Letétre, megőrzésre, fedezetkezelésre átvett pénzeszközök, biztosítékok</t>
  </si>
  <si>
    <t>H/III/9 Nemzetközi támogatási programok pénzeszközei</t>
  </si>
  <si>
    <t>H/III/10 Államadósság Kezelő Központ Zrt.-nél elhelyezett fedezeti betétek</t>
  </si>
  <si>
    <t>H/III Kötelezettség jellegű sajátos elszámolások (=H/III/1+…+H/III/10)</t>
  </si>
  <si>
    <t>H) KÖTELEZETTSÉGEK (=H/I+H/II+H/III)</t>
  </si>
  <si>
    <t>I) KINCSTÁRI SZÁMLAVEZETÉSSEL KAPCSOLATOS ELSZÁMOLÁSOK</t>
  </si>
  <si>
    <t>J/1 Eredményszemléletű bevételek passzív időbeli elhatárolása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</si>
  <si>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</si>
  <si>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</si>
  <si>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</si>
  <si>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</si>
  <si>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>Bursa Hungarica</t>
  </si>
  <si>
    <t>Beszámoló a B1. - B7.  költségvetési bevételek előirányzatának teljesítéséről</t>
  </si>
  <si>
    <t>B8. Finanszírozási bevételek</t>
  </si>
  <si>
    <t>K1-K8. Költségvetési kiadások</t>
  </si>
  <si>
    <t>K9. Finanszírozási kiadások</t>
  </si>
  <si>
    <t>Maradványkimutatás</t>
  </si>
  <si>
    <t>Mérleg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</si>
  <si>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</si>
  <si>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</si>
  <si>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 és gyermekétkeztetési feladatainak támogatása (B113)</t>
  </si>
  <si>
    <t>Települési önkormányzatok kulturális feladatainak támogatása (B114)</t>
  </si>
  <si>
    <t>Önkormányzatok működési támogatásai (=01+…+06) (B11)</t>
  </si>
  <si>
    <t>Elvonások és befizetések bevételei (B12)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</si>
  <si>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</si>
  <si>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(=11+…+20) (B14)</t>
  </si>
  <si>
    <t>ebből: központi költségvetési szervek (B14)</t>
  </si>
  <si>
    <t>ebből: központi kezelésű előirányzatok (B14)</t>
  </si>
  <si>
    <t>ebből: fejezeti kezelésű előirányzatok EU-s programokra és azok hazai társfinanszírozása (B14)</t>
  </si>
  <si>
    <t>ebből: egyéb fejezeti kezelésű előirányzatok (B14)</t>
  </si>
  <si>
    <t>ebből: társadalombiztosítás pénzügyi alapjai (B14)</t>
  </si>
  <si>
    <t>ebből: elkülönített állami pénzalapok (B14)</t>
  </si>
  <si>
    <t>ebből: helyi önkormányzatok és költségvetési szerveik (B14)</t>
  </si>
  <si>
    <t>ebből: társulások és költségvetési szerveik (B14)</t>
  </si>
  <si>
    <t>ebből: nemzetiségi önkormányzatok és költségvetési szerveik (B14)</t>
  </si>
  <si>
    <t>ebből: térségi fejlesztési tanácsok és költségvetési szerveik (B14)</t>
  </si>
  <si>
    <t>Működési célú visszatérítendő támogatások, kölcsönök igénybevétele államháztartáson belülről (=22+…+31) (B15)</t>
  </si>
  <si>
    <t>ebből: központi költségvetési szervek (B15)</t>
  </si>
  <si>
    <t>ebből: központi kezelésű előirányzatok (B15)</t>
  </si>
  <si>
    <t>ebből: fejezeti kezelésű előirányzatok EU-s programokra és azok hazai társfinanszírozása (B15)</t>
  </si>
  <si>
    <t>ebből: egyéb fejezeti kezelésű előirányzatok (B15)</t>
  </si>
  <si>
    <t>ebből: társadalombiztosítás pénzügyi alapjai (B15)</t>
  </si>
  <si>
    <t>ebből: elkülönített állami pénzalapok (B15)</t>
  </si>
  <si>
    <t>ebből: helyi önkormányzatok és költségvetési szerveik (B15)</t>
  </si>
  <si>
    <t>ebből: társulások és költségvetési szerveik (B15)</t>
  </si>
  <si>
    <t>ebből: nemzetiségi önkormányzatok és költségvetési szerveik (B15)</t>
  </si>
  <si>
    <t>ebből: térségi fejlesztési tanácsok és költségvetési szerveik (B15)</t>
  </si>
  <si>
    <t>Egyéb működési célú támogatások bevételei államháztartáson belülről (=33+…+42) (B16)</t>
  </si>
  <si>
    <t>ebből: központi költségvetési szervek (B16)</t>
  </si>
  <si>
    <t>ebből: központi kezelésű előirányzatok (B16)</t>
  </si>
  <si>
    <t>ebből: fejezeti kezelésű előirányzatok EU-s programokra és azok hazai társfinanszírozása (B16)</t>
  </si>
  <si>
    <t>ebből: egyéb fejezeti kezelésű előirányzatok (B16)</t>
  </si>
  <si>
    <t>ebből: társadalombiztosítás pénzügyi alapjai (B16)</t>
  </si>
  <si>
    <t>ebből: elkülönített állami pénzalapok (B16)</t>
  </si>
  <si>
    <t>ebből: helyi önkormányzatok és költségvetési szerveik (B16)</t>
  </si>
  <si>
    <t>ebből: társulások és költségvetési szerveik (B16)</t>
  </si>
  <si>
    <t>ebből: nemzetiségi önkormányzatok és költségvetési szerveik (B16)</t>
  </si>
  <si>
    <t>ebből: térségi fejlesztési tanácsok és költségvetési szerveik (B16)</t>
  </si>
  <si>
    <t>Működési célú támogatások államháztartáson belülről (=07+...+10+21+32) (B1)</t>
  </si>
  <si>
    <t>Felhalmozási célú önkormányzati támogatások (B21)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</si>
  <si>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</si>
  <si>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(=47+…+56) (B23)</t>
  </si>
  <si>
    <t>ebből: központi költségvetési szervek (B23)</t>
  </si>
  <si>
    <t>ebből: központi kezelésű előirányzatok (B23)</t>
  </si>
  <si>
    <t>ebből: fejezeti kezelésű előirányzatok EU-s programokra és azok hazai társfinanszírozása (B23)</t>
  </si>
  <si>
    <t>ebből: egyéb fejezeti kezelésű előirányzatok (B23)</t>
  </si>
  <si>
    <t>ebből: társadalombiztosítás pénzügyi alapjai (B23)</t>
  </si>
  <si>
    <t>ebből: elkülönített állami pénzalapok (B23)</t>
  </si>
  <si>
    <t>ebből: helyi önkormányzatok és költségvetési szerveik (B23)</t>
  </si>
  <si>
    <t>ebből: társulások és költségvetési szerveik (B23)</t>
  </si>
  <si>
    <t>ebből: nemzetiségi önkormányzatok és költségvetési szerveik (B23)</t>
  </si>
  <si>
    <t>ebből: térségi fejlesztési tanácsok és költségvetési szerveik (B23)</t>
  </si>
  <si>
    <t>Felhalmozási célú visszatérítendő támogatások, kölcsönök igénybevétele államháztartáson belülről (=58+…+67) (B24)</t>
  </si>
  <si>
    <t>ebből: központi költségvetési szervek (B24)</t>
  </si>
  <si>
    <t>ebből: központi kezelésű előirányzatok (B24)</t>
  </si>
  <si>
    <t>ebből: fejezeti kezelésű előirányzatok EU-s programokra és azok hazai társfinanszírozása (B24)</t>
  </si>
  <si>
    <t>ebből: egyéb fejezeti kezelésű előirányzatok (B24)</t>
  </si>
  <si>
    <t>ebből: társadalombiztosítás pénzügyi alapjai (B24)</t>
  </si>
  <si>
    <t>ebből: elkülönített állami pénzalapok (B24)</t>
  </si>
  <si>
    <t>ebből: helyi önkormányzatok és költségvetési szerveik (B24)</t>
  </si>
  <si>
    <t>ebből: társulások és költségvetési szerveik (B24)</t>
  </si>
  <si>
    <t>ebből: nemzetiségi önkormányzatok és költségvetési szerveik (B24)</t>
  </si>
  <si>
    <t>ebből: térségi fejlesztési tanácsok és költségvetési szerveik (B24)</t>
  </si>
  <si>
    <t>Egyéb felhalmozási célú támogatások bevételei államháztartáson belülről (=69+…+78) (B25)</t>
  </si>
  <si>
    <t>ebből: központi költségvetési szervek (B25)</t>
  </si>
  <si>
    <t>ebből: központi kezelésű előirányzatok (B25)</t>
  </si>
  <si>
    <t>ebből: fejezeti kezelésű előirányzatok EU-s programokra és azok hazai társfinanszírozása (B25)</t>
  </si>
  <si>
    <t>ebből: egyéb fejezeti kezelésű előirányzatok (B25)</t>
  </si>
  <si>
    <t>ebből: társadalombiztosítás pénzügyi alapjai (B25)</t>
  </si>
  <si>
    <t>ebből: elkülönített állami pénzalapok (B25)</t>
  </si>
  <si>
    <t>ebből: helyi önkormányzatok és költségvetési szerveik (B25)</t>
  </si>
  <si>
    <t>ebből: társulások és költségvetési szerveik (B25)</t>
  </si>
  <si>
    <t>ebből: nemzetiségi önkormányzatok és költségvetési szerveik (B25)</t>
  </si>
  <si>
    <t>ebből: térségi fejlesztési tanácsok és költségvetési szerveik (B25)</t>
  </si>
  <si>
    <t>Felhalmozási célú támogatások államháztartáson belülről (=44+45+46+57+68) (B2)</t>
  </si>
  <si>
    <t>Magánszemélyek jövedelemadói (=81+82+83) (B311)</t>
  </si>
  <si>
    <t>ebből: személyi jövedelemadó (B311)</t>
  </si>
  <si>
    <t>ebből: magánszemély jogviszonyának megszűnéséhez kapcsolódó egyes jövedelmek különadója (B311)</t>
  </si>
  <si>
    <t>ebből: termőföld bérbeadásából származó jövedelem utáni személyi jövedelemadó (B311)</t>
  </si>
  <si>
    <t>Társaságok jövedelemadói (=85+…+92) (B312)</t>
  </si>
  <si>
    <t>ebből: társasági adó (B312)</t>
  </si>
  <si>
    <t>ebből: társas vállalkozások különadója (B312)</t>
  </si>
  <si>
    <t>ebből: hitelintézetek és pénzügyi vállalkozások különadója (B312)</t>
  </si>
  <si>
    <t>ebből: hiteintézeti járadék (B312)</t>
  </si>
  <si>
    <t>ebből: pénzügyi szervezetek különadója (B312)</t>
  </si>
  <si>
    <t>ebből: energiaellátók jövedelemadója (B312)</t>
  </si>
  <si>
    <t>ebből: kisvállalati adó (B312)</t>
  </si>
  <si>
    <t>ebből: kisadózó vállalkozások tételes adója (B312)</t>
  </si>
  <si>
    <t>Jövedelemadók (=80+84) (B31)</t>
  </si>
  <si>
    <t>Szociális hozzájárulási adó és járulékok (=95+…+103) (B32)</t>
  </si>
  <si>
    <t>ebből: szociális hozzájárulási adó (B32)</t>
  </si>
  <si>
    <t>ebből: nyugdíjjárulék (B32)</t>
  </si>
  <si>
    <t>ebből: korkedvezmény-biztosítási járulék (B32)</t>
  </si>
  <si>
    <t>ebből: egészségbiztosítási és munkaerőpiaci járulék (B32)</t>
  </si>
  <si>
    <t>ebből: egészségügyi szolgáltatási járulék (B32)</t>
  </si>
  <si>
    <t>ebből: egyszerűsített közteherviselési hozzájárulás (B32)</t>
  </si>
  <si>
    <t>ebből: biztosítotti nyugdíjjárulék, egészségbiztosítási járulék (B32)</t>
  </si>
  <si>
    <t>ebből: megállapodás alapján fizetők járulékai (B32)</t>
  </si>
  <si>
    <t>ebből: munkáltatói táppénz hozzájárulás (B32)</t>
  </si>
  <si>
    <t>Bérhez és foglalkoztatáshoz kapcsolódó adók (=105+…+108) (B33)</t>
  </si>
  <si>
    <t>ebből: szakképzési hozzájárulás  (B33)</t>
  </si>
  <si>
    <t>ebből: rehabilitációs hozzájárulás (B33)</t>
  </si>
  <si>
    <t>ebből: egészségügyi hozzájárulás (B33)</t>
  </si>
  <si>
    <t>ebből: egyszerűsített foglalkoztatás utáni közterhek (B33)</t>
  </si>
  <si>
    <t>ebből: építményadó  (B34)</t>
  </si>
  <si>
    <t>ebből: magánszemélyek kommunális adója (B34)</t>
  </si>
  <si>
    <t>ebből: telekadó (B34)</t>
  </si>
  <si>
    <t>ebből: cégautóadó (B34)</t>
  </si>
  <si>
    <t>ebből: közművezetékek adója (B34)</t>
  </si>
  <si>
    <t>ebből: öröklési és ajándékozási illeték (B34)</t>
  </si>
  <si>
    <t>ebből: általános forgalmi adó (B351)</t>
  </si>
  <si>
    <t>ebből: távközlési ágazatot terhelő különadó (B351)</t>
  </si>
  <si>
    <t>ebből: kiskereskedői ágazatot terhelő különadó (B351)</t>
  </si>
  <si>
    <t>ebből: energia ágazatot terhelő különadó (B351)</t>
  </si>
  <si>
    <t>ebből: bank- és biztosítási ágazatot terhelő különadó (B351)</t>
  </si>
  <si>
    <t>ebből: visszterhes vagyonátruházási illeték (B351)</t>
  </si>
  <si>
    <t>ebből: innovációs járulék (B351)</t>
  </si>
  <si>
    <t>ebből: egyszerűsített vállalkozási adó (B351)</t>
  </si>
  <si>
    <t>ebből: gyógyszer forgalmazási jogosultak befizetései [2006. évi XCVIII. tv. 36. § (1) bek.] (B351)</t>
  </si>
  <si>
    <t>ebből: gyógyszer nagykereskedést végzők befizetései [2006. évi XCVIII. tv. 36. § (2) bek.] (B351)</t>
  </si>
  <si>
    <t>ebből: gyógyszer és gyógyászati segédeszköz ismertetés utáni befizetések [2006. évi XCVIII. tv. 36. § (4) bek.] (B351)</t>
  </si>
  <si>
    <t>ebből:  gyógyszertámogatás többletének sávos kockázatviseléséből származó bevételek [2006. évi XCVIII. tv. 42. § ] (B351)</t>
  </si>
  <si>
    <t>ebből: népegészségügyi termékadó (B351)</t>
  </si>
  <si>
    <t>ebből: távközlési adó (B351)</t>
  </si>
  <si>
    <t>ebből: pénzügyi tranzakciós illeték (B351)</t>
  </si>
  <si>
    <t>ebből: biztosítási adó (B351)</t>
  </si>
  <si>
    <t>ebből: jövedéki adó (B352)</t>
  </si>
  <si>
    <t>ebből: regisztrációs adó (B352)</t>
  </si>
  <si>
    <t>Pénzügyi monopóliumok nyereségét terhelő adók  (B353)</t>
  </si>
  <si>
    <t>ebből: belföldi gépjárművek adójának a központi költségvetést megillető része (B354)</t>
  </si>
  <si>
    <t>ebből: belföldi gépjárművek adójának a helyi önkormányzatot megillető része (B354)</t>
  </si>
  <si>
    <t>ebből: külföldi gépjárművek adója (B354)</t>
  </si>
  <si>
    <t>ebből: gépjármű túlsúlydíj (B354)</t>
  </si>
  <si>
    <t>ebből: kulturális adó (B355)</t>
  </si>
  <si>
    <t>ebből: baleseti adó (B355)</t>
  </si>
  <si>
    <t>ebből: nukleáris létesítmények Központi Nukleáris Pénzügyi Alapba történő kötelező befizetései (B355)</t>
  </si>
  <si>
    <t>ebből: környezetterhelési díj (B355)</t>
  </si>
  <si>
    <t>ebből: környezetvédelmi termékdíj (B355)</t>
  </si>
  <si>
    <t>ebből: bérfőzési szeszadó (B355)</t>
  </si>
  <si>
    <t>ebből: szerencsejáték szervezési díj (B355)</t>
  </si>
  <si>
    <t>ebből: tartózkodás után fizetett idegenforgalmi adó  (B355)</t>
  </si>
  <si>
    <t>ebből: talajterhelési díj (B355)</t>
  </si>
  <si>
    <t>ebből: vizkészletjárulék (B355)</t>
  </si>
  <si>
    <t>ebből: állami vadászjegyek díjai (B355)</t>
  </si>
  <si>
    <t>ebből: erdővédelmi járulék (B355)</t>
  </si>
  <si>
    <t>ebből: földvédelmi járulék (B355)</t>
  </si>
  <si>
    <t>ebből: halászati haszonbérleti díj, valamint az állami halász- és horgászjegy díja (B355)</t>
  </si>
  <si>
    <t>ebből: hulladéklerakási járulék (B355)</t>
  </si>
  <si>
    <t>ebből: korábbi évek megszünt adónemei áthúzódó fizetéseiből befolyt bevételek (B355)</t>
  </si>
  <si>
    <t>ebből: cégnyílvántartás bevételei (B36)</t>
  </si>
  <si>
    <t>ebből: eljárási illetékek (B36)</t>
  </si>
  <si>
    <t>ebből: igazgatási szolgáltatási díjak (B36)</t>
  </si>
  <si>
    <t>ebből: felügyeleti díjak (B36)</t>
  </si>
  <si>
    <t>ebből:ebrendészeti hozzájárulás (B36)</t>
  </si>
  <si>
    <t>ebből: mezőgazdasági termelést érintő időjárási és más természeti kockázatok kezeléséről szóló törvény szerinti kárenyhítési hozzájárulás (B36)</t>
  </si>
  <si>
    <t>ebből: környezetvédelmi bírság (B36)</t>
  </si>
  <si>
    <t>ebből: természetvédelmi bírság (B36)</t>
  </si>
  <si>
    <t>ebből: műemlékvédelmi bírság (B36)</t>
  </si>
  <si>
    <t>ebből: építésügyi bírság (B36)</t>
  </si>
  <si>
    <t>ebből: szabálysértési pénz- és helyszíni bírság és a közlekedési szabályszegések után kiszabott közigazgatási bírság helyi önkormányzatot megillető része (B36)</t>
  </si>
  <si>
    <t>ebből: egyéb bírság (B36)</t>
  </si>
  <si>
    <t>Készletértékesítés ellenértéke (B401)</t>
  </si>
  <si>
    <t>ebből:tárgyi eszközök bérbeadásából származó bevétel (B402)</t>
  </si>
  <si>
    <t>ebből: utak használata ellenében beszedett használati díj, pótdíj, elektronikus útdíj (B402)</t>
  </si>
  <si>
    <t>ebből: államháztartáson belül (B403)</t>
  </si>
  <si>
    <t>ebből: vadászati jog bérbeadásból származó bevétel (B404)</t>
  </si>
  <si>
    <t>ebből: önkormányzati vagyon üzemeltetéséből, koncesszióból származó bevétel (B404)</t>
  </si>
  <si>
    <t>ebből: önkormányzati vagyon vagyonkezelésbe adásából származó bevétel (B404)</t>
  </si>
  <si>
    <t>ebből: állami többségi tulajdonú vállalkozástól kapott osztalék (B404)</t>
  </si>
  <si>
    <t>ebből:  önkormányzati többségi tulajdonú vállalkozástól kapott osztalék (B404)</t>
  </si>
  <si>
    <t>ebből: egyéb részesedések után kapott osztalék (B404)</t>
  </si>
  <si>
    <t>Ellátási díjak (B405)</t>
  </si>
  <si>
    <t>Kiszámlázott általános forgalmi adó (B406)</t>
  </si>
  <si>
    <t>Általános forgalmi adó visszatérítése (B407)</t>
  </si>
  <si>
    <t>ebből: államháztartáson belül (B4081)</t>
  </si>
  <si>
    <t>ebből: hitelviszonyt megtestesítő értékpapírok értékesítési nyeresége (B4081)</t>
  </si>
  <si>
    <t>ebből: államháztartáson belül (B4082)</t>
  </si>
  <si>
    <t>ebből: fedezeti ügyletek kamatbevételei (B4082)</t>
  </si>
  <si>
    <t>Részesedésekből származó pénzügyi műveletek bevételei (B4091)</t>
  </si>
  <si>
    <t>ebből: részesedések értékesítéséhez kapcsolódó realizált nyereség (B4092)</t>
  </si>
  <si>
    <t>ebből: hitelviszonyt megtestesítő értékpapírok értékesítési nyeresége (B4092)</t>
  </si>
  <si>
    <t>ebből: befektetési jegyek bevételei (B4092)</t>
  </si>
  <si>
    <t>ebből: hitelviszonyt megtestesítő értékpapírok kibocsátási nyeresége (B4092)</t>
  </si>
  <si>
    <t>ebből: valuta és deviza eszközök realizált árfolyamnyeresége (B4092)</t>
  </si>
  <si>
    <t>ebből: kiadások visszatérítései (B411)</t>
  </si>
  <si>
    <t>279</t>
  </si>
  <si>
    <t>280</t>
  </si>
  <si>
    <t>281</t>
  </si>
  <si>
    <t>282</t>
  </si>
  <si>
    <t>283</t>
  </si>
  <si>
    <t>Forgatási célú külföldi értékpapírok beváltása,  értékesítése (B821)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</si>
  <si>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</si>
  <si>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</si>
  <si>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</si>
  <si>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</si>
  <si>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Végkielégítés (K1105)</t>
  </si>
  <si>
    <t>Jubileumi jutalom (K1106)</t>
  </si>
  <si>
    <t>Béren kívüli juttatások (K1107)</t>
  </si>
  <si>
    <t>Ruházati költségtérítés (K1108)</t>
  </si>
  <si>
    <t>Közlekedési költségtérítés (K1109)</t>
  </si>
  <si>
    <t>Egyéb költségtérítések (K1110)</t>
  </si>
  <si>
    <t>Lakhatási támogatások (K1111)</t>
  </si>
  <si>
    <t>Szociális támogatások (K1112)</t>
  </si>
  <si>
    <t>Foglalkoztatottak egyéb személyi juttatásai (&gt;=14) (K1113)</t>
  </si>
  <si>
    <t>ebből:biztosítási díjak (K1113)</t>
  </si>
  <si>
    <t>Foglalkoztatottak személyi juttatásai (=01+…+13) (K11)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</si>
  <si>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</si>
  <si>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</si>
  <si>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</si>
  <si>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Külső személyi juttatások (=16+17+18) (K12)</t>
  </si>
  <si>
    <t>ebből: szociális hozzájárulási adó (K2)</t>
  </si>
  <si>
    <t>ebből: rehabilitációs hozzájárulás (K2)</t>
  </si>
  <si>
    <t>ebből: egészségügyi hozzájárulás (K2)</t>
  </si>
  <si>
    <t>ebből: táppénz hozzájárulás (K2)</t>
  </si>
  <si>
    <t>ebből: munkaadót a foglalkoztatottak részére történő kifizetésekkel kapcsolatban terhelő más járulék jellegű kötelezettségek (K2)</t>
  </si>
  <si>
    <t>ebből: munkáltatót terhelő személyi jövedelemadó (K2)</t>
  </si>
  <si>
    <t>Szakmai anyagok beszerzése (K311)</t>
  </si>
  <si>
    <t>Üzemeltetési anyagok beszerzése (K312)</t>
  </si>
  <si>
    <t>Árubeszerzés (K313)</t>
  </si>
  <si>
    <t>Informatikai szolgáltatások igénybevétele (K321)</t>
  </si>
  <si>
    <t>Egyéb kommunikációs szolgáltatások (K322)</t>
  </si>
  <si>
    <t>Közüzemi díjak (K331)</t>
  </si>
  <si>
    <t>Vásárolt élelmezés (K332)</t>
  </si>
  <si>
    <t>ebből: a közszféra és a magánszféra együttműködésén (PPP) alapuló szerződéses konstrukció (K333)</t>
  </si>
  <si>
    <t>Karbantartási, kisjavítási szolgáltatások (K334)</t>
  </si>
  <si>
    <t>ebből: államháztartáson belül (K335)</t>
  </si>
  <si>
    <t>Szakmai tevékenységet segítő szolgáltatások  (K336)</t>
  </si>
  <si>
    <t>ebből: biztosítási díjak (K337)</t>
  </si>
  <si>
    <t>Kiküldetések kiadásai (K341)</t>
  </si>
  <si>
    <t>Reklám- és propagandakiadások (K342)</t>
  </si>
  <si>
    <t>Működési célú előzetesen felszámított általános forgalmi adó (K351)</t>
  </si>
  <si>
    <t>Fizetendő általános forgalmi adó  (K352)</t>
  </si>
  <si>
    <t>ebből: államháztartáson belül (K353)</t>
  </si>
  <si>
    <t>ebből: fedezeti ügyletek kamatkiadásai (K353)</t>
  </si>
  <si>
    <t>ebből: valuta, deviza eszközök realizált árfolyamvesztesége (K354)</t>
  </si>
  <si>
    <t>ebből: hitelviszonyt megtestesítő értékpapírok árfolyamkülönbözete (K354)</t>
  </si>
  <si>
    <t>ebből: deviza kötelezettségek realizált árfolyamvesztesége (K354)</t>
  </si>
  <si>
    <t>Egyéb dologi kiadások (K355)</t>
  </si>
  <si>
    <t>Társadalombiztosítási ellátások (K41)</t>
  </si>
  <si>
    <t>ebből: családi pótlék (K42)</t>
  </si>
  <si>
    <t>ebből: anyasági támogatás (K42)</t>
  </si>
  <si>
    <t>ebből: gyermekgondozást segítő ellátás (K42)</t>
  </si>
  <si>
    <t>ebből: gyermeknevelési támogatás (K42)</t>
  </si>
  <si>
    <t>ebből: gyermekek születésével kapcsolatos szabadság megtérítése (K42)</t>
  </si>
  <si>
    <t>ebből: életkezdési támogatás (K42)</t>
  </si>
  <si>
    <t>ebből: otthonteremtési támogatás (K42)</t>
  </si>
  <si>
    <t>ebből: gyermektartásdíj megelőlegezése (K42)</t>
  </si>
  <si>
    <t>Pénzbeli kárpótlások, kártérítések (K43)</t>
  </si>
  <si>
    <t>ebből: ápolási díj (K44)</t>
  </si>
  <si>
    <t>ebből: fogyatékossági támogatás és vakok személyi járadéka (K44)</t>
  </si>
  <si>
    <t>ebből: mozgáskorlátozottak szerzési és átalakítási támogatása (K44)</t>
  </si>
  <si>
    <t>ebből: megváltozott munkaképességűek illetve egészségkárosodottak kereset-kiegészítése (K44)</t>
  </si>
  <si>
    <t>ebből: közgyógyellátás [Szoctv.50.§ (1)-(2) bekezdése] (K44)</t>
  </si>
  <si>
    <t>ebből: cukorbetegek támogatása (K44)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</si>
  <si>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(K45)</t>
  </si>
  <si>
    <t>ebből: korhatár előtti ellátás és a fegyveres testületek volt tagjai szolgálati járandósága (K45)</t>
  </si>
  <si>
    <t>ebből: átmeneti bányászjáradék (K45)</t>
  </si>
  <si>
    <t>ebből: szénjárandóság pénzbeli megváltása (K45)</t>
  </si>
  <si>
    <t>ebből: mecseki bányászatban munkát végzők bányászati kereset-kiegészítése (K45)</t>
  </si>
  <si>
    <t>ebből: mezőgazdasági járadék (K45)</t>
  </si>
  <si>
    <t>ebből: foglalkoztatást helyettesítő támogatás [Szoctv. 35. § (1) bek.] (K45)</t>
  </si>
  <si>
    <t>ebből: polgármesterek korhatár előtti ellátása  (K45)</t>
  </si>
  <si>
    <t>ebből: hozzájárulás a lakossági energiaköltségekhez (K46)</t>
  </si>
  <si>
    <t>ebből: lakbértámogatás (K46)</t>
  </si>
  <si>
    <t>ebből: állami gondozottak pénzbeli juttatásai (K47)</t>
  </si>
  <si>
    <t>ebből: oktatásban résztvevők pénzbeli juttatásai (K47)</t>
  </si>
  <si>
    <t>ebből: házastársi pótlék (K48)</t>
  </si>
  <si>
    <t>ebből: Hadigondozottak Közalapítványát terhelő hadigondozotti ellátások (K48)</t>
  </si>
  <si>
    <t>ebből: tudományos fokozattal rendelkezők nyugdíjkiegészítése (K48)</t>
  </si>
  <si>
    <t>ebből: nemzeti helytállásért pótlék (K48)</t>
  </si>
  <si>
    <t>ebből: egyes nyugdíjjogi hátrányok enyhítése miatti (közszolgálati idő után járó) nyugdíj-kiegészítés (K48)</t>
  </si>
  <si>
    <t>ebből: egyes, tartós időtartamú szabadságelvonást elszenvedettek részére járó juttatás (K48)</t>
  </si>
  <si>
    <t>ebből: az elhunyt akadémikusok hozzátartozóinak folyósított özvegyi- és árvaellátás (K48)</t>
  </si>
  <si>
    <t>ebből: a Nemzet Sportolója címmel járó járadék, olimpiai járadék, idős sportolók szociális támogatása (K48)</t>
  </si>
  <si>
    <t>ebből: életjáradék termőföldért (K48)</t>
  </si>
  <si>
    <t>ebből: Bevándorlási és Állampolgársági Hivatal által folyósított ellátások (K48)</t>
  </si>
  <si>
    <t>ebből: szépkorúak jubileumi juttatása (K48)</t>
  </si>
  <si>
    <t>ebből: egyéb, az önkormányzat rendeletében megállapított juttatás (K48)</t>
  </si>
  <si>
    <t>ebből: köztemetés [Szoctv. 48.§] (K48)</t>
  </si>
  <si>
    <t>ebből: települési támogatás [Szoctv. 45. §], (K48)</t>
  </si>
  <si>
    <t>ebből: önkormányzat által saját hatáskörben (nem szociális és gyermekvédelmi előírások alapján) adott más ellátás (K48)</t>
  </si>
  <si>
    <t>ebből: Európai Unió (K501)</t>
  </si>
  <si>
    <t>ebből: központi költségvetési szervek (K504)</t>
  </si>
  <si>
    <t>ebből: központi kezelésű előirányzatok (K504)</t>
  </si>
  <si>
    <t>ebből: fejezeti kezelésű előirányzatok EU-s programokra és azok hazai társfinanszírozása (K504)</t>
  </si>
  <si>
    <t>ebből: egyéb fejezeti kezelésű előirányzatok (K504)</t>
  </si>
  <si>
    <t>ebből: társadalombiztosítás pénzügyi alapjai (K504)</t>
  </si>
  <si>
    <t>ebből: elkülönített állami pénzalapok (K504)</t>
  </si>
  <si>
    <t>ebből: helyi önkormányzatok és költségvetési szerveik (K504)</t>
  </si>
  <si>
    <t>ebből: társulások és költségvetési szerveik (K504)</t>
  </si>
  <si>
    <t>ebből: nemzetiségi önkormányzatok és költségvetési szerveik (K504)</t>
  </si>
  <si>
    <t>ebből: térségi fejlesztési tanácsok és költségvetési szerveik (K504)</t>
  </si>
  <si>
    <t>ebből: központi költségvetési szervek (K505)</t>
  </si>
  <si>
    <t>ebből: központi kezelésű előirányzatok (K505)</t>
  </si>
  <si>
    <t>ebből: fejezeti kezelésű előirányzatok EU-s programokra és azok hazai társfinanszírozása (K505)</t>
  </si>
  <si>
    <t>ebből: egyéb fejezeti kezelésű előirányzatok (K505)</t>
  </si>
  <si>
    <t>ebből: társadalombiztosítás pénzügyi alapjai (K505)</t>
  </si>
  <si>
    <t>ebből: elkülönített állami pénzalapok (K505)</t>
  </si>
  <si>
    <t>ebből: helyi önkormányzatok és költségvetési szerveik (K505)</t>
  </si>
  <si>
    <t>ebből: társulások és költségvetési szerveik (K505)</t>
  </si>
  <si>
    <t>ebből: nemzetiségi önkormányzatok és költségvetési szerveik (K505)</t>
  </si>
  <si>
    <t>ebből: térségi fejlesztési tanácsok és költségvetési szerveik (K505)</t>
  </si>
  <si>
    <t>ebből: központi költségvetési szervek (K506)</t>
  </si>
  <si>
    <t>ebből: központi kezelésű előirányzatok (K506)</t>
  </si>
  <si>
    <t>ebből: fejezeti kezelésű előirányzatok EU-s programokra és azok hazai társfinanszírozása (K506)</t>
  </si>
  <si>
    <t>ebből: egyéb fejezeti kezelésű előirányzatok (K506)</t>
  </si>
  <si>
    <t>ebből: társadalombiztosítás pénzügyi alapjai (K506)</t>
  </si>
  <si>
    <t>ebből: elkülönített állami pénzalapok (K506)</t>
  </si>
  <si>
    <t>ebből: helyi önkormányzatok és költségvetési szerveik (K506)</t>
  </si>
  <si>
    <t>ebből: társulások és költségvetési szerveik (K506)</t>
  </si>
  <si>
    <t>ebből: nemzetiségi önkormányzatok és költségvetési szerveik (K506)</t>
  </si>
  <si>
    <t>ebből: térségi fejlesztési tanácsok és költségvetési szerveik (K506)</t>
  </si>
  <si>
    <t>ebből: állami vagy önkormányzati tulajdonban lévő gazdasági társaságok tartozásai miatti kifizetések (K507)</t>
  </si>
  <si>
    <t>ebből: egyházi jogi személyek (K508)</t>
  </si>
  <si>
    <t>ebből: nonprofit gazdasági társaságok (K508)</t>
  </si>
  <si>
    <t>ebből: egyéb civil szervezetek (K508)</t>
  </si>
  <si>
    <t>ebből: háztartások (K508)</t>
  </si>
  <si>
    <t>ebből: pénzügyi vállalkozások (K508)</t>
  </si>
  <si>
    <t>ebből: állami többségi tulajdonú nem pénzügyi vállalkozások (K508)</t>
  </si>
  <si>
    <t>ebből: egyéb vállalkozások (K508)</t>
  </si>
  <si>
    <t>ebből: Európai Unió  (K508)</t>
  </si>
  <si>
    <t>ebből: kormányok és nemzetközi szervezetek (K508)</t>
  </si>
  <si>
    <t>ebből: egyéb külföldiek (K508)</t>
  </si>
  <si>
    <t>Árkiegészítések, ártámogatások (K509)</t>
  </si>
  <si>
    <t>Kamattámogatások (K510)</t>
  </si>
  <si>
    <t>ebből: egyházi jogi személyek (K512)</t>
  </si>
  <si>
    <t>ebből: nonprofit gazdasági társaságok (K512)</t>
  </si>
  <si>
    <t>ebből: egyéb civil szervezetek (K512)</t>
  </si>
  <si>
    <t>ebből: háztartások (K512)</t>
  </si>
  <si>
    <t>ebből: pénzügyi vállalkozások (K512)</t>
  </si>
  <si>
    <t>ebből: állami többségi tulajdonú nem pénzügyi vállalkozások (K512)</t>
  </si>
  <si>
    <t>ebből: egyéb vállalkozások (K512)</t>
  </si>
  <si>
    <t>ebből: kormányok és nemzetközi szervezetek (K512)</t>
  </si>
  <si>
    <t>ebből: egyéb külföldiek (K512)</t>
  </si>
  <si>
    <t>Tartalékok (K513)</t>
  </si>
  <si>
    <t>Immateriális javak beszerzése, létesítése (K61)</t>
  </si>
  <si>
    <t>ebből: termőföld-vásárlás kiadásai (K62)</t>
  </si>
  <si>
    <t>Informatikai eszközök beszerzése, létesítése (K63)</t>
  </si>
  <si>
    <t>Egyéb tárgyi eszközök beszerzése, létesítése (K64)</t>
  </si>
  <si>
    <t>Részesedések beszerzése (K65)</t>
  </si>
  <si>
    <t>Meglévő részesedések növeléséhez kapcsolódó kiadások (K66)</t>
  </si>
  <si>
    <t>Beruházási célú előzetesen felszámított általános forgalmi adó (K67)</t>
  </si>
  <si>
    <t>Ingatlanok felújítása (K71)</t>
  </si>
  <si>
    <t>Informatikai eszközök felújítása (K72)</t>
  </si>
  <si>
    <t>Egyéb tárgyi eszközök felújítása  (K73)</t>
  </si>
  <si>
    <t>Felújítási célú előzetesen felszámított általános forgalmi adó (K74)</t>
  </si>
  <si>
    <t>Felhalmozási célú garancia- és kezességvállalásból származó kifizetés államháztartáson belülre (K81)</t>
  </si>
  <si>
    <t>ebből: központi költségvetési szervek (K82)</t>
  </si>
  <si>
    <t>ebből: központi kezelésű előirányzatok (K82)</t>
  </si>
  <si>
    <t>ebből: fejezeti kezelésű előirányzatok EU-s programokra és azok hazai társfinanszírozása (K82)</t>
  </si>
  <si>
    <t>ebből: egyéb fejezeti kezelésű előirányzatok (K82)</t>
  </si>
  <si>
    <t>ebből: társadalombiztosítás pénzügyi alapjai (K82)</t>
  </si>
  <si>
    <t>ebből: elkülönített állami pénzalapok (K82)</t>
  </si>
  <si>
    <t>ebből: helyi önkormányzatok és költségvetési szerveik (K82)</t>
  </si>
  <si>
    <t>ebből: társulások és költségvetési szerveik (K82)</t>
  </si>
  <si>
    <t>ebből: nemzetiségi önkormányzatok és költségvetési szerveik (K82)</t>
  </si>
  <si>
    <t>ebből: térségi fejlesztési tanácsok és költségvetési szerveik (K82)</t>
  </si>
  <si>
    <t>ebből: központi költségvetési szervek (K83)</t>
  </si>
  <si>
    <t>ebből: központi kezelésű előirányzatok (K83)</t>
  </si>
  <si>
    <t>ebből: fejezeti kezelésű előirányzatok EU-s programokra és azok hazai társfinanszírozása (K83)</t>
  </si>
  <si>
    <t>ebből: egyéb fejezeti kezelésű előirányzatok (K83)</t>
  </si>
  <si>
    <t>ebből: társadalombiztosítás pénzügyi alapjai (K83)</t>
  </si>
  <si>
    <t>ebből: elkülönített állami pénzalapok (K83)</t>
  </si>
  <si>
    <t>ebből: helyi önkormányzatok és költségvetési szerveik (K83)</t>
  </si>
  <si>
    <t>ebből: társulások és költségvetési szerveik (K83)</t>
  </si>
  <si>
    <t>ebből: nemzetiségi önkormányzatok és költségvetési szerveik (K83)</t>
  </si>
  <si>
    <t>ebből: térségi fejlesztési tanácsok és költségvetési szerveik (K83)</t>
  </si>
  <si>
    <t>ebből: központi költségvetési szervek (K84)</t>
  </si>
  <si>
    <t>ebből: központi kezelésű előirányzatok (K84)</t>
  </si>
  <si>
    <t>ebből: fejezeti kezelésű előirányzatok EU-s programokra és azok hazai társfinanszírozása (K84)</t>
  </si>
  <si>
    <t>ebből: egyéb fejezeti kezelésű előirányzatok (K84)</t>
  </si>
  <si>
    <t>ebből: társadalombiztosítás pénzügyi alapjai (K84)</t>
  </si>
  <si>
    <t>ebből: elkülönített állami pénzalapok (K84)</t>
  </si>
  <si>
    <t>ebből: helyi önkormányzatok és költségvetési szerveik (K84)</t>
  </si>
  <si>
    <t>ebből: társulások és költségvetési szerveik (K84)</t>
  </si>
  <si>
    <t>ebből: nemzetiségi önkormányzatok és költségvetési szerveik (K84)</t>
  </si>
  <si>
    <t>ebből: térségi fejlesztési tanácsok és költségvetési szerveik (K84)</t>
  </si>
  <si>
    <t>Felhalmozási célú garancia- és kezességvállalásból származó kifizetés államháztartáson kívülre (&gt;=241) (K85)</t>
  </si>
  <si>
    <t>ebből: állami vagy önkormányzati tulajdonban lévő gazdasági társaságok tartozásai miatti kifizetések (K85)</t>
  </si>
  <si>
    <t>ebből: egyházi jogi személyek (K86)</t>
  </si>
  <si>
    <t>ebből: nonprofit gazdasági társaságok (K86)</t>
  </si>
  <si>
    <t>ebből: egyéb civil szervezetek (K86)</t>
  </si>
  <si>
    <t>ebből: háztartások (K86)</t>
  </si>
  <si>
    <t>ebből: pénzügyi vállalkozások (K86)</t>
  </si>
  <si>
    <t>ebből: állami többségi tulajdonú nem pénzügyi vállalkozások (K86)</t>
  </si>
  <si>
    <t>ebből: egyéb vállalkozások (K86)</t>
  </si>
  <si>
    <t>ebből: Európai Unió  (K86)</t>
  </si>
  <si>
    <t>ebből: kormányok és nemzetközi szervezetek (K86)</t>
  </si>
  <si>
    <t>ebből: egyéb külföldiek (K86)</t>
  </si>
  <si>
    <t>Lakástámogatás (K87)</t>
  </si>
  <si>
    <t>ebből: egyházi jogi személyek (K89)</t>
  </si>
  <si>
    <t>ebből: nonprofit gazdasági társaságok (K89)</t>
  </si>
  <si>
    <t>ebből: egyéb civil szervezetek (K89)</t>
  </si>
  <si>
    <t>ebből: háztartások (K89)</t>
  </si>
  <si>
    <t>ebből: pénzügyi vállalkozások (K89)</t>
  </si>
  <si>
    <t>ebből: állami többségi tulajdonú nem pénzügyi vállalkozások (K89)</t>
  </si>
  <si>
    <t>ebből: egyéb vállalkozások (K89)</t>
  </si>
  <si>
    <t>ebből: kormányok és nemzetközi szervezetek (K89)</t>
  </si>
  <si>
    <t>ebből: egyéb külföldiek (K89)</t>
  </si>
  <si>
    <t>D/I/4f - ebből: költségvetési évben esedékes követelések kamatbevételekre és más nyereségjellegű bevételekre</t>
  </si>
  <si>
    <t>D/II/4f - ebből: költségvetési évet követően esedékes követelések kamatbevételekre és más nyereségjellegű bevételekre</t>
  </si>
  <si>
    <t>D/II/8 Költségvetési évet követően esedékes követelések finanszírozási bevételekre (=D/II/8a+D/II/8b+D/II/8c+D/II/8d)</t>
  </si>
  <si>
    <t>D/II8b - ebből: költségvetési évet követően esedékes követelések államháztartáson belüli megelőlegezések törlesztésére</t>
  </si>
  <si>
    <t>D/II8c - ebből: költségvetési évet követően esedékes követelések hosszú lejáratú tulajdonosi kölcsönök bevételeire</t>
  </si>
  <si>
    <t>D/II8d - ebből: költségvetési évet követően esedékes követelések befektetési célú külföldi értékpapírok beváltásából, értékesítéséből</t>
  </si>
  <si>
    <t>D/III/1b - ebből: beruházásokra, felújításokra adott előlegek</t>
  </si>
  <si>
    <t>D/III/8 Részesedésszerzés esetén átadott eszközök</t>
  </si>
  <si>
    <t>E/I/1 Adott előleghez kapcsolódó előzetesen felszámított levonható általános forgalmi adó</t>
  </si>
  <si>
    <t>E/I/2 Más előzetesen felszámított levonható általános forgalmi adó</t>
  </si>
  <si>
    <t>E/I/3 Adott előleghez kapcsolódó előzetesen felszámított nem levonható általános forgalmi adó</t>
  </si>
  <si>
    <t>E/I/4 Más előzetesen felszámított nem levonható általános forgalmi adó</t>
  </si>
  <si>
    <t>E/I Előzetesen felszámított általános forgalmi adó elszámolása (=E/I/1+…+E/I/4)</t>
  </si>
  <si>
    <t>E/II/1 Kapott előleghez kapcsolódó fizetendő általános forgalmi adó</t>
  </si>
  <si>
    <t>E/II/2 Más fizetendő általános forgalmi adó</t>
  </si>
  <si>
    <t>E/II Fizetendő általános forgalmi adó elszámolása (=E/II/1+E/II/2)</t>
  </si>
  <si>
    <t>E/III/1 December havi illetmények, munkabérek elszámolása</t>
  </si>
  <si>
    <t>E/III/2 Utalványok, bérletek és más hasonló, készpénz-helyettesítő fizetési eszköznek nem minősülő eszközök elszámolásai</t>
  </si>
  <si>
    <t>E/III Egyéb sajátos eszközoldali elszámolások (=E/III/1+E/III/2)</t>
  </si>
  <si>
    <t>E) EGYÉB SAJÁTOS ELSZÁMOLÁSOK (=E/I+E/II+E/III)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</si>
  <si>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</si>
  <si>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</si>
  <si>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H/II/9f - ebből: költségvetési évet követően esedékes kötelezettségek pénzügyi lízing kiadásaira</t>
  </si>
  <si>
    <t>H/II/9g - ebből: költségvetési évet követően esedékes kötelezettségek külföldi értékpapírok beváltására</t>
  </si>
  <si>
    <t>H/II/9h - ebből: költségvetési évet követően esedékes kötelezettségek hitelek, kölcsönök törlesztésére külföldi kormányoknak és nemzetközi szervezeteknek</t>
  </si>
  <si>
    <t>H/II/9i - ebből: költségvetési évet követően esedékes kötelezettségek külföldi hitelek, kölcsönök törlesztésére külföldi pénzintézeteknek</t>
  </si>
  <si>
    <t>H/II/9j - ebből: költségvetési évet követően esedékes kötelezettségek váltókiadásokra</t>
  </si>
  <si>
    <t>H/III/1 Kapott előlegek</t>
  </si>
  <si>
    <t>H/III/5 Nemzeti vagyonba tartozó befektetett eszközökkel kapcsolatos egyes kötelezettség jellegű sajátos elszámolások</t>
  </si>
  <si>
    <t>Dunamenti Regionális Vízmű Zrt.</t>
  </si>
  <si>
    <t>0,00001%</t>
  </si>
  <si>
    <t>Nagykovácsi Készenléti Szolgálat működés</t>
  </si>
  <si>
    <t>Pest M. Rkap. KMB támogatás</t>
  </si>
  <si>
    <t>Medicopter Alapítvány</t>
  </si>
  <si>
    <t>iskolaegészségügy finanszírozása</t>
  </si>
  <si>
    <t>Nagykovácsi Zenei Alapítvány</t>
  </si>
  <si>
    <t>Német Nemzetiségi Önkormányzat</t>
  </si>
  <si>
    <t>BÖT tagdíj</t>
  </si>
  <si>
    <t>BÖT hozzájárulás a közterület felügyelet működéséhez</t>
  </si>
  <si>
    <t>Civil Alap:</t>
  </si>
  <si>
    <t>Solymárral közös hatósági állatorvos támogatás</t>
  </si>
  <si>
    <t>ÖSSZESEN:</t>
  </si>
  <si>
    <t>EU-s pályázat megnevezése</t>
  </si>
  <si>
    <t>EU-s pályázat támogatási összege</t>
  </si>
  <si>
    <t xml:space="preserve">          = Csökkentés méltányossági alapon</t>
  </si>
  <si>
    <t>Összesen:</t>
  </si>
  <si>
    <t>Felhalmozási kiadások:</t>
  </si>
  <si>
    <t xml:space="preserve">                       1.3.1. Lakások, műhely</t>
  </si>
  <si>
    <t xml:space="preserve">    V. Egyéb aktív pénzügyi elszámolások</t>
  </si>
  <si>
    <t>FORRÁSOK</t>
  </si>
  <si>
    <t>F) KÖTELEZETTSÉGEK</t>
  </si>
  <si>
    <t xml:space="preserve">     I. Hosszú lejáratú kötelezettségek (forgalomképes)</t>
  </si>
  <si>
    <t xml:space="preserve">     II. Rövid lejáratú kötelezettségek (forgalomképes)</t>
  </si>
  <si>
    <t xml:space="preserve">     III. Egyéb passzív pénzügyi elszámolások (forgalomképes)</t>
  </si>
  <si>
    <t xml:space="preserve">  vagyonkezelésbe az iskolának átadott eszközök</t>
  </si>
  <si>
    <t>2018. évi eredeti előirányzat</t>
  </si>
  <si>
    <t>2018. évi módosított előirányzat</t>
  </si>
  <si>
    <t>Nyitó pénzkészlet 2018.01.01.</t>
  </si>
  <si>
    <t>Záró pénzkészlet 2018.12.31.</t>
  </si>
  <si>
    <t>Munkaadókat terhelő járulékok és szociális hozzájárulási adó (=22+…+27) (K2)</t>
  </si>
  <si>
    <t>Készletbeszerzés (=28+29+30) (K31)</t>
  </si>
  <si>
    <t>Kommunikációs szolgáltatások (=32+33) (K32)</t>
  </si>
  <si>
    <t>Bérleti és lízing díjak (&gt;=38) (K333)</t>
  </si>
  <si>
    <t>Közvetített szolgáltatások  (&gt;=41) (K335)</t>
  </si>
  <si>
    <t>Egyéb szolgáltatások (&gt;=44) (K337)</t>
  </si>
  <si>
    <t>Szolgáltatási kiadások (=35+36+37+39+40+42+43) (K33)</t>
  </si>
  <si>
    <t>Kiküldetések, reklám- és propagandakiadások (=46+47) (K34)</t>
  </si>
  <si>
    <t>Kamatkiadások (&gt;=52+53) (K353)</t>
  </si>
  <si>
    <t>Egyéb pénzügyi műveletek kiadásai (&gt;=55+…+57) (K354)</t>
  </si>
  <si>
    <t>Különféle befizetések és egyéb dologi kiadások (=49+50+51+54+58) (K35)</t>
  </si>
  <si>
    <t>Dologi kiadások (=31+34+45+48+59) (K3)</t>
  </si>
  <si>
    <t>Családi támogatások (=63+…+72) (K42)</t>
  </si>
  <si>
    <t>ebből: GYES-en és GYED-en lévők hallgatói hitelének célzott támogatása (K42)</t>
  </si>
  <si>
    <t>ebből: az egyéb pénzbeli és természetbeni gyermekvédelmi támogatások  (K42)</t>
  </si>
  <si>
    <t>Betegséggel kapcsolatos (nem társadalombiztosítási) ellátások (=75+…+82) (K44)</t>
  </si>
  <si>
    <t>ebből: kivételes rokkantsági ellátás (K44)</t>
  </si>
  <si>
    <t>Foglalkoztatással, munkanélküliséggel kapcsolatos ellátások (=84+…+91) (K45)</t>
  </si>
  <si>
    <t>Lakhatással kapcsolatos ellátások (=93+94) (K46)</t>
  </si>
  <si>
    <t>Intézményi ellátottak pénzbeli juttatásai (&gt;=96+97) (K47)</t>
  </si>
  <si>
    <t>Egyéb nem intézményi ellátások (&gt;=99+…+117) (K48)</t>
  </si>
  <si>
    <t>ebből: nemzeti gondozotti ellátások (K48)</t>
  </si>
  <si>
    <t>ebből: a Nemzet Színésze címet viselő színészek havi életjáradéka, művészeti nyugdíjsegélyek, művészjáradék, balettművészeti életjáradék (K48)</t>
  </si>
  <si>
    <t>Ellátottak pénzbeli juttatásai (=61+62+73+74+83+92+95+98) (K4)</t>
  </si>
  <si>
    <t>Nemzetközi kötelezettségek (&gt;=120) (K501)</t>
  </si>
  <si>
    <t>Elvonások és befizetések (=121+122+123) (K502)</t>
  </si>
  <si>
    <t>Működési célú visszatérítendő támogatások, kölcsönök nyújtása államháztartáson belülre (=127+…+136) (K504)</t>
  </si>
  <si>
    <t>Működési célú visszatérítendő támogatások, kölcsönök törlesztése államháztartáson belülre (=138+…+147) (K505)</t>
  </si>
  <si>
    <t>Egyéb működési célú támogatások államháztartáson belülre (=149+…+158) (K506)</t>
  </si>
  <si>
    <t>Működési célú garancia- és kezességvállalásból származó kifizetés államháztartáson kívülre (&gt;=160) (K507)</t>
  </si>
  <si>
    <t>Működési célú visszatérítendő támogatások, kölcsönök nyújtása államháztartáson kívülre (=162+…+172) (K508)</t>
  </si>
  <si>
    <t>ebből: önkormányzati többségi tulajdonú nem pénzügyi vállalkozások (K508)</t>
  </si>
  <si>
    <t>Egyéb működési célú támogatások államháztartáson kívülre (=177+…+186) (K512)</t>
  </si>
  <si>
    <t>ebből: önkormányzati többségi tulajdonú nem pénzügyi vállalkozások (K512)</t>
  </si>
  <si>
    <t>Egyéb működési célú kiadások (=119+124+125+126+137+148+159+161+173+174+175+176+187) (K5)</t>
  </si>
  <si>
    <t>Ingatlanok beszerzése, létesítése (&gt;=191) (K62)</t>
  </si>
  <si>
    <t>Beruházások (=189+190+192+…+196) (K6)</t>
  </si>
  <si>
    <t>Felújítások (=198+...+201) (K7)</t>
  </si>
  <si>
    <t>Felhalmozási célú visszatérítendő támogatások, kölcsönök nyújtása államháztartáson belülre (=205+…+214) (K82)</t>
  </si>
  <si>
    <t>Felhalmozási célú visszatérítendő támogatások, kölcsönök törlesztése államháztartáson belülre (=216+…+225) (K83)</t>
  </si>
  <si>
    <t>Egyéb felhalmozási célú támogatások államháztartáson belülre (=227+…+236) (K84)</t>
  </si>
  <si>
    <t>Felhalmozási célú visszatérítendő támogatások, kölcsönök nyújtása államháztartáson kívülre (=240+…+250) (K86)</t>
  </si>
  <si>
    <t>ebből: önkormányzati többségi tulajdonú nem pénzügyi vállalkozások (K86)</t>
  </si>
  <si>
    <t>Egyéb felhalmozási célú támogatások államháztartáson kívülre (=254+…+263) (K89)</t>
  </si>
  <si>
    <t>ebből: önkormányzati többségi tulajdonú nem pénzügyi vállalkozások (K89)</t>
  </si>
  <si>
    <t>Egyéb felhalmozási célú kiadások (=203+204+215+226+237+239+251+252+253) (K8)</t>
  </si>
  <si>
    <t>Költségvetési kiadások (=20+21+60+118+188+197+202+264) (K1-K8)</t>
  </si>
  <si>
    <t>2018. évi nyító állomány</t>
  </si>
  <si>
    <t>2018. évi záró állomány</t>
  </si>
  <si>
    <t>Tény 2018</t>
  </si>
  <si>
    <t>Nagykovácsi Nagyközség Önkormányzat 2018. évi EU-s támogatásainak bemutatása</t>
  </si>
  <si>
    <t>Nagykovácsi Nagyközség tulajdonában álló gazdasági társaságok 2018.december 31-én</t>
  </si>
  <si>
    <t>Vagyoni tipusú adók (=110+…+115) (B34)</t>
  </si>
  <si>
    <t>Értékesítési és forgalmi adók (=117+…+138) (B351)</t>
  </si>
  <si>
    <t>ebből: állandó jelleggel végzett iparűzési tevékenység után fizetett helyi iparűzési adó (B351)</t>
  </si>
  <si>
    <t>ebből: ideiglenes jelleggel végzett tevékenység után fizetett helyi iparűzési adó (B351)</t>
  </si>
  <si>
    <t>Fogyasztási adók  (=140+141+142) (B352)</t>
  </si>
  <si>
    <t>ebből: turizmusfejlesztési hozzájárulás (B352)</t>
  </si>
  <si>
    <t>Gépjárműadók (=145+…+148) (B354)</t>
  </si>
  <si>
    <t>Egyéb áruhasználati és szolgáltatási adók  (=150+…+166) (B355)</t>
  </si>
  <si>
    <t>Termékek és szolgáltatások adói (=116+139+143+144+149)  (B35)</t>
  </si>
  <si>
    <t>Egyéb közhatalmi bevételek (&gt;=169+…+185) (B36)</t>
  </si>
  <si>
    <t>ebből: önkormányzat által beszedett talajterhelési díj (B36)</t>
  </si>
  <si>
    <t>ebből: előrehozott helyi adó (B36)</t>
  </si>
  <si>
    <t>Közhatalmi bevételek (=93+94+104+109+167+168) (B3)</t>
  </si>
  <si>
    <t>Szolgáltatások ellenértéke (&gt;=189+190) (B402)</t>
  </si>
  <si>
    <t>Közvetített szolgáltatások ellenértéke  (&gt;=192) (B403)</t>
  </si>
  <si>
    <t>Tulajdonosi bevételek (&gt;=194+…+199) (B404)</t>
  </si>
  <si>
    <t>Befektetett pénzügyi eszközökből származó bevételek (&gt;=204+205) (B4081)</t>
  </si>
  <si>
    <t>Egyéb kapott (járó) kamatok és kamatjellegű bevételek (&gt;=207+208) (B4082)</t>
  </si>
  <si>
    <t>Kamatbevételek és más nyereségjellegű bevételek (=203+206) (B408)</t>
  </si>
  <si>
    <t>Más egyéb pénzügyi műveletek bevételei (&gt;=212+216) (B4092)</t>
  </si>
  <si>
    <t>Egyéb pénzügyi műveletek bevételei (=210+211) (B409)</t>
  </si>
  <si>
    <t>Egyéb működési bevételek (&gt;=220+221) (B411)</t>
  </si>
  <si>
    <t>Működési bevételek (=187+188+191+193+200+…+202+209+217+218+219) (B4)</t>
  </si>
  <si>
    <t>Immateriális javak értékesítése (&gt;=224) (B51)</t>
  </si>
  <si>
    <t>Ingatlanok értékesítése (&gt;=226) (B52)</t>
  </si>
  <si>
    <t>Részesedések értékesítése (&gt;=229) (B54)</t>
  </si>
  <si>
    <t>Felhalmozási bevételek (=223+225+227+228+230) (B5)</t>
  </si>
  <si>
    <t>Működési célú visszatérítendő támogatások, kölcsönök visszatérülése államháztartáson kívülről (=236+…+244) (B64)</t>
  </si>
  <si>
    <t>Egyéb működési célú átvett pénzeszközök (=246…+256) (B65)</t>
  </si>
  <si>
    <t>Működési célú átvett pénzeszközök (=232+...+235+245) (B6)</t>
  </si>
  <si>
    <t>Felhalmozási célú visszatérítendő támogatások, kölcsönök visszatérülése államháztartáson kívülről (=262+…+270) (B74)</t>
  </si>
  <si>
    <t>Egyéb felhalmozási célú átvett pénzeszközök (=272+…+282) (B75)</t>
  </si>
  <si>
    <t>Felhalmozási célú átvett pénzeszközök (=258+…+261+271) (B7)</t>
  </si>
  <si>
    <t>284</t>
  </si>
  <si>
    <t>Költségvetési bevételek (=43+79+186+222+231+257+283) (B1-B7)</t>
  </si>
  <si>
    <t>F)        Vállalkozási tevékenységet terhelő befizetési kötelezettség (=B*0,09)</t>
  </si>
  <si>
    <t>G/III Egyéb eszközök induláskori értéke és változásai</t>
  </si>
  <si>
    <t>Működési célú pénzeszköz átadás-teljesülés 2018.</t>
  </si>
  <si>
    <t>2018. évi teljesülés ezer forintban</t>
  </si>
  <si>
    <t>Volánbusz (63-as busz) támogatása</t>
  </si>
  <si>
    <t>Crosskovácsi Egyesület ált. isk. terepfutó verseny</t>
  </si>
  <si>
    <t>Bázis Ifjúsági Közösségfejlesztő és Kulturális Alapítvány- testvérvárosi kapcsolatok</t>
  </si>
  <si>
    <t>Bázis Ifjúsági Közösségfejlesztő és Kulturális Alapítvány- Fitness park bővítése</t>
  </si>
  <si>
    <t>Crosskovácsi Sport és Környezetvédő Egyesület-  Bikeschool - működési célú támogatás</t>
  </si>
  <si>
    <t>LINUM Alapítvány - csángó gyerekek vendégfogadása</t>
  </si>
  <si>
    <t>LINUM Alapítvány - működési támogatás</t>
  </si>
  <si>
    <t>Nagykovácsi Harangszó Alapítvány - táboroztatás</t>
  </si>
  <si>
    <t>Nagykovácsi Sólymok Sportegyesület - táboroztatás+ működési támogatás</t>
  </si>
  <si>
    <t>Nagykovácsi Zenei Alapítvány - néptánc gála + néptánc tábor utazási ktge</t>
  </si>
  <si>
    <t>Nagykovácsi Zenei Alapítvány - évzáró gála</t>
  </si>
  <si>
    <t>Nagykovácsi Utánpótlás Sportegyesület - táboroztatás+működési támogatás</t>
  </si>
  <si>
    <t>Nagykovácsi Óvodásokért Alapítvány - hagyományőrző programok</t>
  </si>
  <si>
    <t>VIZSLA Egészség, Sport és Környezettudatos Egyesület - jótékonysági futóverseny</t>
  </si>
  <si>
    <t>Virágos Park Egyesület - pavilon építés + működési támogatás</t>
  </si>
  <si>
    <t>BÖT támogatás a Budakeszi orvosi ügyelet fenntartására</t>
  </si>
  <si>
    <t>Bázis Alapítvány – visszafizetés</t>
  </si>
  <si>
    <t>Nagykovácsi Gyermekekért Alapítvány - ökonap programjainak támogatása</t>
  </si>
  <si>
    <t>Nagykovácsi Sólymok Sportegyesület - teqball asztal telepítési költségei</t>
  </si>
  <si>
    <t>Német Nemzetiségi Önkormányzat - Perbáli úti kőkereszt</t>
  </si>
  <si>
    <t>Nagykovácsi Utánpótlás Sportegyesület támogatása TAO önrészre</t>
  </si>
  <si>
    <t>Előző évekről származó visszafizetés</t>
  </si>
  <si>
    <t>Térinformatikai rendszer</t>
  </si>
  <si>
    <t>Temető fejlesztés, tanulmányterv</t>
  </si>
  <si>
    <t>Sebestyén-dombi buszmegálló szerkezetépítési munkái, támfal építése</t>
  </si>
  <si>
    <t>Rákóczi u. gyalogos híd tervezése</t>
  </si>
  <si>
    <t>Új buszvárók elhelyezéséhez szükséges bontási, építési és peremrekonstrukciós munkák</t>
  </si>
  <si>
    <t>Dózsa György utcai óvoda kerítés építés lábazati munkák</t>
  </si>
  <si>
    <t>Dózsa György utcai óvoda kerítés építés lakatosmunkák</t>
  </si>
  <si>
    <t>Seemelrock térkő kondipark járdájához</t>
  </si>
  <si>
    <t>Kazal u.-i járda építés</t>
  </si>
  <si>
    <t>Sportpark melletti járda építés</t>
  </si>
  <si>
    <t>Rákóczi u.-ban szennyvízcsatorna hosszabbítás</t>
  </si>
  <si>
    <t>Rákóczi u.-ban vízvezeték hosszabbítás</t>
  </si>
  <si>
    <t>Közvilágítás bővítése, Nagyszénás és Sport utcákban</t>
  </si>
  <si>
    <t>Közvilágítás bővítése, Ady E. u.</t>
  </si>
  <si>
    <t>Számítógépek beszerzése ASP pályázat terhére</t>
  </si>
  <si>
    <t>Monitorok beszerzése ASP pályázat terhére</t>
  </si>
  <si>
    <t>E-személyi kártyaolvasók beszerzése ASP pályázat terhére</t>
  </si>
  <si>
    <t>Meteorológiai állomás</t>
  </si>
  <si>
    <t>Iskolai konyhába eszközök</t>
  </si>
  <si>
    <t>Mobiltelefon körzeti megbízottnak</t>
  </si>
  <si>
    <t>Játszóterekre eszközök</t>
  </si>
  <si>
    <t>Láncfűrészek, fűkaszák, áramfejlesztő NATÜ részére</t>
  </si>
  <si>
    <t>Ping-pong asztal a ping-pong klub részére</t>
  </si>
  <si>
    <t>Ravatalozóba asztal</t>
  </si>
  <si>
    <t>3 db asztal az inkubátorházba</t>
  </si>
  <si>
    <t>13 db 1100 literes kuka</t>
  </si>
  <si>
    <t>Száva u.-i óvoda elektromos felújítás</t>
  </si>
  <si>
    <t>Tompa M. u.-i bérlakás nyílászáró csere</t>
  </si>
  <si>
    <t>Orvosi rendelő elektromos mérőhely kialakítása</t>
  </si>
  <si>
    <t>Általános iskola tetőszigetelési munkálatok</t>
  </si>
  <si>
    <t>Általános iskola tetőablak csere</t>
  </si>
  <si>
    <t>Orvosi rendelő felújításának kivitelezése</t>
  </si>
  <si>
    <t>Rákóczi u. felújítás</t>
  </si>
  <si>
    <t>Bolcsőde előtti járda felújítása</t>
  </si>
  <si>
    <t>Rákóczi u. - Ördögárok patak gyalogos híd engedélyezési és kivitelezési statikus terv</t>
  </si>
  <si>
    <t>Tehergépjármű beszerzés NATÜ részére</t>
  </si>
  <si>
    <t>2018-as tény (bruttó, ezer Ft)</t>
  </si>
  <si>
    <t xml:space="preserve"> (ezer Ft)</t>
  </si>
  <si>
    <t>(ezer Ft)</t>
  </si>
  <si>
    <t>összegek ezer forintban</t>
  </si>
  <si>
    <t>Összes közvetett támogatás: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</si>
</sst>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#,##0\ &quot;Ft&quot;;\-#,##0\ &quot;Ft&quot;"/>
    <numFmt numFmtId="43" formatCode="_-* #,##0.00\ _F_t_-;\-* #,##0.00\ _F_t_-;_-* &quot;-&quot;??\ _F_t_-;_-@_-"/>
    <numFmt numFmtId="164" formatCode="_-* #,##0\ _F_t_-;\-* #,##0\ _F_t_-;_-* &quot;-&quot;??\ _F_t_-;_-@_-"/>
    <numFmt numFmtId="165" formatCode="0.0%"/>
  </numFmts>
  <fonts count="61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</font>
    <font>
      <sz val="10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1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MS Sans Serif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4"/>
      <color indexed="8"/>
      <name val="Times New Roman"/>
      <family val="1"/>
      <charset val="238"/>
    </font>
    <font>
      <b/>
      <sz val="13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6"/>
      <name val="Arial"/>
      <family val="2"/>
      <charset val="238"/>
    </font>
    <font>
      <sz val="9"/>
      <name val="Arial"/>
      <family val="2"/>
    </font>
    <font>
      <b/>
      <sz val="9"/>
      <name val="Arial"/>
      <family val="2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2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9"/>
        <bgColor indexed="64"/>
      </patternFill>
    </fill>
    <fill>
      <patternFill patternType="gray125"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8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16" borderId="5" applyNumberFormat="0" applyAlignment="0" applyProtection="0"/>
    <xf numFmtId="43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7" borderId="7" applyNumberFormat="0" applyFont="0" applyAlignment="0" applyProtection="0"/>
    <xf numFmtId="0" fontId="24" fillId="17" borderId="7" applyNumberFormat="0" applyFont="0" applyAlignment="0" applyProtection="0"/>
    <xf numFmtId="0" fontId="24" fillId="17" borderId="7" applyNumberFormat="0" applyFont="0" applyAlignment="0" applyProtection="0"/>
    <xf numFmtId="0" fontId="24" fillId="17" borderId="7" applyNumberFormat="0" applyFont="0" applyAlignment="0" applyProtection="0"/>
    <xf numFmtId="0" fontId="25" fillId="4" borderId="0" applyNumberFormat="0" applyBorder="0" applyAlignment="0" applyProtection="0"/>
    <xf numFmtId="0" fontId="26" fillId="18" borderId="8" applyNumberFormat="0" applyAlignment="0" applyProtection="0"/>
    <xf numFmtId="0" fontId="27" fillId="0" borderId="0" applyNumberFormat="0" applyFill="0" applyBorder="0" applyAlignment="0" applyProtection="0"/>
    <xf numFmtId="0" fontId="13" fillId="0" borderId="0"/>
    <xf numFmtId="0" fontId="13" fillId="0" borderId="0"/>
    <xf numFmtId="0" fontId="1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8" fillId="0" borderId="9" applyNumberFormat="0" applyFill="0" applyAlignment="0" applyProtection="0"/>
    <xf numFmtId="0" fontId="29" fillId="3" borderId="0" applyNumberFormat="0" applyBorder="0" applyAlignment="0" applyProtection="0"/>
    <xf numFmtId="0" fontId="30" fillId="19" borderId="0" applyNumberFormat="0" applyBorder="0" applyAlignment="0" applyProtection="0"/>
    <xf numFmtId="0" fontId="31" fillId="18" borderId="1" applyNumberFormat="0" applyAlignment="0" applyProtection="0"/>
    <xf numFmtId="9" fontId="1" fillId="0" borderId="0" applyFont="0" applyFill="0" applyBorder="0" applyAlignment="0" applyProtection="0"/>
  </cellStyleXfs>
  <cellXfs count="211">
    <xf numFmtId="0" fontId="0" fillId="0" borderId="0" xfId="0"/>
    <xf numFmtId="0" fontId="9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0" fontId="4" fillId="0" borderId="10" xfId="0" applyFont="1" applyBorder="1"/>
    <xf numFmtId="0" fontId="11" fillId="0" borderId="11" xfId="0" applyFont="1" applyBorder="1" applyAlignment="1">
      <alignment horizontal="center" wrapText="1"/>
    </xf>
    <xf numFmtId="3" fontId="10" fillId="0" borderId="12" xfId="0" applyNumberFormat="1" applyFont="1" applyBorder="1"/>
    <xf numFmtId="3" fontId="10" fillId="0" borderId="13" xfId="0" applyNumberFormat="1" applyFont="1" applyBorder="1"/>
    <xf numFmtId="3" fontId="10" fillId="0" borderId="14" xfId="0" applyNumberFormat="1" applyFont="1" applyBorder="1"/>
    <xf numFmtId="3" fontId="10" fillId="0" borderId="15" xfId="0" applyNumberFormat="1" applyFont="1" applyBorder="1"/>
    <xf numFmtId="3" fontId="5" fillId="0" borderId="16" xfId="0" applyNumberFormat="1" applyFont="1" applyBorder="1"/>
    <xf numFmtId="3" fontId="10" fillId="0" borderId="17" xfId="0" applyNumberFormat="1" applyFont="1" applyBorder="1"/>
    <xf numFmtId="3" fontId="5" fillId="0" borderId="18" xfId="0" applyNumberFormat="1" applyFont="1" applyBorder="1" applyAlignment="1">
      <alignment vertical="center" wrapText="1"/>
    </xf>
    <xf numFmtId="0" fontId="32" fillId="0" borderId="0" xfId="0" applyFont="1"/>
    <xf numFmtId="0" fontId="8" fillId="0" borderId="0" xfId="0" applyFont="1"/>
    <xf numFmtId="0" fontId="0" fillId="0" borderId="0" xfId="0" applyBorder="1"/>
    <xf numFmtId="3" fontId="10" fillId="0" borderId="20" xfId="0" applyNumberFormat="1" applyFont="1" applyFill="1" applyBorder="1"/>
    <xf numFmtId="3" fontId="10" fillId="0" borderId="19" xfId="0" applyNumberFormat="1" applyFont="1" applyBorder="1"/>
    <xf numFmtId="0" fontId="10" fillId="0" borderId="21" xfId="0" applyFont="1" applyBorder="1"/>
    <xf numFmtId="0" fontId="10" fillId="0" borderId="22" xfId="0" applyFont="1" applyBorder="1" applyAlignment="1"/>
    <xf numFmtId="3" fontId="10" fillId="0" borderId="23" xfId="0" applyNumberFormat="1" applyFont="1" applyBorder="1" applyAlignment="1"/>
    <xf numFmtId="3" fontId="10" fillId="0" borderId="21" xfId="0" applyNumberFormat="1" applyFont="1" applyBorder="1" applyAlignment="1"/>
    <xf numFmtId="3" fontId="10" fillId="0" borderId="21" xfId="0" applyNumberFormat="1" applyFont="1" applyBorder="1" applyAlignment="1">
      <alignment horizontal="right"/>
    </xf>
    <xf numFmtId="3" fontId="10" fillId="0" borderId="13" xfId="0" applyNumberFormat="1" applyFont="1" applyBorder="1" applyAlignment="1"/>
    <xf numFmtId="3" fontId="10" fillId="0" borderId="16" xfId="0" applyNumberFormat="1" applyFont="1" applyBorder="1"/>
    <xf numFmtId="0" fontId="6" fillId="20" borderId="0" xfId="0" applyFont="1" applyFill="1" applyAlignment="1">
      <alignment horizontal="center" vertical="top" wrapText="1"/>
    </xf>
    <xf numFmtId="0" fontId="35" fillId="0" borderId="0" xfId="0" applyFont="1" applyBorder="1"/>
    <xf numFmtId="0" fontId="36" fillId="0" borderId="0" xfId="0" applyFont="1"/>
    <xf numFmtId="0" fontId="35" fillId="0" borderId="23" xfId="0" applyFont="1" applyBorder="1" applyAlignment="1">
      <alignment horizontal="center"/>
    </xf>
    <xf numFmtId="0" fontId="4" fillId="0" borderId="13" xfId="0" applyFont="1" applyBorder="1"/>
    <xf numFmtId="3" fontId="4" fillId="0" borderId="24" xfId="26" applyNumberFormat="1" applyFont="1" applyBorder="1" applyAlignment="1"/>
    <xf numFmtId="0" fontId="5" fillId="0" borderId="23" xfId="0" applyFont="1" applyBorder="1" applyAlignment="1">
      <alignment horizontal="left"/>
    </xf>
    <xf numFmtId="3" fontId="5" fillId="0" borderId="25" xfId="26" applyNumberFormat="1" applyFont="1" applyBorder="1" applyAlignment="1">
      <alignment horizontal="right"/>
    </xf>
    <xf numFmtId="0" fontId="4" fillId="0" borderId="21" xfId="0" applyFont="1" applyBorder="1"/>
    <xf numFmtId="3" fontId="36" fillId="0" borderId="10" xfId="0" applyNumberFormat="1" applyFont="1" applyBorder="1" applyAlignment="1">
      <alignment horizontal="right"/>
    </xf>
    <xf numFmtId="0" fontId="5" fillId="0" borderId="23" xfId="0" applyFont="1" applyFill="1" applyBorder="1"/>
    <xf numFmtId="3" fontId="5" fillId="0" borderId="26" xfId="0" applyNumberFormat="1" applyFont="1" applyBorder="1" applyAlignment="1"/>
    <xf numFmtId="0" fontId="5" fillId="0" borderId="23" xfId="0" applyFont="1" applyBorder="1"/>
    <xf numFmtId="3" fontId="5" fillId="0" borderId="26" xfId="0" applyNumberFormat="1" applyFont="1" applyBorder="1"/>
    <xf numFmtId="1" fontId="5" fillId="0" borderId="26" xfId="0" applyNumberFormat="1" applyFont="1" applyBorder="1" applyAlignment="1">
      <alignment horizontal="center" wrapText="1"/>
    </xf>
    <xf numFmtId="0" fontId="36" fillId="0" borderId="0" xfId="0" applyFont="1" applyFill="1"/>
    <xf numFmtId="164" fontId="36" fillId="0" borderId="0" xfId="0" applyNumberFormat="1" applyFont="1" applyFill="1" applyAlignment="1">
      <alignment horizontal="right"/>
    </xf>
    <xf numFmtId="0" fontId="5" fillId="0" borderId="27" xfId="0" applyFont="1" applyFill="1" applyBorder="1" applyAlignment="1">
      <alignment horizontal="center" wrapText="1"/>
    </xf>
    <xf numFmtId="3" fontId="36" fillId="0" borderId="28" xfId="0" applyNumberFormat="1" applyFont="1" applyFill="1" applyBorder="1" applyAlignment="1">
      <alignment horizontal="right"/>
    </xf>
    <xf numFmtId="3" fontId="5" fillId="0" borderId="29" xfId="26" applyNumberFormat="1" applyFont="1" applyFill="1" applyBorder="1" applyAlignment="1">
      <alignment horizontal="right"/>
    </xf>
    <xf numFmtId="3" fontId="36" fillId="0" borderId="30" xfId="0" applyNumberFormat="1" applyFont="1" applyFill="1" applyBorder="1" applyAlignment="1">
      <alignment horizontal="right"/>
    </xf>
    <xf numFmtId="3" fontId="5" fillId="0" borderId="27" xfId="0" applyNumberFormat="1" applyFont="1" applyFill="1" applyBorder="1" applyAlignment="1"/>
    <xf numFmtId="3" fontId="5" fillId="0" borderId="27" xfId="0" applyNumberFormat="1" applyFont="1" applyFill="1" applyBorder="1"/>
    <xf numFmtId="3" fontId="4" fillId="0" borderId="13" xfId="0" applyNumberFormat="1" applyFont="1" applyBorder="1" applyAlignment="1"/>
    <xf numFmtId="3" fontId="4" fillId="0" borderId="17" xfId="0" applyNumberFormat="1" applyFont="1" applyBorder="1"/>
    <xf numFmtId="164" fontId="4" fillId="0" borderId="0" xfId="26" applyNumberFormat="1" applyFont="1" applyBorder="1" applyAlignment="1">
      <alignment horizontal="right"/>
    </xf>
    <xf numFmtId="0" fontId="39" fillId="0" borderId="0" xfId="0" applyFont="1" applyAlignment="1" applyProtection="1">
      <alignment horizontal="right"/>
    </xf>
    <xf numFmtId="0" fontId="0" fillId="0" borderId="0" xfId="0" applyProtection="1"/>
    <xf numFmtId="0" fontId="41" fillId="0" borderId="0" xfId="0" applyFont="1" applyAlignment="1" applyProtection="1">
      <alignment horizontal="center"/>
    </xf>
    <xf numFmtId="0" fontId="42" fillId="0" borderId="23" xfId="0" applyFont="1" applyBorder="1" applyAlignment="1" applyProtection="1">
      <alignment horizontal="center" vertical="center" wrapText="1"/>
    </xf>
    <xf numFmtId="0" fontId="41" fillId="0" borderId="26" xfId="0" applyFont="1" applyBorder="1" applyAlignment="1" applyProtection="1">
      <alignment horizontal="center" vertical="center" wrapText="1"/>
    </xf>
    <xf numFmtId="0" fontId="41" fillId="0" borderId="27" xfId="0" applyFont="1" applyBorder="1" applyAlignment="1" applyProtection="1">
      <alignment horizontal="center" vertical="center" wrapText="1"/>
    </xf>
    <xf numFmtId="0" fontId="41" fillId="0" borderId="13" xfId="0" applyFont="1" applyBorder="1" applyAlignment="1" applyProtection="1">
      <alignment horizontal="center" vertical="top" wrapText="1"/>
    </xf>
    <xf numFmtId="0" fontId="43" fillId="0" borderId="19" xfId="0" applyFont="1" applyBorder="1" applyAlignment="1" applyProtection="1">
      <alignment horizontal="left" vertical="top" wrapText="1"/>
      <protection locked="0"/>
    </xf>
    <xf numFmtId="164" fontId="43" fillId="0" borderId="19" xfId="26" applyNumberFormat="1" applyFont="1" applyBorder="1" applyAlignment="1" applyProtection="1">
      <alignment horizontal="center" vertical="center" wrapText="1"/>
      <protection locked="0"/>
    </xf>
    <xf numFmtId="164" fontId="43" fillId="0" borderId="28" xfId="26" applyNumberFormat="1" applyFont="1" applyBorder="1" applyAlignment="1" applyProtection="1">
      <alignment horizontal="center" vertical="top" wrapText="1"/>
      <protection locked="0"/>
    </xf>
    <xf numFmtId="0" fontId="41" fillId="21" borderId="26" xfId="0" applyFont="1" applyFill="1" applyBorder="1" applyAlignment="1" applyProtection="1">
      <alignment horizontal="center" vertical="top" wrapText="1"/>
    </xf>
    <xf numFmtId="164" fontId="43" fillId="0" borderId="26" xfId="26" applyNumberFormat="1" applyFont="1" applyBorder="1" applyAlignment="1" applyProtection="1">
      <alignment horizontal="center" vertical="center" wrapText="1"/>
    </xf>
    <xf numFmtId="164" fontId="43" fillId="0" borderId="27" xfId="26" applyNumberFormat="1" applyFont="1" applyBorder="1" applyAlignment="1" applyProtection="1">
      <alignment horizontal="center" vertical="top" wrapText="1"/>
    </xf>
    <xf numFmtId="0" fontId="40" fillId="0" borderId="0" xfId="0" applyFont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left" vertical="center"/>
      <protection locked="0"/>
    </xf>
    <xf numFmtId="3" fontId="8" fillId="0" borderId="0" xfId="0" applyNumberFormat="1" applyFont="1" applyFill="1"/>
    <xf numFmtId="0" fontId="4" fillId="0" borderId="31" xfId="0" applyFont="1" applyBorder="1"/>
    <xf numFmtId="9" fontId="32" fillId="0" borderId="0" xfId="47" applyFont="1"/>
    <xf numFmtId="3" fontId="46" fillId="0" borderId="27" xfId="0" applyNumberFormat="1" applyFont="1" applyBorder="1"/>
    <xf numFmtId="9" fontId="46" fillId="0" borderId="27" xfId="47" applyFont="1" applyBorder="1"/>
    <xf numFmtId="3" fontId="45" fillId="22" borderId="32" xfId="0" applyNumberFormat="1" applyFont="1" applyFill="1" applyBorder="1"/>
    <xf numFmtId="9" fontId="45" fillId="22" borderId="32" xfId="47" applyFont="1" applyFill="1" applyBorder="1"/>
    <xf numFmtId="3" fontId="45" fillId="22" borderId="33" xfId="0" applyNumberFormat="1" applyFont="1" applyFill="1" applyBorder="1"/>
    <xf numFmtId="165" fontId="45" fillId="22" borderId="33" xfId="47" applyNumberFormat="1" applyFont="1" applyFill="1" applyBorder="1"/>
    <xf numFmtId="3" fontId="45" fillId="0" borderId="33" xfId="0" applyNumberFormat="1" applyFont="1" applyBorder="1"/>
    <xf numFmtId="9" fontId="45" fillId="0" borderId="33" xfId="47" applyFont="1" applyBorder="1"/>
    <xf numFmtId="3" fontId="46" fillId="0" borderId="30" xfId="0" applyNumberFormat="1" applyFont="1" applyBorder="1"/>
    <xf numFmtId="165" fontId="46" fillId="0" borderId="28" xfId="47" applyNumberFormat="1" applyFont="1" applyBorder="1"/>
    <xf numFmtId="165" fontId="45" fillId="0" borderId="28" xfId="47" applyNumberFormat="1" applyFont="1" applyBorder="1"/>
    <xf numFmtId="3" fontId="45" fillId="0" borderId="28" xfId="0" applyNumberFormat="1" applyFont="1" applyBorder="1"/>
    <xf numFmtId="9" fontId="45" fillId="0" borderId="28" xfId="47" applyFont="1" applyBorder="1"/>
    <xf numFmtId="3" fontId="45" fillId="0" borderId="31" xfId="0" applyNumberFormat="1" applyFont="1" applyBorder="1"/>
    <xf numFmtId="3" fontId="45" fillId="0" borderId="31" xfId="0" applyNumberFormat="1" applyFont="1" applyFill="1" applyBorder="1"/>
    <xf numFmtId="9" fontId="45" fillId="0" borderId="31" xfId="47" applyFont="1" applyBorder="1"/>
    <xf numFmtId="3" fontId="32" fillId="0" borderId="0" xfId="0" applyNumberFormat="1" applyFont="1"/>
    <xf numFmtId="3" fontId="47" fillId="0" borderId="19" xfId="0" applyNumberFormat="1" applyFont="1" applyFill="1" applyBorder="1" applyAlignment="1">
      <alignment horizontal="right" vertical="top" wrapText="1"/>
    </xf>
    <xf numFmtId="3" fontId="48" fillId="0" borderId="19" xfId="0" applyNumberFormat="1" applyFont="1" applyFill="1" applyBorder="1" applyAlignment="1">
      <alignment horizontal="right" vertical="top" wrapText="1"/>
    </xf>
    <xf numFmtId="3" fontId="49" fillId="0" borderId="19" xfId="0" applyNumberFormat="1" applyFont="1" applyFill="1" applyBorder="1" applyAlignment="1">
      <alignment horizontal="right" vertical="top" wrapText="1"/>
    </xf>
    <xf numFmtId="3" fontId="33" fillId="0" borderId="19" xfId="0" applyNumberFormat="1" applyFont="1" applyFill="1" applyBorder="1" applyAlignment="1">
      <alignment vertical="top" wrapText="1"/>
    </xf>
    <xf numFmtId="3" fontId="34" fillId="0" borderId="19" xfId="0" applyNumberFormat="1" applyFont="1" applyFill="1" applyBorder="1" applyAlignment="1">
      <alignment horizontal="right" vertical="top" wrapText="1"/>
    </xf>
    <xf numFmtId="3" fontId="50" fillId="0" borderId="19" xfId="0" applyNumberFormat="1" applyFont="1" applyFill="1" applyBorder="1" applyAlignment="1">
      <alignment vertical="top" wrapText="1"/>
    </xf>
    <xf numFmtId="3" fontId="50" fillId="0" borderId="19" xfId="0" applyNumberFormat="1" applyFont="1" applyFill="1" applyBorder="1" applyAlignment="1">
      <alignment horizontal="right" vertical="top" wrapText="1"/>
    </xf>
    <xf numFmtId="0" fontId="51" fillId="0" borderId="0" xfId="0" applyFont="1" applyFill="1"/>
    <xf numFmtId="0" fontId="3" fillId="0" borderId="34" xfId="0" applyFont="1" applyBorder="1" applyAlignment="1">
      <alignment horizontal="center"/>
    </xf>
    <xf numFmtId="0" fontId="3" fillId="0" borderId="34" xfId="0" applyFont="1" applyBorder="1"/>
    <xf numFmtId="0" fontId="3" fillId="0" borderId="35" xfId="0" applyFont="1" applyFill="1" applyBorder="1" applyAlignment="1">
      <alignment horizontal="left"/>
    </xf>
    <xf numFmtId="0" fontId="52" fillId="0" borderId="0" xfId="0" applyFont="1"/>
    <xf numFmtId="0" fontId="52" fillId="0" borderId="31" xfId="0" applyFont="1" applyBorder="1"/>
    <xf numFmtId="3" fontId="38" fillId="0" borderId="36" xfId="0" applyNumberFormat="1" applyFont="1" applyFill="1" applyBorder="1" applyAlignment="1">
      <alignment horizontal="right"/>
    </xf>
    <xf numFmtId="0" fontId="53" fillId="0" borderId="0" xfId="0" applyFont="1" applyAlignment="1">
      <alignment horizontal="center" vertical="top" wrapText="1"/>
    </xf>
    <xf numFmtId="0" fontId="53" fillId="0" borderId="0" xfId="0" applyFont="1" applyAlignment="1">
      <alignment horizontal="left" vertical="top" wrapText="1"/>
    </xf>
    <xf numFmtId="3" fontId="53" fillId="0" borderId="0" xfId="0" applyNumberFormat="1" applyFont="1" applyAlignment="1">
      <alignment horizontal="right" vertical="top" wrapText="1"/>
    </xf>
    <xf numFmtId="0" fontId="54" fillId="0" borderId="0" xfId="0" applyFont="1" applyAlignment="1">
      <alignment horizontal="center" vertical="top" wrapText="1"/>
    </xf>
    <xf numFmtId="0" fontId="54" fillId="0" borderId="0" xfId="0" applyFont="1" applyAlignment="1">
      <alignment horizontal="left" vertical="top" wrapText="1"/>
    </xf>
    <xf numFmtId="3" fontId="54" fillId="0" borderId="0" xfId="0" applyNumberFormat="1" applyFont="1" applyAlignment="1">
      <alignment horizontal="right" vertical="top" wrapText="1"/>
    </xf>
    <xf numFmtId="3" fontId="0" fillId="0" borderId="0" xfId="0" applyNumberFormat="1"/>
    <xf numFmtId="0" fontId="8" fillId="0" borderId="0" xfId="0" applyFont="1" applyFill="1"/>
    <xf numFmtId="3" fontId="38" fillId="0" borderId="37" xfId="0" applyNumberFormat="1" applyFont="1" applyFill="1" applyBorder="1" applyAlignment="1">
      <alignment horizontal="right"/>
    </xf>
    <xf numFmtId="3" fontId="52" fillId="0" borderId="37" xfId="0" applyNumberFormat="1" applyFont="1" applyFill="1" applyBorder="1" applyAlignment="1">
      <alignment horizontal="right"/>
    </xf>
    <xf numFmtId="3" fontId="52" fillId="0" borderId="38" xfId="0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 horizontal="left"/>
    </xf>
    <xf numFmtId="0" fontId="8" fillId="0" borderId="19" xfId="0" applyFont="1" applyBorder="1"/>
    <xf numFmtId="0" fontId="9" fillId="0" borderId="19" xfId="0" applyFont="1" applyFill="1" applyBorder="1"/>
    <xf numFmtId="0" fontId="3" fillId="0" borderId="19" xfId="0" applyFont="1" applyBorder="1"/>
    <xf numFmtId="3" fontId="38" fillId="0" borderId="29" xfId="0" applyNumberFormat="1" applyFont="1" applyFill="1" applyBorder="1" applyAlignment="1">
      <alignment horizontal="right"/>
    </xf>
    <xf numFmtId="3" fontId="9" fillId="0" borderId="0" xfId="0" applyNumberFormat="1" applyFont="1"/>
    <xf numFmtId="9" fontId="43" fillId="0" borderId="19" xfId="47" quotePrefix="1" applyFont="1" applyBorder="1" applyAlignment="1" applyProtection="1">
      <alignment horizontal="center" vertical="center" wrapText="1"/>
      <protection locked="0"/>
    </xf>
    <xf numFmtId="0" fontId="44" fillId="0" borderId="0" xfId="0" applyFont="1" applyFill="1" applyAlignment="1">
      <alignment horizontal="center"/>
    </xf>
    <xf numFmtId="0" fontId="44" fillId="0" borderId="0" xfId="0" applyFont="1" applyFill="1" applyAlignment="1">
      <alignment horizontal="left"/>
    </xf>
    <xf numFmtId="0" fontId="3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37" fillId="0" borderId="0" xfId="0" applyFont="1" applyBorder="1" applyAlignment="1">
      <alignment horizontal="right" vertical="center"/>
    </xf>
    <xf numFmtId="0" fontId="37" fillId="0" borderId="35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0" fontId="37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1" fillId="0" borderId="39" xfId="0" applyFont="1" applyFill="1" applyBorder="1"/>
    <xf numFmtId="0" fontId="55" fillId="0" borderId="40" xfId="0" applyFont="1" applyFill="1" applyBorder="1" applyAlignment="1">
      <alignment vertical="center"/>
    </xf>
    <xf numFmtId="0" fontId="42" fillId="0" borderId="35" xfId="0" applyFont="1" applyBorder="1" applyAlignment="1" applyProtection="1">
      <alignment horizontal="center" vertical="center" wrapText="1"/>
    </xf>
    <xf numFmtId="0" fontId="41" fillId="0" borderId="42" xfId="0" applyFont="1" applyBorder="1" applyAlignment="1" applyProtection="1">
      <alignment horizontal="center" vertical="center" wrapText="1"/>
    </xf>
    <xf numFmtId="0" fontId="41" fillId="0" borderId="32" xfId="0" applyFont="1" applyBorder="1" applyAlignment="1" applyProtection="1">
      <alignment horizontal="center" vertical="center" wrapText="1"/>
    </xf>
    <xf numFmtId="5" fontId="41" fillId="0" borderId="43" xfId="26" applyNumberFormat="1" applyFont="1" applyBorder="1" applyAlignment="1" applyProtection="1">
      <alignment horizontal="center" vertical="center" wrapText="1"/>
      <protection locked="0"/>
    </xf>
    <xf numFmtId="0" fontId="43" fillId="0" borderId="44" xfId="0" applyFont="1" applyBorder="1" applyAlignment="1" applyProtection="1">
      <alignment horizontal="center" vertical="top" wrapText="1"/>
    </xf>
    <xf numFmtId="0" fontId="56" fillId="0" borderId="45" xfId="0" applyFont="1" applyBorder="1"/>
    <xf numFmtId="5" fontId="43" fillId="0" borderId="41" xfId="26" applyNumberFormat="1" applyFont="1" applyBorder="1" applyAlignment="1" applyProtection="1">
      <alignment horizontal="center" vertical="center" wrapText="1"/>
      <protection locked="0"/>
    </xf>
    <xf numFmtId="0" fontId="37" fillId="0" borderId="23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8" fillId="0" borderId="12" xfId="0" applyFont="1" applyFill="1" applyBorder="1"/>
    <xf numFmtId="3" fontId="8" fillId="0" borderId="33" xfId="0" applyNumberFormat="1" applyFont="1" applyFill="1" applyBorder="1"/>
    <xf numFmtId="0" fontId="8" fillId="0" borderId="13" xfId="0" applyFont="1" applyFill="1" applyBorder="1"/>
    <xf numFmtId="3" fontId="8" fillId="0" borderId="28" xfId="0" applyNumberFormat="1" applyFont="1" applyFill="1" applyBorder="1" applyAlignment="1">
      <alignment horizontal="right"/>
    </xf>
    <xf numFmtId="0" fontId="57" fillId="0" borderId="44" xfId="0" applyFont="1" applyFill="1" applyBorder="1"/>
    <xf numFmtId="3" fontId="57" fillId="0" borderId="41" xfId="0" applyNumberFormat="1" applyFont="1" applyFill="1" applyBorder="1"/>
    <xf numFmtId="3" fontId="8" fillId="0" borderId="28" xfId="0" applyNumberFormat="1" applyFont="1" applyFill="1" applyBorder="1"/>
    <xf numFmtId="0" fontId="3" fillId="0" borderId="12" xfId="0" applyFont="1" applyFill="1" applyBorder="1"/>
    <xf numFmtId="3" fontId="3" fillId="0" borderId="33" xfId="0" applyNumberFormat="1" applyFont="1" applyFill="1" applyBorder="1"/>
    <xf numFmtId="0" fontId="38" fillId="0" borderId="13" xfId="0" applyFont="1" applyFill="1" applyBorder="1"/>
    <xf numFmtId="3" fontId="38" fillId="0" borderId="28" xfId="0" applyNumberFormat="1" applyFont="1" applyFill="1" applyBorder="1"/>
    <xf numFmtId="0" fontId="3" fillId="0" borderId="13" xfId="0" applyFont="1" applyFill="1" applyBorder="1"/>
    <xf numFmtId="3" fontId="3" fillId="0" borderId="28" xfId="0" applyNumberFormat="1" applyFont="1" applyFill="1" applyBorder="1"/>
    <xf numFmtId="0" fontId="37" fillId="0" borderId="22" xfId="0" applyFont="1" applyFill="1" applyBorder="1"/>
    <xf numFmtId="3" fontId="37" fillId="0" borderId="43" xfId="0" applyNumberFormat="1" applyFont="1" applyFill="1" applyBorder="1"/>
    <xf numFmtId="0" fontId="33" fillId="0" borderId="19" xfId="0" applyFont="1" applyFill="1" applyBorder="1" applyAlignment="1">
      <alignment vertical="top" wrapText="1"/>
    </xf>
    <xf numFmtId="3" fontId="0" fillId="0" borderId="0" xfId="0" applyNumberFormat="1" applyFill="1"/>
    <xf numFmtId="3" fontId="6" fillId="0" borderId="0" xfId="0" applyNumberFormat="1" applyFont="1" applyFill="1"/>
    <xf numFmtId="3" fontId="52" fillId="0" borderId="0" xfId="0" applyNumberFormat="1" applyFont="1" applyFill="1"/>
    <xf numFmtId="0" fontId="33" fillId="0" borderId="48" xfId="0" applyFont="1" applyFill="1" applyBorder="1" applyAlignment="1">
      <alignment vertical="top" wrapText="1"/>
    </xf>
    <xf numFmtId="0" fontId="33" fillId="0" borderId="49" xfId="0" applyFont="1" applyFill="1" applyBorder="1" applyAlignment="1">
      <alignment vertical="top" wrapText="1"/>
    </xf>
    <xf numFmtId="0" fontId="33" fillId="0" borderId="50" xfId="0" applyFont="1" applyFill="1" applyBorder="1" applyAlignment="1">
      <alignment vertical="top" wrapText="1"/>
    </xf>
    <xf numFmtId="3" fontId="33" fillId="0" borderId="50" xfId="0" applyNumberFormat="1" applyFont="1" applyFill="1" applyBorder="1" applyAlignment="1">
      <alignment horizontal="right" vertical="top" wrapText="1"/>
    </xf>
    <xf numFmtId="0" fontId="33" fillId="0" borderId="17" xfId="0" applyFont="1" applyFill="1" applyBorder="1" applyAlignment="1">
      <alignment vertical="top" wrapText="1"/>
    </xf>
    <xf numFmtId="0" fontId="33" fillId="0" borderId="19" xfId="0" applyFont="1" applyFill="1" applyBorder="1" applyAlignment="1">
      <alignment horizontal="left" vertical="top" wrapText="1" indent="1"/>
    </xf>
    <xf numFmtId="0" fontId="33" fillId="0" borderId="19" xfId="0" applyFont="1" applyFill="1" applyBorder="1" applyAlignment="1">
      <alignment horizontal="left" vertical="top" wrapText="1" indent="4"/>
    </xf>
    <xf numFmtId="0" fontId="0" fillId="0" borderId="0" xfId="0" applyFill="1"/>
    <xf numFmtId="3" fontId="54" fillId="23" borderId="0" xfId="0" applyNumberFormat="1" applyFont="1" applyFill="1" applyAlignment="1">
      <alignment horizontal="right" vertical="top" wrapText="1"/>
    </xf>
    <xf numFmtId="0" fontId="0" fillId="0" borderId="0" xfId="0"/>
    <xf numFmtId="3" fontId="33" fillId="0" borderId="19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3" fontId="8" fillId="0" borderId="0" xfId="0" applyNumberFormat="1" applyFont="1" applyAlignment="1">
      <alignment horizontal="right" vertical="top" wrapText="1"/>
    </xf>
    <xf numFmtId="3" fontId="3" fillId="0" borderId="0" xfId="0" applyNumberFormat="1" applyFont="1" applyAlignment="1">
      <alignment horizontal="right" vertical="top" wrapText="1"/>
    </xf>
    <xf numFmtId="3" fontId="6" fillId="0" borderId="28" xfId="0" applyNumberFormat="1" applyFont="1" applyBorder="1" applyAlignment="1">
      <alignment horizontal="right" vertical="center"/>
    </xf>
    <xf numFmtId="3" fontId="55" fillId="0" borderId="43" xfId="0" applyNumberFormat="1" applyFont="1" applyBorder="1" applyAlignment="1">
      <alignment horizontal="right" vertical="center"/>
    </xf>
    <xf numFmtId="3" fontId="6" fillId="0" borderId="51" xfId="0" applyNumberFormat="1" applyFont="1" applyBorder="1" applyAlignment="1">
      <alignment horizontal="right" vertical="center"/>
    </xf>
    <xf numFmtId="3" fontId="51" fillId="0" borderId="0" xfId="0" applyNumberFormat="1" applyFont="1" applyFill="1"/>
    <xf numFmtId="3" fontId="44" fillId="0" borderId="0" xfId="0" applyNumberFormat="1" applyFont="1" applyFill="1" applyAlignment="1">
      <alignment horizontal="center"/>
    </xf>
    <xf numFmtId="0" fontId="34" fillId="0" borderId="19" xfId="0" applyFont="1" applyFill="1" applyBorder="1" applyAlignment="1">
      <alignment horizontal="center" vertical="top" wrapText="1"/>
    </xf>
    <xf numFmtId="0" fontId="33" fillId="0" borderId="0" xfId="0" applyFont="1" applyFill="1" applyAlignment="1">
      <alignment vertical="top" wrapText="1"/>
    </xf>
    <xf numFmtId="3" fontId="33" fillId="0" borderId="0" xfId="0" applyNumberFormat="1" applyFont="1" applyFill="1" applyAlignment="1">
      <alignment horizontal="right" vertical="top" wrapText="1"/>
    </xf>
    <xf numFmtId="0" fontId="58" fillId="0" borderId="19" xfId="0" applyFont="1" applyBorder="1"/>
    <xf numFmtId="3" fontId="59" fillId="0" borderId="38" xfId="0" applyNumberFormat="1" applyFont="1" applyFill="1" applyBorder="1" applyAlignment="1">
      <alignment horizontal="right"/>
    </xf>
    <xf numFmtId="0" fontId="60" fillId="0" borderId="19" xfId="0" applyFont="1" applyBorder="1"/>
    <xf numFmtId="3" fontId="8" fillId="0" borderId="0" xfId="0" applyNumberFormat="1" applyFont="1"/>
    <xf numFmtId="3" fontId="52" fillId="0" borderId="0" xfId="0" applyNumberFormat="1" applyFont="1"/>
    <xf numFmtId="0" fontId="0" fillId="0" borderId="0" xfId="0"/>
    <xf numFmtId="0" fontId="38" fillId="0" borderId="29" xfId="0" applyFont="1" applyBorder="1" applyAlignment="1">
      <alignment horizontal="center" wrapText="1"/>
    </xf>
    <xf numFmtId="0" fontId="33" fillId="0" borderId="19" xfId="0" applyFont="1" applyFill="1" applyBorder="1" applyAlignment="1">
      <alignment horizontal="center" vertical="top" wrapText="1"/>
    </xf>
    <xf numFmtId="0" fontId="33" fillId="0" borderId="49" xfId="0" applyFont="1" applyFill="1" applyBorder="1" applyAlignment="1">
      <alignment horizontal="center" vertical="top" wrapText="1"/>
    </xf>
    <xf numFmtId="3" fontId="0" fillId="0" borderId="19" xfId="0" applyNumberFormat="1" applyFill="1" applyBorder="1"/>
    <xf numFmtId="0" fontId="12" fillId="0" borderId="0" xfId="0" applyFont="1" applyBorder="1" applyAlignment="1">
      <alignment horizontal="center"/>
    </xf>
    <xf numFmtId="0" fontId="46" fillId="0" borderId="30" xfId="0" applyFont="1" applyBorder="1" applyAlignment="1">
      <alignment horizontal="center" wrapText="1"/>
    </xf>
    <xf numFmtId="0" fontId="32" fillId="0" borderId="43" xfId="0" applyFont="1" applyBorder="1" applyAlignment="1">
      <alignment horizontal="center" wrapText="1"/>
    </xf>
    <xf numFmtId="0" fontId="46" fillId="0" borderId="46" xfId="0" applyFont="1" applyBorder="1" applyAlignment="1">
      <alignment horizontal="center" wrapText="1"/>
    </xf>
    <xf numFmtId="0" fontId="32" fillId="0" borderId="47" xfId="0" applyFont="1" applyBorder="1" applyAlignment="1">
      <alignment horizontal="center" wrapText="1"/>
    </xf>
    <xf numFmtId="9" fontId="46" fillId="0" borderId="46" xfId="47" applyFont="1" applyBorder="1" applyAlignment="1">
      <alignment horizontal="center" wrapText="1"/>
    </xf>
    <xf numFmtId="0" fontId="6" fillId="20" borderId="0" xfId="0" applyFont="1" applyFill="1" applyAlignment="1">
      <alignment horizontal="center" vertical="top" wrapText="1"/>
    </xf>
    <xf numFmtId="0" fontId="0" fillId="0" borderId="0" xfId="0"/>
    <xf numFmtId="3" fontId="33" fillId="0" borderId="19" xfId="0" applyNumberFormat="1" applyFont="1" applyFill="1" applyBorder="1" applyAlignment="1">
      <alignment horizontal="right" vertical="top" wrapText="1"/>
    </xf>
    <xf numFmtId="0" fontId="41" fillId="0" borderId="22" xfId="0" applyFont="1" applyBorder="1" applyAlignment="1" applyProtection="1">
      <alignment wrapText="1"/>
    </xf>
    <xf numFmtId="0" fontId="41" fillId="0" borderId="11" xfId="0" applyFont="1" applyBorder="1" applyAlignment="1" applyProtection="1">
      <alignment wrapText="1"/>
    </xf>
    <xf numFmtId="0" fontId="41" fillId="0" borderId="23" xfId="0" applyFont="1" applyBorder="1" applyAlignment="1" applyProtection="1">
      <alignment wrapText="1"/>
    </xf>
    <xf numFmtId="0" fontId="41" fillId="0" borderId="26" xfId="0" applyFont="1" applyBorder="1" applyAlignment="1" applyProtection="1">
      <alignment wrapText="1"/>
    </xf>
    <xf numFmtId="0" fontId="1" fillId="0" borderId="0" xfId="0" applyFont="1" applyFill="1" applyAlignment="1">
      <alignment horizontal="right"/>
    </xf>
  </cellXfs>
  <cellStyles count="48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gyzet 2" xfId="30" xr:uid="{00000000-0005-0000-0000-00001D000000}"/>
    <cellStyle name="Jegyzet 3" xfId="31" xr:uid="{00000000-0005-0000-0000-00001E000000}"/>
    <cellStyle name="Jegyzet 4" xfId="32" xr:uid="{00000000-0005-0000-0000-00001F000000}"/>
    <cellStyle name="Jó" xfId="33" builtinId="26" customBuiltin="1"/>
    <cellStyle name="Kimenet" xfId="34" builtinId="21" customBuiltin="1"/>
    <cellStyle name="Magyarázó szöveg" xfId="35" builtinId="53" customBuiltin="1"/>
    <cellStyle name="Normál" xfId="0" builtinId="0"/>
    <cellStyle name="Normál 2" xfId="36" xr:uid="{00000000-0005-0000-0000-000024000000}"/>
    <cellStyle name="Normál 2 2" xfId="37" xr:uid="{00000000-0005-0000-0000-000025000000}"/>
    <cellStyle name="Normál 2_működési felhalmozási mérleg" xfId="38" xr:uid="{00000000-0005-0000-0000-000026000000}"/>
    <cellStyle name="Normál 3" xfId="39" xr:uid="{00000000-0005-0000-0000-000027000000}"/>
    <cellStyle name="Normál 4" xfId="40" xr:uid="{00000000-0005-0000-0000-000028000000}"/>
    <cellStyle name="Normál 5" xfId="41" xr:uid="{00000000-0005-0000-0000-000029000000}"/>
    <cellStyle name="Normal_KTRSZJ" xfId="42" xr:uid="{00000000-0005-0000-0000-00002A000000}"/>
    <cellStyle name="Összesen" xfId="43" builtinId="25" customBuiltin="1"/>
    <cellStyle name="Rossz" xfId="44" builtinId="27" customBuiltin="1"/>
    <cellStyle name="Semleges" xfId="45" builtinId="28" customBuiltin="1"/>
    <cellStyle name="Számítás" xfId="46" builtinId="22" customBuiltin="1"/>
    <cellStyle name="Százalék" xfId="47" builtinId="5"/>
  </cellStyles>
  <dxfs count="0"/>
  <tableStyles count="0" defaultTableStyle="TableStyleMedium9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>
    <pageSetUpPr fitToPage="1"/>
  </sheetPr>
  <dimension ref="A1:F34"/>
  <sheetViews>
    <sheetView zoomScale="90" zoomScaleNormal="90" workbookViewId="0">
      <selection activeCell="I12" sqref="I12"/>
    </sheetView>
  </sheetViews>
  <sheetFormatPr defaultRowHeight="12.75" x14ac:dyDescent="0.2"/>
  <cols>
    <col min="1" max="1" width="5.5703125" style="17" customWidth="1"/>
    <col min="2" max="2" width="49.140625" bestFit="1" customWidth="1"/>
    <col min="3" max="3" width="17.42578125" style="16" customWidth="1"/>
    <col min="4" max="5" width="15" style="16" customWidth="1"/>
    <col min="6" max="6" width="15" style="71" customWidth="1"/>
  </cols>
  <sheetData>
    <row r="1" spans="1:6" ht="16.5" thickBot="1" x14ac:dyDescent="0.3">
      <c r="A1" s="197"/>
      <c r="B1" s="197"/>
      <c r="C1" s="197"/>
    </row>
    <row r="2" spans="1:6" x14ac:dyDescent="0.2">
      <c r="A2" s="21"/>
      <c r="B2" s="7"/>
      <c r="C2" s="198" t="s">
        <v>1286</v>
      </c>
      <c r="D2" s="198" t="s">
        <v>1287</v>
      </c>
      <c r="E2" s="200" t="s">
        <v>3</v>
      </c>
      <c r="F2" s="202" t="s">
        <v>378</v>
      </c>
    </row>
    <row r="3" spans="1:6" ht="42" customHeight="1" thickBot="1" x14ac:dyDescent="0.25">
      <c r="A3" s="22"/>
      <c r="B3" s="8" t="s">
        <v>0</v>
      </c>
      <c r="C3" s="199"/>
      <c r="D3" s="199"/>
      <c r="E3" s="201"/>
      <c r="F3" s="201"/>
    </row>
    <row r="4" spans="1:6" ht="18.600000000000001" customHeight="1" thickBot="1" x14ac:dyDescent="0.25">
      <c r="A4" s="23"/>
      <c r="B4" s="15"/>
      <c r="C4" s="72"/>
      <c r="D4" s="72"/>
      <c r="E4" s="72"/>
      <c r="F4" s="73"/>
    </row>
    <row r="5" spans="1:6" x14ac:dyDescent="0.2">
      <c r="A5" s="25"/>
      <c r="B5" s="27"/>
      <c r="C5" s="74"/>
      <c r="D5" s="74"/>
      <c r="E5" s="74"/>
      <c r="F5" s="75"/>
    </row>
    <row r="6" spans="1:6" x14ac:dyDescent="0.2">
      <c r="A6" s="10" t="s">
        <v>381</v>
      </c>
      <c r="B6" s="20" t="s">
        <v>389</v>
      </c>
      <c r="C6" s="76">
        <f>+'3.sz.m.Költségvetési kiadások'!C23</f>
        <v>37575108</v>
      </c>
      <c r="D6" s="76">
        <f>+'3.sz.m.Költségvetési kiadások'!D23</f>
        <v>37519108</v>
      </c>
      <c r="E6" s="76">
        <f>+'3.sz.m.Költségvetési kiadások'!E23</f>
        <v>37043051</v>
      </c>
      <c r="F6" s="77">
        <f t="shared" ref="F6:F13" si="0">+E6/D6</f>
        <v>0.9873116119924813</v>
      </c>
    </row>
    <row r="7" spans="1:6" x14ac:dyDescent="0.2">
      <c r="A7" s="26" t="s">
        <v>382</v>
      </c>
      <c r="B7" s="20" t="s">
        <v>390</v>
      </c>
      <c r="C7" s="76">
        <f>+'3.sz.m.Költségvetési kiadások'!C24</f>
        <v>8019411</v>
      </c>
      <c r="D7" s="76">
        <f>+'3.sz.m.Költségvetési kiadások'!D24</f>
        <v>8075411</v>
      </c>
      <c r="E7" s="76">
        <f>+'3.sz.m.Költségvetési kiadások'!E24</f>
        <v>8073416</v>
      </c>
      <c r="F7" s="77">
        <f t="shared" si="0"/>
        <v>0.99975295375058926</v>
      </c>
    </row>
    <row r="8" spans="1:6" x14ac:dyDescent="0.2">
      <c r="A8" s="10" t="s">
        <v>383</v>
      </c>
      <c r="B8" s="20" t="s">
        <v>1</v>
      </c>
      <c r="C8" s="76">
        <f>+'3.sz.m.Költségvetési kiadások'!C63</f>
        <v>320706900</v>
      </c>
      <c r="D8" s="76">
        <f>+'3.sz.m.Költségvetési kiadások'!D63</f>
        <v>319842550</v>
      </c>
      <c r="E8" s="76">
        <f>+'3.sz.m.Költségvetési kiadások'!E63</f>
        <v>305552172</v>
      </c>
      <c r="F8" s="77">
        <f t="shared" si="0"/>
        <v>0.95532058508162843</v>
      </c>
    </row>
    <row r="9" spans="1:6" x14ac:dyDescent="0.2">
      <c r="A9" s="26" t="s">
        <v>384</v>
      </c>
      <c r="B9" s="20" t="s">
        <v>391</v>
      </c>
      <c r="C9" s="76">
        <f>+'3.sz.m.Költségvetési kiadások'!C121</f>
        <v>42062000</v>
      </c>
      <c r="D9" s="76">
        <f>+'3.sz.m.Költségvetési kiadások'!D121</f>
        <v>42590000</v>
      </c>
      <c r="E9" s="76">
        <f>+'3.sz.m.Költségvetési kiadások'!E121</f>
        <v>34557547</v>
      </c>
      <c r="F9" s="77">
        <f t="shared" si="0"/>
        <v>0.81140049307349138</v>
      </c>
    </row>
    <row r="10" spans="1:6" x14ac:dyDescent="0.2">
      <c r="A10" s="10" t="s">
        <v>385</v>
      </c>
      <c r="B10" s="20" t="s">
        <v>392</v>
      </c>
      <c r="C10" s="78">
        <f>+'3.sz.m.Költségvetési kiadások'!C191</f>
        <v>71360000</v>
      </c>
      <c r="D10" s="78">
        <f>+'3.sz.m.Költségvetési kiadások'!D191</f>
        <v>77684208</v>
      </c>
      <c r="E10" s="78">
        <f>+'3.sz.m.Költségvetési kiadások'!E191</f>
        <v>51523147</v>
      </c>
      <c r="F10" s="77">
        <f t="shared" si="0"/>
        <v>0.66323836370964873</v>
      </c>
    </row>
    <row r="11" spans="1:6" x14ac:dyDescent="0.2">
      <c r="A11" s="26" t="s">
        <v>386</v>
      </c>
      <c r="B11" s="20" t="s">
        <v>393</v>
      </c>
      <c r="C11" s="78">
        <f>+'3.sz.m.Költségvetési kiadások'!C200</f>
        <v>263184000</v>
      </c>
      <c r="D11" s="78">
        <f>+'3.sz.m.Költségvetési kiadások'!D200</f>
        <v>99055720</v>
      </c>
      <c r="E11" s="78">
        <f>+'3.sz.m.Költségvetési kiadások'!E200</f>
        <v>44997224</v>
      </c>
      <c r="F11" s="77">
        <f t="shared" si="0"/>
        <v>0.454261742784768</v>
      </c>
    </row>
    <row r="12" spans="1:6" x14ac:dyDescent="0.2">
      <c r="A12" s="10" t="s">
        <v>387</v>
      </c>
      <c r="B12" s="20" t="s">
        <v>394</v>
      </c>
      <c r="C12" s="78">
        <f>+'3.sz.m.Költségvetési kiadások'!C205</f>
        <v>0</v>
      </c>
      <c r="D12" s="78">
        <f>+'3.sz.m.Költségvetési kiadások'!D205</f>
        <v>185303000</v>
      </c>
      <c r="E12" s="78">
        <f>+'3.sz.m.Költségvetési kiadások'!E205</f>
        <v>185302451</v>
      </c>
      <c r="F12" s="77">
        <f t="shared" si="0"/>
        <v>0.99999703728487932</v>
      </c>
    </row>
    <row r="13" spans="1:6" x14ac:dyDescent="0.2">
      <c r="A13" s="26" t="s">
        <v>388</v>
      </c>
      <c r="B13" s="20" t="s">
        <v>395</v>
      </c>
      <c r="C13" s="78">
        <f>+'3.sz.m.Költségvetési kiadások'!C267</f>
        <v>12000000</v>
      </c>
      <c r="D13" s="78">
        <f>+'3.sz.m.Költségvetési kiadások'!D267</f>
        <v>11500000</v>
      </c>
      <c r="E13" s="78">
        <f>+'3.sz.m.Költségvetési kiadások'!E267</f>
        <v>11500000</v>
      </c>
      <c r="F13" s="77">
        <f t="shared" si="0"/>
        <v>1</v>
      </c>
    </row>
    <row r="14" spans="1:6" x14ac:dyDescent="0.2">
      <c r="A14" s="26"/>
      <c r="B14" s="14"/>
      <c r="C14" s="78"/>
      <c r="D14" s="78"/>
      <c r="E14" s="78"/>
      <c r="F14" s="79"/>
    </row>
    <row r="15" spans="1:6" x14ac:dyDescent="0.2">
      <c r="A15" s="51" t="s">
        <v>421</v>
      </c>
      <c r="B15" s="52" t="s">
        <v>422</v>
      </c>
      <c r="C15" s="78">
        <f>+'3.sz.m. Finanszírozási kiadások'!C43</f>
        <v>726234213</v>
      </c>
      <c r="D15" s="78">
        <f>+'3.sz.m. Finanszírozási kiadások'!D43</f>
        <v>750379366</v>
      </c>
      <c r="E15" s="78">
        <f>+'3.sz.m. Finanszírozási kiadások'!E43</f>
        <v>703577399</v>
      </c>
      <c r="F15" s="77">
        <f>+E15/D15</f>
        <v>0.93762892595316916</v>
      </c>
    </row>
    <row r="16" spans="1:6" s="17" customFormat="1" ht="13.5" thickBot="1" x14ac:dyDescent="0.25">
      <c r="A16" s="10"/>
      <c r="B16" s="14"/>
      <c r="C16" s="78"/>
      <c r="D16" s="78"/>
      <c r="E16" s="78"/>
      <c r="F16" s="79"/>
    </row>
    <row r="17" spans="1:6" ht="13.5" thickBot="1" x14ac:dyDescent="0.25">
      <c r="A17" s="24" t="s">
        <v>361</v>
      </c>
      <c r="B17" s="13" t="s">
        <v>380</v>
      </c>
      <c r="C17" s="80">
        <f>SUM(C6:C16)</f>
        <v>1481141632</v>
      </c>
      <c r="D17" s="80">
        <f>SUM(D6:D16)</f>
        <v>1531949363</v>
      </c>
      <c r="E17" s="80">
        <f>SUM(E6:E16)</f>
        <v>1382126407</v>
      </c>
      <c r="F17" s="81">
        <f>+E17/D17</f>
        <v>0.90220110428023337</v>
      </c>
    </row>
    <row r="18" spans="1:6" ht="18.600000000000001" customHeight="1" thickBot="1" x14ac:dyDescent="0.25">
      <c r="A18" s="23"/>
      <c r="B18" s="15"/>
      <c r="C18" s="72"/>
      <c r="D18" s="72"/>
      <c r="E18" s="72"/>
      <c r="F18" s="73"/>
    </row>
    <row r="19" spans="1:6" s="17" customFormat="1" x14ac:dyDescent="0.2">
      <c r="A19" s="9" t="s">
        <v>363</v>
      </c>
      <c r="B19" s="14" t="s">
        <v>371</v>
      </c>
      <c r="C19" s="78">
        <f>+'2.sz.m.Költségvetési bevételek'!C46</f>
        <v>512779025</v>
      </c>
      <c r="D19" s="78">
        <f>+'2.sz.m.Költségvetési bevételek'!D46</f>
        <v>534004184</v>
      </c>
      <c r="E19" s="78">
        <f>+'2.sz.m.Költségvetési bevételek'!E46</f>
        <v>534004184</v>
      </c>
      <c r="F19" s="82">
        <f t="shared" ref="F19:F23" si="1">+E19/D19</f>
        <v>1</v>
      </c>
    </row>
    <row r="20" spans="1:6" s="17" customFormat="1" x14ac:dyDescent="0.2">
      <c r="A20" s="10" t="s">
        <v>364</v>
      </c>
      <c r="B20" s="11" t="s">
        <v>372</v>
      </c>
      <c r="C20" s="78">
        <f>+'2.sz.m.Költségvetési bevételek'!C82</f>
        <v>171460000</v>
      </c>
      <c r="D20" s="78">
        <f>+'2.sz.m.Költségvetési bevételek'!D82</f>
        <v>129265199</v>
      </c>
      <c r="E20" s="78">
        <f>+'2.sz.m.Költségvetési bevételek'!E82</f>
        <v>55411920</v>
      </c>
      <c r="F20" s="82">
        <f t="shared" si="1"/>
        <v>0.42866850806457196</v>
      </c>
    </row>
    <row r="21" spans="1:6" s="17" customFormat="1" x14ac:dyDescent="0.2">
      <c r="A21" s="9" t="s">
        <v>365</v>
      </c>
      <c r="B21" s="11" t="s">
        <v>373</v>
      </c>
      <c r="C21" s="78">
        <f>+'2.sz.m.Költségvetési bevételek'!C189</f>
        <v>490392000</v>
      </c>
      <c r="D21" s="78">
        <f>+'2.sz.m.Költségvetési bevételek'!D189</f>
        <v>523193981</v>
      </c>
      <c r="E21" s="78">
        <f>+'2.sz.m.Költségvetési bevételek'!E189</f>
        <v>542276829</v>
      </c>
      <c r="F21" s="82">
        <f t="shared" si="1"/>
        <v>1.0364737529348602</v>
      </c>
    </row>
    <row r="22" spans="1:6" s="17" customFormat="1" x14ac:dyDescent="0.2">
      <c r="A22" s="10" t="s">
        <v>366</v>
      </c>
      <c r="B22" s="12" t="s">
        <v>374</v>
      </c>
      <c r="C22" s="83">
        <f>+'2.sz.m.Költségvetési bevételek'!C225</f>
        <v>57889000</v>
      </c>
      <c r="D22" s="83">
        <f>+'2.sz.m.Költségvetési bevételek'!D225</f>
        <v>103534399</v>
      </c>
      <c r="E22" s="83">
        <f>+'2.sz.m.Költségvetési bevételek'!E225</f>
        <v>225481871</v>
      </c>
      <c r="F22" s="82">
        <f t="shared" si="1"/>
        <v>2.1778449788461129</v>
      </c>
    </row>
    <row r="23" spans="1:6" s="17" customFormat="1" x14ac:dyDescent="0.2">
      <c r="A23" s="9" t="s">
        <v>367</v>
      </c>
      <c r="B23" s="14" t="s">
        <v>2</v>
      </c>
      <c r="C23" s="83">
        <f>+'2.sz.m.Költségvetési bevételek'!C234</f>
        <v>0</v>
      </c>
      <c r="D23" s="83">
        <f>+'2.sz.m.Költségvetési bevételek'!D234</f>
        <v>110126742</v>
      </c>
      <c r="E23" s="83">
        <f>+'2.sz.m.Költségvetési bevételek'!E234</f>
        <v>238582</v>
      </c>
      <c r="F23" s="82">
        <f t="shared" si="1"/>
        <v>2.1664311108014075E-3</v>
      </c>
    </row>
    <row r="24" spans="1:6" s="17" customFormat="1" x14ac:dyDescent="0.2">
      <c r="A24" s="10" t="s">
        <v>368</v>
      </c>
      <c r="B24" s="14" t="s">
        <v>375</v>
      </c>
      <c r="C24" s="83">
        <f>+'2.sz.m.Költségvetési bevételek'!C253</f>
        <v>0</v>
      </c>
      <c r="D24" s="83">
        <f>+'2.sz.m.Költségvetési bevételek'!D253</f>
        <v>0</v>
      </c>
      <c r="E24" s="83">
        <f>+'2.sz.m.Költségvetési bevételek'!E253</f>
        <v>0</v>
      </c>
      <c r="F24" s="82"/>
    </row>
    <row r="25" spans="1:6" s="17" customFormat="1" x14ac:dyDescent="0.2">
      <c r="A25" s="9" t="s">
        <v>369</v>
      </c>
      <c r="B25" s="19" t="s">
        <v>376</v>
      </c>
      <c r="C25" s="83">
        <f>+'2.sz.m.Költségvetési bevételek'!C286</f>
        <v>0</v>
      </c>
      <c r="D25" s="83">
        <f>+'2.sz.m.Költségvetési bevételek'!D286</f>
        <v>0</v>
      </c>
      <c r="E25" s="83">
        <f>+'2.sz.m.Költségvetési bevételek'!E286</f>
        <v>110158</v>
      </c>
      <c r="F25" s="82"/>
    </row>
    <row r="26" spans="1:6" s="17" customFormat="1" x14ac:dyDescent="0.2">
      <c r="A26" s="10"/>
      <c r="B26" s="14"/>
      <c r="C26" s="83"/>
      <c r="D26" s="83"/>
      <c r="E26" s="83"/>
      <c r="F26" s="84"/>
    </row>
    <row r="27" spans="1:6" s="17" customFormat="1" x14ac:dyDescent="0.2">
      <c r="A27" s="9" t="s">
        <v>370</v>
      </c>
      <c r="B27" s="14" t="s">
        <v>377</v>
      </c>
      <c r="C27" s="83">
        <f>+'2. sz. m.Finanszírozási bevétel'!C35</f>
        <v>248621607</v>
      </c>
      <c r="D27" s="83">
        <f>+'2. sz. m.Finanszírozási bevétel'!D35</f>
        <v>131824858</v>
      </c>
      <c r="E27" s="83">
        <f>+'2. sz. m.Finanszírozási bevétel'!E35</f>
        <v>148542323</v>
      </c>
      <c r="F27" s="82"/>
    </row>
    <row r="28" spans="1:6" s="17" customFormat="1" ht="13.5" thickBot="1" x14ac:dyDescent="0.25">
      <c r="A28" s="10"/>
      <c r="B28" s="14"/>
      <c r="C28" s="78"/>
      <c r="D28" s="78"/>
      <c r="E28" s="78"/>
      <c r="F28" s="79"/>
    </row>
    <row r="29" spans="1:6" ht="13.5" thickBot="1" x14ac:dyDescent="0.25">
      <c r="A29" s="24" t="s">
        <v>362</v>
      </c>
      <c r="B29" s="13" t="s">
        <v>379</v>
      </c>
      <c r="C29" s="80">
        <f>SUM(C19:C28)</f>
        <v>1481141632</v>
      </c>
      <c r="D29" s="80">
        <f>SUM(D19:D28)</f>
        <v>1531949363</v>
      </c>
      <c r="E29" s="80">
        <f>SUM(E19:E28)</f>
        <v>1506065867</v>
      </c>
      <c r="F29" s="81">
        <f>+E29/D29</f>
        <v>0.98310420916960817</v>
      </c>
    </row>
    <row r="30" spans="1:6" ht="18.600000000000001" customHeight="1" thickBot="1" x14ac:dyDescent="0.25">
      <c r="A30" s="23"/>
      <c r="B30" s="15"/>
      <c r="C30" s="72"/>
      <c r="D30" s="72"/>
      <c r="E30" s="72"/>
      <c r="F30" s="73"/>
    </row>
    <row r="31" spans="1:6" ht="13.5" thickBot="1" x14ac:dyDescent="0.25"/>
    <row r="32" spans="1:6" ht="13.5" thickBot="1" x14ac:dyDescent="0.25">
      <c r="B32" s="70" t="s">
        <v>1288</v>
      </c>
      <c r="C32" s="85"/>
      <c r="D32" s="85"/>
      <c r="E32" s="86">
        <f>+'6.sz.Mérleg'!C60</f>
        <v>278039377</v>
      </c>
      <c r="F32" s="87"/>
    </row>
    <row r="33" spans="2:6" ht="13.5" thickBot="1" x14ac:dyDescent="0.25">
      <c r="B33" s="70" t="s">
        <v>1289</v>
      </c>
      <c r="C33" s="85"/>
      <c r="D33" s="85"/>
      <c r="E33" s="86">
        <f>+'6.sz.Mérleg'!D60</f>
        <v>154477378</v>
      </c>
      <c r="F33" s="87"/>
    </row>
    <row r="34" spans="2:6" x14ac:dyDescent="0.2">
      <c r="C34" s="88"/>
      <c r="D34" s="88"/>
      <c r="E34" s="88"/>
    </row>
  </sheetData>
  <mergeCells count="5">
    <mergeCell ref="A1:C1"/>
    <mergeCell ref="C2:C3"/>
    <mergeCell ref="D2:D3"/>
    <mergeCell ref="E2:E3"/>
    <mergeCell ref="F2:F3"/>
  </mergeCells>
  <phoneticPr fontId="0" type="noConversion"/>
  <printOptions horizontalCentered="1" verticalCentered="1"/>
  <pageMargins left="0.74803149606299213" right="0.35433070866141736" top="0.98425196850393704" bottom="0.70866141732283472" header="0.43307086614173229" footer="0.51181102362204722"/>
  <pageSetup paperSize="9" orientation="landscape" r:id="rId1"/>
  <headerFooter alignWithMargins="0">
    <oddHeader xml:space="preserve">&amp;L1. számú melléklet&amp;C&amp;"Arial,Félkövér"&amp;12Nagykovácsi Nagyközség Önkormányzat
a 2018. évi bevételei és kiadásai&amp;Radatok Ft-ban </oddHeader>
    <oddFooter>&amp;R&amp;"Arial,Dőlt"&amp;8&amp;F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Munka17"/>
  <dimension ref="A1:D257"/>
  <sheetViews>
    <sheetView topLeftCell="A31" zoomScaleNormal="100" workbookViewId="0">
      <selection activeCell="B140" sqref="B140"/>
    </sheetView>
  </sheetViews>
  <sheetFormatPr defaultRowHeight="12.75" x14ac:dyDescent="0.2"/>
  <cols>
    <col min="1" max="1" width="8.140625" customWidth="1"/>
    <col min="2" max="2" width="82" customWidth="1"/>
    <col min="3" max="4" width="19.140625" customWidth="1"/>
    <col min="5" max="16384" width="9.140625" style="16"/>
  </cols>
  <sheetData>
    <row r="1" spans="1:4" ht="21" customHeight="1" x14ac:dyDescent="0.2">
      <c r="A1" s="203" t="s">
        <v>829</v>
      </c>
      <c r="B1" s="204"/>
      <c r="C1" s="204"/>
      <c r="D1" s="204"/>
    </row>
    <row r="2" spans="1:4" ht="15" x14ac:dyDescent="0.2">
      <c r="A2" s="28"/>
      <c r="B2" s="28" t="s">
        <v>0</v>
      </c>
      <c r="C2" s="28" t="s">
        <v>415</v>
      </c>
      <c r="D2" s="28" t="s">
        <v>416</v>
      </c>
    </row>
    <row r="3" spans="1:4" ht="15" x14ac:dyDescent="0.2">
      <c r="A3" s="28"/>
      <c r="B3" s="28"/>
      <c r="C3" s="28"/>
      <c r="D3" s="28"/>
    </row>
    <row r="4" spans="1:4" x14ac:dyDescent="0.2">
      <c r="A4" s="173" t="s">
        <v>89</v>
      </c>
      <c r="B4" s="174" t="s">
        <v>603</v>
      </c>
      <c r="C4" s="177">
        <v>0</v>
      </c>
      <c r="D4" s="177">
        <v>279227</v>
      </c>
    </row>
    <row r="5" spans="1:4" x14ac:dyDescent="0.2">
      <c r="A5" s="173" t="s">
        <v>90</v>
      </c>
      <c r="B5" s="174" t="s">
        <v>604</v>
      </c>
      <c r="C5" s="177">
        <v>0</v>
      </c>
      <c r="D5" s="177">
        <v>700421</v>
      </c>
    </row>
    <row r="6" spans="1:4" x14ac:dyDescent="0.2">
      <c r="A6" s="173" t="s">
        <v>91</v>
      </c>
      <c r="B6" s="174" t="s">
        <v>605</v>
      </c>
      <c r="C6" s="177">
        <v>0</v>
      </c>
      <c r="D6" s="177">
        <v>0</v>
      </c>
    </row>
    <row r="7" spans="1:4" x14ac:dyDescent="0.2">
      <c r="A7" s="175" t="s">
        <v>92</v>
      </c>
      <c r="B7" s="176" t="s">
        <v>606</v>
      </c>
      <c r="C7" s="178">
        <v>0</v>
      </c>
      <c r="D7" s="178">
        <v>979648</v>
      </c>
    </row>
    <row r="8" spans="1:4" x14ac:dyDescent="0.2">
      <c r="A8" s="173" t="s">
        <v>93</v>
      </c>
      <c r="B8" s="174" t="s">
        <v>607</v>
      </c>
      <c r="C8" s="177">
        <v>15319956100</v>
      </c>
      <c r="D8" s="177">
        <v>15345685519</v>
      </c>
    </row>
    <row r="9" spans="1:4" x14ac:dyDescent="0.2">
      <c r="A9" s="173" t="s">
        <v>94</v>
      </c>
      <c r="B9" s="174" t="s">
        <v>608</v>
      </c>
      <c r="C9" s="177">
        <v>13323009</v>
      </c>
      <c r="D9" s="177">
        <v>12292990</v>
      </c>
    </row>
    <row r="10" spans="1:4" x14ac:dyDescent="0.2">
      <c r="A10" s="173" t="s">
        <v>95</v>
      </c>
      <c r="B10" s="174" t="s">
        <v>609</v>
      </c>
      <c r="C10" s="177">
        <v>0</v>
      </c>
      <c r="D10" s="177">
        <v>0</v>
      </c>
    </row>
    <row r="11" spans="1:4" x14ac:dyDescent="0.2">
      <c r="A11" s="173" t="s">
        <v>96</v>
      </c>
      <c r="B11" s="174" t="s">
        <v>610</v>
      </c>
      <c r="C11" s="177">
        <v>154653463</v>
      </c>
      <c r="D11" s="177">
        <v>150492555</v>
      </c>
    </row>
    <row r="12" spans="1:4" x14ac:dyDescent="0.2">
      <c r="A12" s="173" t="s">
        <v>97</v>
      </c>
      <c r="B12" s="174" t="s">
        <v>611</v>
      </c>
      <c r="C12" s="177">
        <v>0</v>
      </c>
      <c r="D12" s="177">
        <v>0</v>
      </c>
    </row>
    <row r="13" spans="1:4" x14ac:dyDescent="0.2">
      <c r="A13" s="175" t="s">
        <v>98</v>
      </c>
      <c r="B13" s="176" t="s">
        <v>612</v>
      </c>
      <c r="C13" s="178">
        <v>15487932572</v>
      </c>
      <c r="D13" s="178">
        <v>15508471064</v>
      </c>
    </row>
    <row r="14" spans="1:4" x14ac:dyDescent="0.2">
      <c r="A14" s="173" t="s">
        <v>99</v>
      </c>
      <c r="B14" s="174" t="s">
        <v>613</v>
      </c>
      <c r="C14" s="177">
        <v>11000</v>
      </c>
      <c r="D14" s="177">
        <v>11000</v>
      </c>
    </row>
    <row r="15" spans="1:4" x14ac:dyDescent="0.2">
      <c r="A15" s="173" t="s">
        <v>100</v>
      </c>
      <c r="B15" s="174" t="s">
        <v>614</v>
      </c>
      <c r="C15" s="177">
        <v>0</v>
      </c>
      <c r="D15" s="177">
        <v>0</v>
      </c>
    </row>
    <row r="16" spans="1:4" x14ac:dyDescent="0.2">
      <c r="A16" s="173" t="s">
        <v>101</v>
      </c>
      <c r="B16" s="174" t="s">
        <v>615</v>
      </c>
      <c r="C16" s="177">
        <v>0</v>
      </c>
      <c r="D16" s="177">
        <v>0</v>
      </c>
    </row>
    <row r="17" spans="1:4" x14ac:dyDescent="0.2">
      <c r="A17" s="173" t="s">
        <v>102</v>
      </c>
      <c r="B17" s="174" t="s">
        <v>616</v>
      </c>
      <c r="C17" s="177">
        <v>0</v>
      </c>
      <c r="D17" s="177">
        <v>0</v>
      </c>
    </row>
    <row r="18" spans="1:4" x14ac:dyDescent="0.2">
      <c r="A18" s="173" t="s">
        <v>103</v>
      </c>
      <c r="B18" s="174" t="s">
        <v>617</v>
      </c>
      <c r="C18" s="177">
        <v>0</v>
      </c>
      <c r="D18" s="177">
        <v>0</v>
      </c>
    </row>
    <row r="19" spans="1:4" x14ac:dyDescent="0.2">
      <c r="A19" s="173" t="s">
        <v>104</v>
      </c>
      <c r="B19" s="174" t="s">
        <v>618</v>
      </c>
      <c r="C19" s="177">
        <v>11000</v>
      </c>
      <c r="D19" s="177">
        <v>11000</v>
      </c>
    </row>
    <row r="20" spans="1:4" x14ac:dyDescent="0.2">
      <c r="A20" s="173" t="s">
        <v>105</v>
      </c>
      <c r="B20" s="174" t="s">
        <v>619</v>
      </c>
      <c r="C20" s="177">
        <v>0</v>
      </c>
      <c r="D20" s="177">
        <v>0</v>
      </c>
    </row>
    <row r="21" spans="1:4" x14ac:dyDescent="0.2">
      <c r="A21" s="173" t="s">
        <v>106</v>
      </c>
      <c r="B21" s="174" t="s">
        <v>620</v>
      </c>
      <c r="C21" s="177">
        <v>0</v>
      </c>
      <c r="D21" s="177">
        <v>0</v>
      </c>
    </row>
    <row r="22" spans="1:4" x14ac:dyDescent="0.2">
      <c r="A22" s="173" t="s">
        <v>107</v>
      </c>
      <c r="B22" s="174" t="s">
        <v>621</v>
      </c>
      <c r="C22" s="177">
        <v>0</v>
      </c>
      <c r="D22" s="177">
        <v>0</v>
      </c>
    </row>
    <row r="23" spans="1:4" x14ac:dyDescent="0.2">
      <c r="A23" s="173" t="s">
        <v>108</v>
      </c>
      <c r="B23" s="174" t="s">
        <v>622</v>
      </c>
      <c r="C23" s="177">
        <v>0</v>
      </c>
      <c r="D23" s="177">
        <v>0</v>
      </c>
    </row>
    <row r="24" spans="1:4" x14ac:dyDescent="0.2">
      <c r="A24" s="175" t="s">
        <v>109</v>
      </c>
      <c r="B24" s="176" t="s">
        <v>623</v>
      </c>
      <c r="C24" s="178">
        <v>11000</v>
      </c>
      <c r="D24" s="178">
        <v>11000</v>
      </c>
    </row>
    <row r="25" spans="1:4" x14ac:dyDescent="0.2">
      <c r="A25" s="173" t="s">
        <v>110</v>
      </c>
      <c r="B25" s="174" t="s">
        <v>624</v>
      </c>
      <c r="C25" s="177">
        <v>0</v>
      </c>
      <c r="D25" s="177">
        <v>0</v>
      </c>
    </row>
    <row r="26" spans="1:4" x14ac:dyDescent="0.2">
      <c r="A26" s="173" t="s">
        <v>111</v>
      </c>
      <c r="B26" s="174" t="s">
        <v>625</v>
      </c>
      <c r="C26" s="177">
        <v>0</v>
      </c>
      <c r="D26" s="177">
        <v>0</v>
      </c>
    </row>
    <row r="27" spans="1:4" x14ac:dyDescent="0.2">
      <c r="A27" s="173" t="s">
        <v>112</v>
      </c>
      <c r="B27" s="174" t="s">
        <v>626</v>
      </c>
      <c r="C27" s="177">
        <v>0</v>
      </c>
      <c r="D27" s="177">
        <v>0</v>
      </c>
    </row>
    <row r="28" spans="1:4" x14ac:dyDescent="0.2">
      <c r="A28" s="173" t="s">
        <v>113</v>
      </c>
      <c r="B28" s="174" t="s">
        <v>627</v>
      </c>
      <c r="C28" s="177">
        <v>0</v>
      </c>
      <c r="D28" s="177">
        <v>0</v>
      </c>
    </row>
    <row r="29" spans="1:4" x14ac:dyDescent="0.2">
      <c r="A29" s="173" t="s">
        <v>114</v>
      </c>
      <c r="B29" s="174" t="s">
        <v>628</v>
      </c>
      <c r="C29" s="177">
        <v>0</v>
      </c>
      <c r="D29" s="177">
        <v>0</v>
      </c>
    </row>
    <row r="30" spans="1:4" x14ac:dyDescent="0.2">
      <c r="A30" s="175" t="s">
        <v>115</v>
      </c>
      <c r="B30" s="176" t="s">
        <v>629</v>
      </c>
      <c r="C30" s="178">
        <v>0</v>
      </c>
      <c r="D30" s="178">
        <v>0</v>
      </c>
    </row>
    <row r="31" spans="1:4" x14ac:dyDescent="0.2">
      <c r="A31" s="175" t="s">
        <v>116</v>
      </c>
      <c r="B31" s="176" t="s">
        <v>630</v>
      </c>
      <c r="C31" s="178">
        <v>15487943572</v>
      </c>
      <c r="D31" s="178">
        <v>15509461712</v>
      </c>
    </row>
    <row r="32" spans="1:4" x14ac:dyDescent="0.2">
      <c r="A32" s="173" t="s">
        <v>117</v>
      </c>
      <c r="B32" s="174" t="s">
        <v>631</v>
      </c>
      <c r="C32" s="177">
        <v>0</v>
      </c>
      <c r="D32" s="177">
        <v>0</v>
      </c>
    </row>
    <row r="33" spans="1:4" x14ac:dyDescent="0.2">
      <c r="A33" s="173" t="s">
        <v>118</v>
      </c>
      <c r="B33" s="174" t="s">
        <v>632</v>
      </c>
      <c r="C33" s="177">
        <v>0</v>
      </c>
      <c r="D33" s="177">
        <v>0</v>
      </c>
    </row>
    <row r="34" spans="1:4" x14ac:dyDescent="0.2">
      <c r="A34" s="173" t="s">
        <v>119</v>
      </c>
      <c r="B34" s="174" t="s">
        <v>633</v>
      </c>
      <c r="C34" s="177">
        <v>0</v>
      </c>
      <c r="D34" s="177">
        <v>0</v>
      </c>
    </row>
    <row r="35" spans="1:4" x14ac:dyDescent="0.2">
      <c r="A35" s="173" t="s">
        <v>120</v>
      </c>
      <c r="B35" s="174" t="s">
        <v>634</v>
      </c>
      <c r="C35" s="177">
        <v>0</v>
      </c>
      <c r="D35" s="177">
        <v>0</v>
      </c>
    </row>
    <row r="36" spans="1:4" x14ac:dyDescent="0.2">
      <c r="A36" s="173" t="s">
        <v>121</v>
      </c>
      <c r="B36" s="174" t="s">
        <v>635</v>
      </c>
      <c r="C36" s="177">
        <v>0</v>
      </c>
      <c r="D36" s="177">
        <v>0</v>
      </c>
    </row>
    <row r="37" spans="1:4" x14ac:dyDescent="0.2">
      <c r="A37" s="175" t="s">
        <v>122</v>
      </c>
      <c r="B37" s="176" t="s">
        <v>636</v>
      </c>
      <c r="C37" s="178">
        <v>0</v>
      </c>
      <c r="D37" s="178">
        <v>0</v>
      </c>
    </row>
    <row r="38" spans="1:4" x14ac:dyDescent="0.2">
      <c r="A38" s="173" t="s">
        <v>123</v>
      </c>
      <c r="B38" s="174" t="s">
        <v>637</v>
      </c>
      <c r="C38" s="177">
        <v>0</v>
      </c>
      <c r="D38" s="177">
        <v>0</v>
      </c>
    </row>
    <row r="39" spans="1:4" x14ac:dyDescent="0.2">
      <c r="A39" s="173" t="s">
        <v>124</v>
      </c>
      <c r="B39" s="174" t="s">
        <v>638</v>
      </c>
      <c r="C39" s="177">
        <v>0</v>
      </c>
      <c r="D39" s="177">
        <v>0</v>
      </c>
    </row>
    <row r="40" spans="1:4" x14ac:dyDescent="0.2">
      <c r="A40" s="173" t="s">
        <v>125</v>
      </c>
      <c r="B40" s="174" t="s">
        <v>639</v>
      </c>
      <c r="C40" s="177">
        <v>0</v>
      </c>
      <c r="D40" s="177">
        <v>0</v>
      </c>
    </row>
    <row r="41" spans="1:4" x14ac:dyDescent="0.2">
      <c r="A41" s="173" t="s">
        <v>126</v>
      </c>
      <c r="B41" s="174" t="s">
        <v>640</v>
      </c>
      <c r="C41" s="177">
        <v>0</v>
      </c>
      <c r="D41" s="177">
        <v>0</v>
      </c>
    </row>
    <row r="42" spans="1:4" x14ac:dyDescent="0.2">
      <c r="A42" s="173" t="s">
        <v>127</v>
      </c>
      <c r="B42" s="174" t="s">
        <v>641</v>
      </c>
      <c r="C42" s="177">
        <v>0</v>
      </c>
      <c r="D42" s="177">
        <v>0</v>
      </c>
    </row>
    <row r="43" spans="1:4" x14ac:dyDescent="0.2">
      <c r="A43" s="173" t="s">
        <v>128</v>
      </c>
      <c r="B43" s="174" t="s">
        <v>642</v>
      </c>
      <c r="C43" s="177">
        <v>0</v>
      </c>
      <c r="D43" s="177">
        <v>0</v>
      </c>
    </row>
    <row r="44" spans="1:4" x14ac:dyDescent="0.2">
      <c r="A44" s="173" t="s">
        <v>129</v>
      </c>
      <c r="B44" s="174" t="s">
        <v>643</v>
      </c>
      <c r="C44" s="177">
        <v>0</v>
      </c>
      <c r="D44" s="177">
        <v>0</v>
      </c>
    </row>
    <row r="45" spans="1:4" x14ac:dyDescent="0.2">
      <c r="A45" s="175" t="s">
        <v>130</v>
      </c>
      <c r="B45" s="176" t="s">
        <v>644</v>
      </c>
      <c r="C45" s="178">
        <v>0</v>
      </c>
      <c r="D45" s="178">
        <v>0</v>
      </c>
    </row>
    <row r="46" spans="1:4" x14ac:dyDescent="0.2">
      <c r="A46" s="175" t="s">
        <v>131</v>
      </c>
      <c r="B46" s="176" t="s">
        <v>645</v>
      </c>
      <c r="C46" s="178">
        <v>0</v>
      </c>
      <c r="D46" s="178">
        <v>0</v>
      </c>
    </row>
    <row r="47" spans="1:4" x14ac:dyDescent="0.2">
      <c r="A47" s="173" t="s">
        <v>132</v>
      </c>
      <c r="B47" s="174" t="s">
        <v>646</v>
      </c>
      <c r="C47" s="177">
        <v>0</v>
      </c>
      <c r="D47" s="177">
        <v>0</v>
      </c>
    </row>
    <row r="48" spans="1:4" x14ac:dyDescent="0.2">
      <c r="A48" s="173" t="s">
        <v>133</v>
      </c>
      <c r="B48" s="174" t="s">
        <v>647</v>
      </c>
      <c r="C48" s="177">
        <v>0</v>
      </c>
      <c r="D48" s="177">
        <v>0</v>
      </c>
    </row>
    <row r="49" spans="1:4" x14ac:dyDescent="0.2">
      <c r="A49" s="175" t="s">
        <v>134</v>
      </c>
      <c r="B49" s="176" t="s">
        <v>648</v>
      </c>
      <c r="C49" s="178">
        <v>0</v>
      </c>
      <c r="D49" s="178">
        <v>0</v>
      </c>
    </row>
    <row r="50" spans="1:4" x14ac:dyDescent="0.2">
      <c r="A50" s="173" t="s">
        <v>135</v>
      </c>
      <c r="B50" s="174" t="s">
        <v>649</v>
      </c>
      <c r="C50" s="177">
        <v>6948</v>
      </c>
      <c r="D50" s="177">
        <v>64904</v>
      </c>
    </row>
    <row r="51" spans="1:4" x14ac:dyDescent="0.2">
      <c r="A51" s="173" t="s">
        <v>136</v>
      </c>
      <c r="B51" s="174" t="s">
        <v>650</v>
      </c>
      <c r="C51" s="177">
        <v>0</v>
      </c>
      <c r="D51" s="177">
        <v>0</v>
      </c>
    </row>
    <row r="52" spans="1:4" x14ac:dyDescent="0.2">
      <c r="A52" s="173" t="s">
        <v>137</v>
      </c>
      <c r="B52" s="174" t="s">
        <v>651</v>
      </c>
      <c r="C52" s="177">
        <v>0</v>
      </c>
      <c r="D52" s="177">
        <v>0</v>
      </c>
    </row>
    <row r="53" spans="1:4" x14ac:dyDescent="0.2">
      <c r="A53" s="175" t="s">
        <v>138</v>
      </c>
      <c r="B53" s="176" t="s">
        <v>652</v>
      </c>
      <c r="C53" s="178">
        <v>6948</v>
      </c>
      <c r="D53" s="178">
        <v>64904</v>
      </c>
    </row>
    <row r="54" spans="1:4" x14ac:dyDescent="0.2">
      <c r="A54" s="173" t="s">
        <v>139</v>
      </c>
      <c r="B54" s="174" t="s">
        <v>653</v>
      </c>
      <c r="C54" s="177">
        <v>278032429</v>
      </c>
      <c r="D54" s="177">
        <v>154412474</v>
      </c>
    </row>
    <row r="55" spans="1:4" x14ac:dyDescent="0.2">
      <c r="A55" s="173" t="s">
        <v>140</v>
      </c>
      <c r="B55" s="174" t="s">
        <v>654</v>
      </c>
      <c r="C55" s="177">
        <v>0</v>
      </c>
      <c r="D55" s="177">
        <v>0</v>
      </c>
    </row>
    <row r="56" spans="1:4" x14ac:dyDescent="0.2">
      <c r="A56" s="175" t="s">
        <v>141</v>
      </c>
      <c r="B56" s="176" t="s">
        <v>655</v>
      </c>
      <c r="C56" s="178">
        <v>278032429</v>
      </c>
      <c r="D56" s="178">
        <v>154412474</v>
      </c>
    </row>
    <row r="57" spans="1:4" x14ac:dyDescent="0.2">
      <c r="A57" s="173" t="s">
        <v>142</v>
      </c>
      <c r="B57" s="174" t="s">
        <v>656</v>
      </c>
      <c r="C57" s="177">
        <v>0</v>
      </c>
      <c r="D57" s="177">
        <v>0</v>
      </c>
    </row>
    <row r="58" spans="1:4" x14ac:dyDescent="0.2">
      <c r="A58" s="173" t="s">
        <v>143</v>
      </c>
      <c r="B58" s="174" t="s">
        <v>657</v>
      </c>
      <c r="C58" s="177">
        <v>0</v>
      </c>
      <c r="D58" s="177">
        <v>0</v>
      </c>
    </row>
    <row r="59" spans="1:4" x14ac:dyDescent="0.2">
      <c r="A59" s="175" t="s">
        <v>144</v>
      </c>
      <c r="B59" s="176" t="s">
        <v>658</v>
      </c>
      <c r="C59" s="178">
        <v>0</v>
      </c>
      <c r="D59" s="178">
        <v>0</v>
      </c>
    </row>
    <row r="60" spans="1:4" x14ac:dyDescent="0.2">
      <c r="A60" s="175" t="s">
        <v>145</v>
      </c>
      <c r="B60" s="176" t="s">
        <v>659</v>
      </c>
      <c r="C60" s="178">
        <v>278039377</v>
      </c>
      <c r="D60" s="178">
        <v>154477378</v>
      </c>
    </row>
    <row r="61" spans="1:4" ht="25.5" x14ac:dyDescent="0.2">
      <c r="A61" s="173" t="s">
        <v>146</v>
      </c>
      <c r="B61" s="174" t="s">
        <v>660</v>
      </c>
      <c r="C61" s="177">
        <v>0</v>
      </c>
      <c r="D61" s="177">
        <v>0</v>
      </c>
    </row>
    <row r="62" spans="1:4" ht="25.5" x14ac:dyDescent="0.2">
      <c r="A62" s="173" t="s">
        <v>147</v>
      </c>
      <c r="B62" s="174" t="s">
        <v>661</v>
      </c>
      <c r="C62" s="177">
        <v>0</v>
      </c>
      <c r="D62" s="177">
        <v>0</v>
      </c>
    </row>
    <row r="63" spans="1:4" ht="25.5" x14ac:dyDescent="0.2">
      <c r="A63" s="173" t="s">
        <v>148</v>
      </c>
      <c r="B63" s="174" t="s">
        <v>662</v>
      </c>
      <c r="C63" s="177">
        <v>0</v>
      </c>
      <c r="D63" s="177">
        <v>0</v>
      </c>
    </row>
    <row r="64" spans="1:4" ht="25.5" x14ac:dyDescent="0.2">
      <c r="A64" s="173" t="s">
        <v>149</v>
      </c>
      <c r="B64" s="174" t="s">
        <v>663</v>
      </c>
      <c r="C64" s="177">
        <v>0</v>
      </c>
      <c r="D64" s="177">
        <v>0</v>
      </c>
    </row>
    <row r="65" spans="1:4" x14ac:dyDescent="0.2">
      <c r="A65" s="173" t="s">
        <v>150</v>
      </c>
      <c r="B65" s="174" t="s">
        <v>664</v>
      </c>
      <c r="C65" s="177">
        <v>40469120</v>
      </c>
      <c r="D65" s="177">
        <v>27995977</v>
      </c>
    </row>
    <row r="66" spans="1:4" x14ac:dyDescent="0.2">
      <c r="A66" s="173" t="s">
        <v>151</v>
      </c>
      <c r="B66" s="174" t="s">
        <v>665</v>
      </c>
      <c r="C66" s="177">
        <v>0</v>
      </c>
      <c r="D66" s="177">
        <v>0</v>
      </c>
    </row>
    <row r="67" spans="1:4" ht="25.5" x14ac:dyDescent="0.2">
      <c r="A67" s="173" t="s">
        <v>152</v>
      </c>
      <c r="B67" s="174" t="s">
        <v>666</v>
      </c>
      <c r="C67" s="177">
        <v>0</v>
      </c>
      <c r="D67" s="177">
        <v>0</v>
      </c>
    </row>
    <row r="68" spans="1:4" ht="25.5" x14ac:dyDescent="0.2">
      <c r="A68" s="173" t="s">
        <v>153</v>
      </c>
      <c r="B68" s="174" t="s">
        <v>667</v>
      </c>
      <c r="C68" s="177">
        <v>0</v>
      </c>
      <c r="D68" s="177">
        <v>0</v>
      </c>
    </row>
    <row r="69" spans="1:4" x14ac:dyDescent="0.2">
      <c r="A69" s="173" t="s">
        <v>154</v>
      </c>
      <c r="B69" s="174" t="s">
        <v>668</v>
      </c>
      <c r="C69" s="177">
        <v>13488187</v>
      </c>
      <c r="D69" s="177">
        <v>18189108</v>
      </c>
    </row>
    <row r="70" spans="1:4" x14ac:dyDescent="0.2">
      <c r="A70" s="173" t="s">
        <v>155</v>
      </c>
      <c r="B70" s="174" t="s">
        <v>669</v>
      </c>
      <c r="C70" s="177">
        <v>23602881</v>
      </c>
      <c r="D70" s="177">
        <v>3303919</v>
      </c>
    </row>
    <row r="71" spans="1:4" x14ac:dyDescent="0.2">
      <c r="A71" s="173" t="s">
        <v>156</v>
      </c>
      <c r="B71" s="174" t="s">
        <v>670</v>
      </c>
      <c r="C71" s="177">
        <v>3378052</v>
      </c>
      <c r="D71" s="177">
        <v>6502950</v>
      </c>
    </row>
    <row r="72" spans="1:4" x14ac:dyDescent="0.2">
      <c r="A72" s="173" t="s">
        <v>157</v>
      </c>
      <c r="B72" s="174" t="s">
        <v>671</v>
      </c>
      <c r="C72" s="177">
        <v>2648748</v>
      </c>
      <c r="D72" s="177">
        <v>189399</v>
      </c>
    </row>
    <row r="73" spans="1:4" ht="25.5" x14ac:dyDescent="0.2">
      <c r="A73" s="173" t="s">
        <v>158</v>
      </c>
      <c r="B73" s="174" t="s">
        <v>672</v>
      </c>
      <c r="C73" s="177">
        <v>2588821</v>
      </c>
      <c r="D73" s="177">
        <v>149133</v>
      </c>
    </row>
    <row r="74" spans="1:4" x14ac:dyDescent="0.2">
      <c r="A74" s="173" t="s">
        <v>159</v>
      </c>
      <c r="B74" s="174" t="s">
        <v>673</v>
      </c>
      <c r="C74" s="177">
        <v>0</v>
      </c>
      <c r="D74" s="177">
        <v>0</v>
      </c>
    </row>
    <row r="75" spans="1:4" x14ac:dyDescent="0.2">
      <c r="A75" s="173" t="s">
        <v>160</v>
      </c>
      <c r="B75" s="174" t="s">
        <v>674</v>
      </c>
      <c r="C75" s="177">
        <v>0</v>
      </c>
      <c r="D75" s="177">
        <v>0</v>
      </c>
    </row>
    <row r="76" spans="1:4" x14ac:dyDescent="0.2">
      <c r="A76" s="173" t="s">
        <v>161</v>
      </c>
      <c r="B76" s="174" t="s">
        <v>675</v>
      </c>
      <c r="C76" s="177">
        <v>59927</v>
      </c>
      <c r="D76" s="177">
        <v>40266</v>
      </c>
    </row>
    <row r="77" spans="1:4" ht="25.5" x14ac:dyDescent="0.2">
      <c r="A77" s="173" t="s">
        <v>162</v>
      </c>
      <c r="B77" s="174" t="s">
        <v>676</v>
      </c>
      <c r="C77" s="177">
        <v>0</v>
      </c>
      <c r="D77" s="177">
        <v>0</v>
      </c>
    </row>
    <row r="78" spans="1:4" ht="25.5" x14ac:dyDescent="0.2">
      <c r="A78" s="173" t="s">
        <v>163</v>
      </c>
      <c r="B78" s="174" t="s">
        <v>1231</v>
      </c>
      <c r="C78" s="177">
        <v>0</v>
      </c>
      <c r="D78" s="177">
        <v>0</v>
      </c>
    </row>
    <row r="79" spans="1:4" ht="25.5" x14ac:dyDescent="0.2">
      <c r="A79" s="173" t="s">
        <v>164</v>
      </c>
      <c r="B79" s="174" t="s">
        <v>677</v>
      </c>
      <c r="C79" s="177">
        <v>0</v>
      </c>
      <c r="D79" s="177">
        <v>0</v>
      </c>
    </row>
    <row r="80" spans="1:4" x14ac:dyDescent="0.2">
      <c r="A80" s="173" t="s">
        <v>165</v>
      </c>
      <c r="B80" s="174" t="s">
        <v>678</v>
      </c>
      <c r="C80" s="177">
        <v>0</v>
      </c>
      <c r="D80" s="177">
        <v>0</v>
      </c>
    </row>
    <row r="81" spans="1:4" x14ac:dyDescent="0.2">
      <c r="A81" s="173" t="s">
        <v>166</v>
      </c>
      <c r="B81" s="174" t="s">
        <v>679</v>
      </c>
      <c r="C81" s="177">
        <v>0</v>
      </c>
      <c r="D81" s="177">
        <v>0</v>
      </c>
    </row>
    <row r="82" spans="1:4" x14ac:dyDescent="0.2">
      <c r="A82" s="173" t="s">
        <v>167</v>
      </c>
      <c r="B82" s="174" t="s">
        <v>680</v>
      </c>
      <c r="C82" s="177">
        <v>0</v>
      </c>
      <c r="D82" s="177">
        <v>0</v>
      </c>
    </row>
    <row r="83" spans="1:4" x14ac:dyDescent="0.2">
      <c r="A83" s="173" t="s">
        <v>168</v>
      </c>
      <c r="B83" s="174" t="s">
        <v>681</v>
      </c>
      <c r="C83" s="177">
        <v>0</v>
      </c>
      <c r="D83" s="177">
        <v>0</v>
      </c>
    </row>
    <row r="84" spans="1:4" x14ac:dyDescent="0.2">
      <c r="A84" s="173" t="s">
        <v>169</v>
      </c>
      <c r="B84" s="174" t="s">
        <v>682</v>
      </c>
      <c r="C84" s="177">
        <v>0</v>
      </c>
      <c r="D84" s="177">
        <v>0</v>
      </c>
    </row>
    <row r="85" spans="1:4" x14ac:dyDescent="0.2">
      <c r="A85" s="173" t="s">
        <v>170</v>
      </c>
      <c r="B85" s="174" t="s">
        <v>683</v>
      </c>
      <c r="C85" s="177">
        <v>0</v>
      </c>
      <c r="D85" s="177">
        <v>0</v>
      </c>
    </row>
    <row r="86" spans="1:4" x14ac:dyDescent="0.2">
      <c r="A86" s="173" t="s">
        <v>171</v>
      </c>
      <c r="B86" s="174" t="s">
        <v>684</v>
      </c>
      <c r="C86" s="177">
        <v>0</v>
      </c>
      <c r="D86" s="177">
        <v>0</v>
      </c>
    </row>
    <row r="87" spans="1:4" ht="25.5" x14ac:dyDescent="0.2">
      <c r="A87" s="173" t="s">
        <v>172</v>
      </c>
      <c r="B87" s="174" t="s">
        <v>685</v>
      </c>
      <c r="C87" s="177">
        <v>0</v>
      </c>
      <c r="D87" s="177">
        <v>0</v>
      </c>
    </row>
    <row r="88" spans="1:4" ht="25.5" x14ac:dyDescent="0.2">
      <c r="A88" s="173" t="s">
        <v>173</v>
      </c>
      <c r="B88" s="174" t="s">
        <v>686</v>
      </c>
      <c r="C88" s="177">
        <v>0</v>
      </c>
      <c r="D88" s="177">
        <v>0</v>
      </c>
    </row>
    <row r="89" spans="1:4" ht="25.5" x14ac:dyDescent="0.2">
      <c r="A89" s="173" t="s">
        <v>174</v>
      </c>
      <c r="B89" s="174" t="s">
        <v>687</v>
      </c>
      <c r="C89" s="177">
        <v>0</v>
      </c>
      <c r="D89" s="177">
        <v>0</v>
      </c>
    </row>
    <row r="90" spans="1:4" ht="25.5" x14ac:dyDescent="0.2">
      <c r="A90" s="173" t="s">
        <v>175</v>
      </c>
      <c r="B90" s="174" t="s">
        <v>688</v>
      </c>
      <c r="C90" s="177">
        <v>0</v>
      </c>
      <c r="D90" s="177">
        <v>0</v>
      </c>
    </row>
    <row r="91" spans="1:4" ht="25.5" x14ac:dyDescent="0.2">
      <c r="A91" s="173" t="s">
        <v>176</v>
      </c>
      <c r="B91" s="174" t="s">
        <v>689</v>
      </c>
      <c r="C91" s="177">
        <v>0</v>
      </c>
      <c r="D91" s="177">
        <v>0</v>
      </c>
    </row>
    <row r="92" spans="1:4" ht="25.5" x14ac:dyDescent="0.2">
      <c r="A92" s="173" t="s">
        <v>177</v>
      </c>
      <c r="B92" s="174" t="s">
        <v>690</v>
      </c>
      <c r="C92" s="177">
        <v>0</v>
      </c>
      <c r="D92" s="177">
        <v>0</v>
      </c>
    </row>
    <row r="93" spans="1:4" ht="25.5" x14ac:dyDescent="0.2">
      <c r="A93" s="173" t="s">
        <v>178</v>
      </c>
      <c r="B93" s="174" t="s">
        <v>691</v>
      </c>
      <c r="C93" s="177">
        <v>0</v>
      </c>
      <c r="D93" s="177">
        <v>0</v>
      </c>
    </row>
    <row r="94" spans="1:4" ht="25.5" x14ac:dyDescent="0.2">
      <c r="A94" s="173" t="s">
        <v>179</v>
      </c>
      <c r="B94" s="174" t="s">
        <v>692</v>
      </c>
      <c r="C94" s="177">
        <v>0</v>
      </c>
      <c r="D94" s="177">
        <v>0</v>
      </c>
    </row>
    <row r="95" spans="1:4" ht="25.5" x14ac:dyDescent="0.2">
      <c r="A95" s="173" t="s">
        <v>180</v>
      </c>
      <c r="B95" s="174" t="s">
        <v>693</v>
      </c>
      <c r="C95" s="177">
        <v>0</v>
      </c>
      <c r="D95" s="177">
        <v>0</v>
      </c>
    </row>
    <row r="96" spans="1:4" ht="25.5" x14ac:dyDescent="0.2">
      <c r="A96" s="173" t="s">
        <v>181</v>
      </c>
      <c r="B96" s="174" t="s">
        <v>694</v>
      </c>
      <c r="C96" s="177">
        <v>0</v>
      </c>
      <c r="D96" s="177">
        <v>0</v>
      </c>
    </row>
    <row r="97" spans="1:4" ht="25.5" x14ac:dyDescent="0.2">
      <c r="A97" s="173" t="s">
        <v>182</v>
      </c>
      <c r="B97" s="174" t="s">
        <v>695</v>
      </c>
      <c r="C97" s="177">
        <v>0</v>
      </c>
      <c r="D97" s="177">
        <v>0</v>
      </c>
    </row>
    <row r="98" spans="1:4" ht="25.5" x14ac:dyDescent="0.2">
      <c r="A98" s="173" t="s">
        <v>183</v>
      </c>
      <c r="B98" s="174" t="s">
        <v>696</v>
      </c>
      <c r="C98" s="177">
        <v>0</v>
      </c>
      <c r="D98" s="177">
        <v>0</v>
      </c>
    </row>
    <row r="99" spans="1:4" ht="25.5" x14ac:dyDescent="0.2">
      <c r="A99" s="173" t="s">
        <v>184</v>
      </c>
      <c r="B99" s="174" t="s">
        <v>697</v>
      </c>
      <c r="C99" s="177">
        <v>0</v>
      </c>
      <c r="D99" s="177">
        <v>0</v>
      </c>
    </row>
    <row r="100" spans="1:4" ht="25.5" x14ac:dyDescent="0.2">
      <c r="A100" s="173" t="s">
        <v>185</v>
      </c>
      <c r="B100" s="174" t="s">
        <v>698</v>
      </c>
      <c r="C100" s="177">
        <v>0</v>
      </c>
      <c r="D100" s="177">
        <v>0</v>
      </c>
    </row>
    <row r="101" spans="1:4" ht="25.5" x14ac:dyDescent="0.2">
      <c r="A101" s="173" t="s">
        <v>186</v>
      </c>
      <c r="B101" s="174" t="s">
        <v>699</v>
      </c>
      <c r="C101" s="177">
        <v>0</v>
      </c>
      <c r="D101" s="177">
        <v>0</v>
      </c>
    </row>
    <row r="102" spans="1:4" ht="25.5" x14ac:dyDescent="0.2">
      <c r="A102" s="173" t="s">
        <v>187</v>
      </c>
      <c r="B102" s="174" t="s">
        <v>700</v>
      </c>
      <c r="C102" s="177">
        <v>0</v>
      </c>
      <c r="D102" s="177">
        <v>0</v>
      </c>
    </row>
    <row r="103" spans="1:4" ht="25.5" x14ac:dyDescent="0.2">
      <c r="A103" s="173" t="s">
        <v>188</v>
      </c>
      <c r="B103" s="174" t="s">
        <v>701</v>
      </c>
      <c r="C103" s="177">
        <v>0</v>
      </c>
      <c r="D103" s="177">
        <v>0</v>
      </c>
    </row>
    <row r="104" spans="1:4" x14ac:dyDescent="0.2">
      <c r="A104" s="175" t="s">
        <v>189</v>
      </c>
      <c r="B104" s="176" t="s">
        <v>702</v>
      </c>
      <c r="C104" s="178">
        <v>43117868</v>
      </c>
      <c r="D104" s="178">
        <v>28185376</v>
      </c>
    </row>
    <row r="105" spans="1:4" ht="25.5" x14ac:dyDescent="0.2">
      <c r="A105" s="173" t="s">
        <v>190</v>
      </c>
      <c r="B105" s="174" t="s">
        <v>703</v>
      </c>
      <c r="C105" s="177">
        <v>0</v>
      </c>
      <c r="D105" s="177">
        <v>0</v>
      </c>
    </row>
    <row r="106" spans="1:4" ht="25.5" x14ac:dyDescent="0.2">
      <c r="A106" s="173" t="s">
        <v>191</v>
      </c>
      <c r="B106" s="174" t="s">
        <v>704</v>
      </c>
      <c r="C106" s="177">
        <v>0</v>
      </c>
      <c r="D106" s="177">
        <v>0</v>
      </c>
    </row>
    <row r="107" spans="1:4" ht="25.5" x14ac:dyDescent="0.2">
      <c r="A107" s="173" t="s">
        <v>192</v>
      </c>
      <c r="B107" s="174" t="s">
        <v>705</v>
      </c>
      <c r="C107" s="177">
        <v>0</v>
      </c>
      <c r="D107" s="177">
        <v>0</v>
      </c>
    </row>
    <row r="108" spans="1:4" ht="25.5" x14ac:dyDescent="0.2">
      <c r="A108" s="173" t="s">
        <v>193</v>
      </c>
      <c r="B108" s="174" t="s">
        <v>706</v>
      </c>
      <c r="C108" s="177">
        <v>0</v>
      </c>
      <c r="D108" s="177">
        <v>0</v>
      </c>
    </row>
    <row r="109" spans="1:4" ht="25.5" x14ac:dyDescent="0.2">
      <c r="A109" s="173" t="s">
        <v>194</v>
      </c>
      <c r="B109" s="174" t="s">
        <v>707</v>
      </c>
      <c r="C109" s="177">
        <v>0</v>
      </c>
      <c r="D109" s="177">
        <v>0</v>
      </c>
    </row>
    <row r="110" spans="1:4" x14ac:dyDescent="0.2">
      <c r="A110" s="173" t="s">
        <v>195</v>
      </c>
      <c r="B110" s="174" t="s">
        <v>708</v>
      </c>
      <c r="C110" s="177">
        <v>0</v>
      </c>
      <c r="D110" s="177">
        <v>0</v>
      </c>
    </row>
    <row r="111" spans="1:4" ht="25.5" x14ac:dyDescent="0.2">
      <c r="A111" s="173" t="s">
        <v>196</v>
      </c>
      <c r="B111" s="174" t="s">
        <v>709</v>
      </c>
      <c r="C111" s="177">
        <v>0</v>
      </c>
      <c r="D111" s="177">
        <v>0</v>
      </c>
    </row>
    <row r="112" spans="1:4" ht="25.5" x14ac:dyDescent="0.2">
      <c r="A112" s="173" t="s">
        <v>197</v>
      </c>
      <c r="B112" s="174" t="s">
        <v>710</v>
      </c>
      <c r="C112" s="177">
        <v>0</v>
      </c>
      <c r="D112" s="177">
        <v>0</v>
      </c>
    </row>
    <row r="113" spans="1:4" x14ac:dyDescent="0.2">
      <c r="A113" s="173" t="s">
        <v>198</v>
      </c>
      <c r="B113" s="174" t="s">
        <v>711</v>
      </c>
      <c r="C113" s="177">
        <v>0</v>
      </c>
      <c r="D113" s="177">
        <v>0</v>
      </c>
    </row>
    <row r="114" spans="1:4" ht="25.5" x14ac:dyDescent="0.2">
      <c r="A114" s="173" t="s">
        <v>199</v>
      </c>
      <c r="B114" s="174" t="s">
        <v>712</v>
      </c>
      <c r="C114" s="177">
        <v>0</v>
      </c>
      <c r="D114" s="177">
        <v>0</v>
      </c>
    </row>
    <row r="115" spans="1:4" x14ac:dyDescent="0.2">
      <c r="A115" s="173" t="s">
        <v>200</v>
      </c>
      <c r="B115" s="174" t="s">
        <v>713</v>
      </c>
      <c r="C115" s="177">
        <v>0</v>
      </c>
      <c r="D115" s="177">
        <v>0</v>
      </c>
    </row>
    <row r="116" spans="1:4" ht="25.5" x14ac:dyDescent="0.2">
      <c r="A116" s="173" t="s">
        <v>201</v>
      </c>
      <c r="B116" s="174" t="s">
        <v>714</v>
      </c>
      <c r="C116" s="177">
        <v>0</v>
      </c>
      <c r="D116" s="177">
        <v>0</v>
      </c>
    </row>
    <row r="117" spans="1:4" ht="25.5" x14ac:dyDescent="0.2">
      <c r="A117" s="173" t="s">
        <v>202</v>
      </c>
      <c r="B117" s="174" t="s">
        <v>715</v>
      </c>
      <c r="C117" s="177">
        <v>0</v>
      </c>
      <c r="D117" s="177">
        <v>0</v>
      </c>
    </row>
    <row r="118" spans="1:4" x14ac:dyDescent="0.2">
      <c r="A118" s="173" t="s">
        <v>203</v>
      </c>
      <c r="B118" s="174" t="s">
        <v>716</v>
      </c>
      <c r="C118" s="177">
        <v>0</v>
      </c>
      <c r="D118" s="177">
        <v>0</v>
      </c>
    </row>
    <row r="119" spans="1:4" x14ac:dyDescent="0.2">
      <c r="A119" s="173" t="s">
        <v>204</v>
      </c>
      <c r="B119" s="174" t="s">
        <v>717</v>
      </c>
      <c r="C119" s="177">
        <v>0</v>
      </c>
      <c r="D119" s="177">
        <v>0</v>
      </c>
    </row>
    <row r="120" spans="1:4" ht="25.5" x14ac:dyDescent="0.2">
      <c r="A120" s="173" t="s">
        <v>205</v>
      </c>
      <c r="B120" s="174" t="s">
        <v>718</v>
      </c>
      <c r="C120" s="177">
        <v>0</v>
      </c>
      <c r="D120" s="177">
        <v>0</v>
      </c>
    </row>
    <row r="121" spans="1:4" ht="25.5" x14ac:dyDescent="0.2">
      <c r="A121" s="173" t="s">
        <v>206</v>
      </c>
      <c r="B121" s="174" t="s">
        <v>719</v>
      </c>
      <c r="C121" s="177">
        <v>0</v>
      </c>
      <c r="D121" s="177">
        <v>0</v>
      </c>
    </row>
    <row r="122" spans="1:4" ht="25.5" x14ac:dyDescent="0.2">
      <c r="A122" s="173" t="s">
        <v>207</v>
      </c>
      <c r="B122" s="174" t="s">
        <v>1232</v>
      </c>
      <c r="C122" s="177">
        <v>0</v>
      </c>
      <c r="D122" s="177">
        <v>0</v>
      </c>
    </row>
    <row r="123" spans="1:4" ht="25.5" x14ac:dyDescent="0.2">
      <c r="A123" s="173" t="s">
        <v>208</v>
      </c>
      <c r="B123" s="174" t="s">
        <v>720</v>
      </c>
      <c r="C123" s="177">
        <v>0</v>
      </c>
      <c r="D123" s="177">
        <v>0</v>
      </c>
    </row>
    <row r="124" spans="1:4" ht="25.5" x14ac:dyDescent="0.2">
      <c r="A124" s="173" t="s">
        <v>209</v>
      </c>
      <c r="B124" s="174" t="s">
        <v>721</v>
      </c>
      <c r="C124" s="177">
        <v>0</v>
      </c>
      <c r="D124" s="177">
        <v>0</v>
      </c>
    </row>
    <row r="125" spans="1:4" x14ac:dyDescent="0.2">
      <c r="A125" s="173" t="s">
        <v>210</v>
      </c>
      <c r="B125" s="174" t="s">
        <v>722</v>
      </c>
      <c r="C125" s="177">
        <v>0</v>
      </c>
      <c r="D125" s="177">
        <v>0</v>
      </c>
    </row>
    <row r="126" spans="1:4" ht="25.5" x14ac:dyDescent="0.2">
      <c r="A126" s="173" t="s">
        <v>211</v>
      </c>
      <c r="B126" s="174" t="s">
        <v>723</v>
      </c>
      <c r="C126" s="177">
        <v>0</v>
      </c>
      <c r="D126" s="177">
        <v>0</v>
      </c>
    </row>
    <row r="127" spans="1:4" ht="25.5" x14ac:dyDescent="0.2">
      <c r="A127" s="173" t="s">
        <v>212</v>
      </c>
      <c r="B127" s="174" t="s">
        <v>724</v>
      </c>
      <c r="C127" s="177">
        <v>0</v>
      </c>
      <c r="D127" s="177">
        <v>0</v>
      </c>
    </row>
    <row r="128" spans="1:4" x14ac:dyDescent="0.2">
      <c r="A128" s="173" t="s">
        <v>213</v>
      </c>
      <c r="B128" s="174" t="s">
        <v>725</v>
      </c>
      <c r="C128" s="177">
        <v>0</v>
      </c>
      <c r="D128" s="177">
        <v>0</v>
      </c>
    </row>
    <row r="129" spans="1:4" ht="25.5" x14ac:dyDescent="0.2">
      <c r="A129" s="173" t="s">
        <v>214</v>
      </c>
      <c r="B129" s="174" t="s">
        <v>726</v>
      </c>
      <c r="C129" s="177">
        <v>0</v>
      </c>
      <c r="D129" s="177">
        <v>0</v>
      </c>
    </row>
    <row r="130" spans="1:4" x14ac:dyDescent="0.2">
      <c r="A130" s="173" t="s">
        <v>215</v>
      </c>
      <c r="B130" s="174" t="s">
        <v>727</v>
      </c>
      <c r="C130" s="177">
        <v>0</v>
      </c>
      <c r="D130" s="177">
        <v>0</v>
      </c>
    </row>
    <row r="131" spans="1:4" ht="25.5" x14ac:dyDescent="0.2">
      <c r="A131" s="173" t="s">
        <v>216</v>
      </c>
      <c r="B131" s="174" t="s">
        <v>728</v>
      </c>
      <c r="C131" s="177">
        <v>0</v>
      </c>
      <c r="D131" s="177">
        <v>0</v>
      </c>
    </row>
    <row r="132" spans="1:4" ht="25.5" x14ac:dyDescent="0.2">
      <c r="A132" s="173" t="s">
        <v>217</v>
      </c>
      <c r="B132" s="174" t="s">
        <v>729</v>
      </c>
      <c r="C132" s="177">
        <v>0</v>
      </c>
      <c r="D132" s="177">
        <v>0</v>
      </c>
    </row>
    <row r="133" spans="1:4" ht="25.5" x14ac:dyDescent="0.2">
      <c r="A133" s="173" t="s">
        <v>218</v>
      </c>
      <c r="B133" s="174" t="s">
        <v>730</v>
      </c>
      <c r="C133" s="177">
        <v>0</v>
      </c>
      <c r="D133" s="177">
        <v>0</v>
      </c>
    </row>
    <row r="134" spans="1:4" ht="38.25" x14ac:dyDescent="0.2">
      <c r="A134" s="173" t="s">
        <v>219</v>
      </c>
      <c r="B134" s="174" t="s">
        <v>731</v>
      </c>
      <c r="C134" s="177">
        <v>0</v>
      </c>
      <c r="D134" s="177">
        <v>0</v>
      </c>
    </row>
    <row r="135" spans="1:4" ht="25.5" x14ac:dyDescent="0.2">
      <c r="A135" s="173" t="s">
        <v>220</v>
      </c>
      <c r="B135" s="174" t="s">
        <v>732</v>
      </c>
      <c r="C135" s="177">
        <v>0</v>
      </c>
      <c r="D135" s="177">
        <v>0</v>
      </c>
    </row>
    <row r="136" spans="1:4" ht="25.5" x14ac:dyDescent="0.2">
      <c r="A136" s="173" t="s">
        <v>221</v>
      </c>
      <c r="B136" s="174" t="s">
        <v>733</v>
      </c>
      <c r="C136" s="177">
        <v>0</v>
      </c>
      <c r="D136" s="177">
        <v>0</v>
      </c>
    </row>
    <row r="137" spans="1:4" ht="25.5" x14ac:dyDescent="0.2">
      <c r="A137" s="173" t="s">
        <v>222</v>
      </c>
      <c r="B137" s="174" t="s">
        <v>734</v>
      </c>
      <c r="C137" s="177">
        <v>0</v>
      </c>
      <c r="D137" s="177">
        <v>0</v>
      </c>
    </row>
    <row r="138" spans="1:4" ht="38.25" x14ac:dyDescent="0.2">
      <c r="A138" s="173" t="s">
        <v>223</v>
      </c>
      <c r="B138" s="174" t="s">
        <v>735</v>
      </c>
      <c r="C138" s="177">
        <v>0</v>
      </c>
      <c r="D138" s="177">
        <v>0</v>
      </c>
    </row>
    <row r="139" spans="1:4" ht="25.5" x14ac:dyDescent="0.2">
      <c r="A139" s="173" t="s">
        <v>224</v>
      </c>
      <c r="B139" s="174" t="s">
        <v>736</v>
      </c>
      <c r="C139" s="177">
        <v>0</v>
      </c>
      <c r="D139" s="177">
        <v>0</v>
      </c>
    </row>
    <row r="140" spans="1:4" ht="25.5" x14ac:dyDescent="0.2">
      <c r="A140" s="173" t="s">
        <v>225</v>
      </c>
      <c r="B140" s="174" t="s">
        <v>1233</v>
      </c>
      <c r="C140" s="177">
        <v>0</v>
      </c>
      <c r="D140" s="177">
        <v>0</v>
      </c>
    </row>
    <row r="141" spans="1:4" ht="25.5" x14ac:dyDescent="0.2">
      <c r="A141" s="173" t="s">
        <v>227</v>
      </c>
      <c r="B141" s="174" t="s">
        <v>737</v>
      </c>
      <c r="C141" s="177">
        <v>0</v>
      </c>
      <c r="D141" s="177">
        <v>0</v>
      </c>
    </row>
    <row r="142" spans="1:4" ht="25.5" x14ac:dyDescent="0.2">
      <c r="A142" s="173" t="s">
        <v>228</v>
      </c>
      <c r="B142" s="174" t="s">
        <v>1234</v>
      </c>
      <c r="C142" s="177">
        <v>0</v>
      </c>
      <c r="D142" s="177">
        <v>0</v>
      </c>
    </row>
    <row r="143" spans="1:4" ht="25.5" x14ac:dyDescent="0.2">
      <c r="A143" s="173" t="s">
        <v>229</v>
      </c>
      <c r="B143" s="174" t="s">
        <v>1235</v>
      </c>
      <c r="C143" s="177">
        <v>0</v>
      </c>
      <c r="D143" s="177">
        <v>0</v>
      </c>
    </row>
    <row r="144" spans="1:4" ht="25.5" x14ac:dyDescent="0.2">
      <c r="A144" s="173" t="s">
        <v>230</v>
      </c>
      <c r="B144" s="174" t="s">
        <v>1236</v>
      </c>
      <c r="C144" s="177">
        <v>0</v>
      </c>
      <c r="D144" s="177">
        <v>0</v>
      </c>
    </row>
    <row r="145" spans="1:4" x14ac:dyDescent="0.2">
      <c r="A145" s="175" t="s">
        <v>231</v>
      </c>
      <c r="B145" s="176" t="s">
        <v>738</v>
      </c>
      <c r="C145" s="178">
        <v>0</v>
      </c>
      <c r="D145" s="178">
        <v>0</v>
      </c>
    </row>
    <row r="146" spans="1:4" x14ac:dyDescent="0.2">
      <c r="A146" s="173" t="s">
        <v>232</v>
      </c>
      <c r="B146" s="174" t="s">
        <v>739</v>
      </c>
      <c r="C146" s="177">
        <v>0</v>
      </c>
      <c r="D146" s="177">
        <v>91155860</v>
      </c>
    </row>
    <row r="147" spans="1:4" x14ac:dyDescent="0.2">
      <c r="A147" s="173" t="s">
        <v>233</v>
      </c>
      <c r="B147" s="174" t="s">
        <v>740</v>
      </c>
      <c r="C147" s="177">
        <v>0</v>
      </c>
      <c r="D147" s="177">
        <v>0</v>
      </c>
    </row>
    <row r="148" spans="1:4" x14ac:dyDescent="0.2">
      <c r="A148" s="173" t="s">
        <v>234</v>
      </c>
      <c r="B148" s="174" t="s">
        <v>1237</v>
      </c>
      <c r="C148" s="177">
        <v>0</v>
      </c>
      <c r="D148" s="177">
        <v>0</v>
      </c>
    </row>
    <row r="149" spans="1:4" x14ac:dyDescent="0.2">
      <c r="A149" s="173" t="s">
        <v>235</v>
      </c>
      <c r="B149" s="174" t="s">
        <v>741</v>
      </c>
      <c r="C149" s="177">
        <v>0</v>
      </c>
      <c r="D149" s="177">
        <v>0</v>
      </c>
    </row>
    <row r="150" spans="1:4" x14ac:dyDescent="0.2">
      <c r="A150" s="173" t="s">
        <v>236</v>
      </c>
      <c r="B150" s="174" t="s">
        <v>742</v>
      </c>
      <c r="C150" s="177">
        <v>0</v>
      </c>
      <c r="D150" s="177">
        <v>0</v>
      </c>
    </row>
    <row r="151" spans="1:4" x14ac:dyDescent="0.2">
      <c r="A151" s="173" t="s">
        <v>237</v>
      </c>
      <c r="B151" s="174" t="s">
        <v>743</v>
      </c>
      <c r="C151" s="177">
        <v>0</v>
      </c>
      <c r="D151" s="177">
        <v>0</v>
      </c>
    </row>
    <row r="152" spans="1:4" x14ac:dyDescent="0.2">
      <c r="A152" s="173" t="s">
        <v>238</v>
      </c>
      <c r="B152" s="174" t="s">
        <v>744</v>
      </c>
      <c r="C152" s="177">
        <v>0</v>
      </c>
      <c r="D152" s="177">
        <v>91155860</v>
      </c>
    </row>
    <row r="153" spans="1:4" x14ac:dyDescent="0.2">
      <c r="A153" s="173" t="s">
        <v>239</v>
      </c>
      <c r="B153" s="174" t="s">
        <v>745</v>
      </c>
      <c r="C153" s="177">
        <v>0</v>
      </c>
      <c r="D153" s="177">
        <v>0</v>
      </c>
    </row>
    <row r="154" spans="1:4" x14ac:dyDescent="0.2">
      <c r="A154" s="173" t="s">
        <v>240</v>
      </c>
      <c r="B154" s="174" t="s">
        <v>746</v>
      </c>
      <c r="C154" s="177">
        <v>0</v>
      </c>
      <c r="D154" s="177">
        <v>0</v>
      </c>
    </row>
    <row r="155" spans="1:4" x14ac:dyDescent="0.2">
      <c r="A155" s="173" t="s">
        <v>241</v>
      </c>
      <c r="B155" s="174" t="s">
        <v>747</v>
      </c>
      <c r="C155" s="177">
        <v>0</v>
      </c>
      <c r="D155" s="177">
        <v>0</v>
      </c>
    </row>
    <row r="156" spans="1:4" x14ac:dyDescent="0.2">
      <c r="A156" s="173" t="s">
        <v>242</v>
      </c>
      <c r="B156" s="174" t="s">
        <v>748</v>
      </c>
      <c r="C156" s="177">
        <v>544271094</v>
      </c>
      <c r="D156" s="177">
        <v>545471094</v>
      </c>
    </row>
    <row r="157" spans="1:4" ht="25.5" x14ac:dyDescent="0.2">
      <c r="A157" s="173" t="s">
        <v>243</v>
      </c>
      <c r="B157" s="174" t="s">
        <v>749</v>
      </c>
      <c r="C157" s="177">
        <v>0</v>
      </c>
      <c r="D157" s="177">
        <v>0</v>
      </c>
    </row>
    <row r="158" spans="1:4" ht="25.5" x14ac:dyDescent="0.2">
      <c r="A158" s="173" t="s">
        <v>244</v>
      </c>
      <c r="B158" s="174" t="s">
        <v>750</v>
      </c>
      <c r="C158" s="177">
        <v>0</v>
      </c>
      <c r="D158" s="177">
        <v>0</v>
      </c>
    </row>
    <row r="159" spans="1:4" x14ac:dyDescent="0.2">
      <c r="A159" s="173" t="s">
        <v>245</v>
      </c>
      <c r="B159" s="174" t="s">
        <v>1238</v>
      </c>
      <c r="C159" s="177">
        <v>0</v>
      </c>
      <c r="D159" s="177">
        <v>0</v>
      </c>
    </row>
    <row r="160" spans="1:4" x14ac:dyDescent="0.2">
      <c r="A160" s="173" t="s">
        <v>246</v>
      </c>
      <c r="B160" s="174" t="s">
        <v>751</v>
      </c>
      <c r="C160" s="177">
        <v>0</v>
      </c>
      <c r="D160" s="177">
        <v>0</v>
      </c>
    </row>
    <row r="161" spans="1:4" x14ac:dyDescent="0.2">
      <c r="A161" s="175" t="s">
        <v>247</v>
      </c>
      <c r="B161" s="176" t="s">
        <v>752</v>
      </c>
      <c r="C161" s="178">
        <v>544271094</v>
      </c>
      <c r="D161" s="178">
        <v>636626954</v>
      </c>
    </row>
    <row r="162" spans="1:4" x14ac:dyDescent="0.2">
      <c r="A162" s="175" t="s">
        <v>248</v>
      </c>
      <c r="B162" s="176" t="s">
        <v>753</v>
      </c>
      <c r="C162" s="178">
        <v>587388962</v>
      </c>
      <c r="D162" s="178">
        <v>664812330</v>
      </c>
    </row>
    <row r="163" spans="1:4" x14ac:dyDescent="0.2">
      <c r="A163" s="173" t="s">
        <v>249</v>
      </c>
      <c r="B163" s="174" t="s">
        <v>1239</v>
      </c>
      <c r="C163" s="177">
        <v>0</v>
      </c>
      <c r="D163" s="177">
        <v>0</v>
      </c>
    </row>
    <row r="164" spans="1:4" x14ac:dyDescent="0.2">
      <c r="A164" s="173" t="s">
        <v>250</v>
      </c>
      <c r="B164" s="174" t="s">
        <v>1240</v>
      </c>
      <c r="C164" s="177">
        <v>16374771</v>
      </c>
      <c r="D164" s="177">
        <v>30242466</v>
      </c>
    </row>
    <row r="165" spans="1:4" x14ac:dyDescent="0.2">
      <c r="A165" s="173" t="s">
        <v>251</v>
      </c>
      <c r="B165" s="174" t="s">
        <v>1241</v>
      </c>
      <c r="C165" s="177">
        <v>0</v>
      </c>
      <c r="D165" s="177">
        <v>0</v>
      </c>
    </row>
    <row r="166" spans="1:4" x14ac:dyDescent="0.2">
      <c r="A166" s="173" t="s">
        <v>252</v>
      </c>
      <c r="B166" s="174" t="s">
        <v>1242</v>
      </c>
      <c r="C166" s="177">
        <v>1242163</v>
      </c>
      <c r="D166" s="177">
        <v>-121191</v>
      </c>
    </row>
    <row r="167" spans="1:4" x14ac:dyDescent="0.2">
      <c r="A167" s="175" t="s">
        <v>253</v>
      </c>
      <c r="B167" s="176" t="s">
        <v>1243</v>
      </c>
      <c r="C167" s="178">
        <v>17616934</v>
      </c>
      <c r="D167" s="178">
        <v>30121275</v>
      </c>
    </row>
    <row r="168" spans="1:4" x14ac:dyDescent="0.2">
      <c r="A168" s="173" t="s">
        <v>254</v>
      </c>
      <c r="B168" s="174" t="s">
        <v>1244</v>
      </c>
      <c r="C168" s="177">
        <v>0</v>
      </c>
      <c r="D168" s="177">
        <v>0</v>
      </c>
    </row>
    <row r="169" spans="1:4" x14ac:dyDescent="0.2">
      <c r="A169" s="173" t="s">
        <v>255</v>
      </c>
      <c r="B169" s="174" t="s">
        <v>1245</v>
      </c>
      <c r="C169" s="177">
        <v>-8819403</v>
      </c>
      <c r="D169" s="177">
        <v>20992093</v>
      </c>
    </row>
    <row r="170" spans="1:4" x14ac:dyDescent="0.2">
      <c r="A170" s="175" t="s">
        <v>256</v>
      </c>
      <c r="B170" s="176" t="s">
        <v>1246</v>
      </c>
      <c r="C170" s="178">
        <v>-8819403</v>
      </c>
      <c r="D170" s="178">
        <v>20992093</v>
      </c>
    </row>
    <row r="171" spans="1:4" x14ac:dyDescent="0.2">
      <c r="A171" s="173" t="s">
        <v>257</v>
      </c>
      <c r="B171" s="174" t="s">
        <v>1247</v>
      </c>
      <c r="C171" s="177">
        <v>0</v>
      </c>
      <c r="D171" s="177">
        <v>0</v>
      </c>
    </row>
    <row r="172" spans="1:4" ht="25.5" x14ac:dyDescent="0.2">
      <c r="A172" s="173" t="s">
        <v>258</v>
      </c>
      <c r="B172" s="174" t="s">
        <v>1248</v>
      </c>
      <c r="C172" s="177">
        <v>0</v>
      </c>
      <c r="D172" s="177">
        <v>0</v>
      </c>
    </row>
    <row r="173" spans="1:4" x14ac:dyDescent="0.2">
      <c r="A173" s="175" t="s">
        <v>259</v>
      </c>
      <c r="B173" s="176" t="s">
        <v>1249</v>
      </c>
      <c r="C173" s="178">
        <v>0</v>
      </c>
      <c r="D173" s="178">
        <v>0</v>
      </c>
    </row>
    <row r="174" spans="1:4" x14ac:dyDescent="0.2">
      <c r="A174" s="175" t="s">
        <v>260</v>
      </c>
      <c r="B174" s="176" t="s">
        <v>1250</v>
      </c>
      <c r="C174" s="178">
        <v>8797531</v>
      </c>
      <c r="D174" s="178">
        <v>51113368</v>
      </c>
    </row>
    <row r="175" spans="1:4" x14ac:dyDescent="0.2">
      <c r="A175" s="173" t="s">
        <v>261</v>
      </c>
      <c r="B175" s="174" t="s">
        <v>754</v>
      </c>
      <c r="C175" s="177">
        <v>0</v>
      </c>
      <c r="D175" s="177">
        <v>0</v>
      </c>
    </row>
    <row r="176" spans="1:4" x14ac:dyDescent="0.2">
      <c r="A176" s="173" t="s">
        <v>262</v>
      </c>
      <c r="B176" s="174" t="s">
        <v>755</v>
      </c>
      <c r="C176" s="177">
        <v>0</v>
      </c>
      <c r="D176" s="177">
        <v>0</v>
      </c>
    </row>
    <row r="177" spans="1:4" x14ac:dyDescent="0.2">
      <c r="A177" s="173" t="s">
        <v>263</v>
      </c>
      <c r="B177" s="174" t="s">
        <v>756</v>
      </c>
      <c r="C177" s="177">
        <v>0</v>
      </c>
      <c r="D177" s="177">
        <v>0</v>
      </c>
    </row>
    <row r="178" spans="1:4" x14ac:dyDescent="0.2">
      <c r="A178" s="175" t="s">
        <v>264</v>
      </c>
      <c r="B178" s="176" t="s">
        <v>757</v>
      </c>
      <c r="C178" s="178">
        <v>0</v>
      </c>
      <c r="D178" s="178">
        <v>0</v>
      </c>
    </row>
    <row r="179" spans="1:4" x14ac:dyDescent="0.2">
      <c r="A179" s="175" t="s">
        <v>265</v>
      </c>
      <c r="B179" s="176" t="s">
        <v>758</v>
      </c>
      <c r="C179" s="178">
        <v>16362169442</v>
      </c>
      <c r="D179" s="178">
        <v>16379864788</v>
      </c>
    </row>
    <row r="180" spans="1:4" x14ac:dyDescent="0.2">
      <c r="A180" s="173" t="s">
        <v>266</v>
      </c>
      <c r="B180" s="174" t="s">
        <v>759</v>
      </c>
      <c r="C180" s="177">
        <v>15833377000</v>
      </c>
      <c r="D180" s="177">
        <v>15833377000</v>
      </c>
    </row>
    <row r="181" spans="1:4" x14ac:dyDescent="0.2">
      <c r="A181" s="173" t="s">
        <v>267</v>
      </c>
      <c r="B181" s="174" t="s">
        <v>760</v>
      </c>
      <c r="C181" s="177">
        <v>15999044</v>
      </c>
      <c r="D181" s="177">
        <v>15999044</v>
      </c>
    </row>
    <row r="182" spans="1:4" x14ac:dyDescent="0.2">
      <c r="A182" s="173" t="s">
        <v>268</v>
      </c>
      <c r="B182" s="174" t="s">
        <v>1378</v>
      </c>
      <c r="C182" s="177">
        <v>302464560</v>
      </c>
      <c r="D182" s="177">
        <v>302464560</v>
      </c>
    </row>
    <row r="183" spans="1:4" x14ac:dyDescent="0.2">
      <c r="A183" s="173" t="s">
        <v>269</v>
      </c>
      <c r="B183" s="174" t="s">
        <v>761</v>
      </c>
      <c r="C183" s="177">
        <v>-1196316859</v>
      </c>
      <c r="D183" s="177">
        <v>-1219187036</v>
      </c>
    </row>
    <row r="184" spans="1:4" x14ac:dyDescent="0.2">
      <c r="A184" s="173" t="s">
        <v>270</v>
      </c>
      <c r="B184" s="174" t="s">
        <v>762</v>
      </c>
      <c r="C184" s="177">
        <v>0</v>
      </c>
      <c r="D184" s="177">
        <v>0</v>
      </c>
    </row>
    <row r="185" spans="1:4" x14ac:dyDescent="0.2">
      <c r="A185" s="173" t="s">
        <v>271</v>
      </c>
      <c r="B185" s="174" t="s">
        <v>763</v>
      </c>
      <c r="C185" s="177">
        <v>-22870177</v>
      </c>
      <c r="D185" s="177">
        <v>176129465</v>
      </c>
    </row>
    <row r="186" spans="1:4" x14ac:dyDescent="0.2">
      <c r="A186" s="175" t="s">
        <v>272</v>
      </c>
      <c r="B186" s="176" t="s">
        <v>764</v>
      </c>
      <c r="C186" s="178">
        <v>14932653568</v>
      </c>
      <c r="D186" s="178">
        <v>15108783033</v>
      </c>
    </row>
    <row r="187" spans="1:4" x14ac:dyDescent="0.2">
      <c r="A187" s="173" t="s">
        <v>273</v>
      </c>
      <c r="B187" s="174" t="s">
        <v>765</v>
      </c>
      <c r="C187" s="177">
        <v>0</v>
      </c>
      <c r="D187" s="177">
        <v>0</v>
      </c>
    </row>
    <row r="188" spans="1:4" ht="25.5" x14ac:dyDescent="0.2">
      <c r="A188" s="173" t="s">
        <v>274</v>
      </c>
      <c r="B188" s="174" t="s">
        <v>766</v>
      </c>
      <c r="C188" s="177">
        <v>0</v>
      </c>
      <c r="D188" s="177">
        <v>0</v>
      </c>
    </row>
    <row r="189" spans="1:4" x14ac:dyDescent="0.2">
      <c r="A189" s="173" t="s">
        <v>275</v>
      </c>
      <c r="B189" s="174" t="s">
        <v>767</v>
      </c>
      <c r="C189" s="177">
        <v>6358769</v>
      </c>
      <c r="D189" s="177">
        <v>0</v>
      </c>
    </row>
    <row r="190" spans="1:4" x14ac:dyDescent="0.2">
      <c r="A190" s="173" t="s">
        <v>276</v>
      </c>
      <c r="B190" s="174" t="s">
        <v>768</v>
      </c>
      <c r="C190" s="177">
        <v>0</v>
      </c>
      <c r="D190" s="177">
        <v>0</v>
      </c>
    </row>
    <row r="191" spans="1:4" ht="25.5" x14ac:dyDescent="0.2">
      <c r="A191" s="173" t="s">
        <v>277</v>
      </c>
      <c r="B191" s="174" t="s">
        <v>769</v>
      </c>
      <c r="C191" s="177">
        <v>0</v>
      </c>
      <c r="D191" s="177">
        <v>0</v>
      </c>
    </row>
    <row r="192" spans="1:4" ht="25.5" x14ac:dyDescent="0.2">
      <c r="A192" s="173" t="s">
        <v>278</v>
      </c>
      <c r="B192" s="174" t="s">
        <v>770</v>
      </c>
      <c r="C192" s="177">
        <v>0</v>
      </c>
      <c r="D192" s="177">
        <v>0</v>
      </c>
    </row>
    <row r="193" spans="1:4" ht="25.5" x14ac:dyDescent="0.2">
      <c r="A193" s="173" t="s">
        <v>279</v>
      </c>
      <c r="B193" s="174" t="s">
        <v>771</v>
      </c>
      <c r="C193" s="177">
        <v>0</v>
      </c>
      <c r="D193" s="177">
        <v>0</v>
      </c>
    </row>
    <row r="194" spans="1:4" x14ac:dyDescent="0.2">
      <c r="A194" s="173" t="s">
        <v>280</v>
      </c>
      <c r="B194" s="174" t="s">
        <v>772</v>
      </c>
      <c r="C194" s="177">
        <v>40640</v>
      </c>
      <c r="D194" s="177">
        <v>0</v>
      </c>
    </row>
    <row r="195" spans="1:4" x14ac:dyDescent="0.2">
      <c r="A195" s="173" t="s">
        <v>281</v>
      </c>
      <c r="B195" s="174" t="s">
        <v>773</v>
      </c>
      <c r="C195" s="177">
        <v>0</v>
      </c>
      <c r="D195" s="177">
        <v>0</v>
      </c>
    </row>
    <row r="196" spans="1:4" ht="25.5" x14ac:dyDescent="0.2">
      <c r="A196" s="173" t="s">
        <v>282</v>
      </c>
      <c r="B196" s="174" t="s">
        <v>774</v>
      </c>
      <c r="C196" s="177">
        <v>0</v>
      </c>
      <c r="D196" s="177">
        <v>0</v>
      </c>
    </row>
    <row r="197" spans="1:4" ht="25.5" x14ac:dyDescent="0.2">
      <c r="A197" s="173" t="s">
        <v>283</v>
      </c>
      <c r="B197" s="174" t="s">
        <v>775</v>
      </c>
      <c r="C197" s="177">
        <v>0</v>
      </c>
      <c r="D197" s="177">
        <v>0</v>
      </c>
    </row>
    <row r="198" spans="1:4" ht="25.5" x14ac:dyDescent="0.2">
      <c r="A198" s="173" t="s">
        <v>284</v>
      </c>
      <c r="B198" s="174" t="s">
        <v>776</v>
      </c>
      <c r="C198" s="177">
        <v>0</v>
      </c>
      <c r="D198" s="177">
        <v>0</v>
      </c>
    </row>
    <row r="199" spans="1:4" ht="25.5" x14ac:dyDescent="0.2">
      <c r="A199" s="173" t="s">
        <v>285</v>
      </c>
      <c r="B199" s="174" t="s">
        <v>777</v>
      </c>
      <c r="C199" s="177">
        <v>0</v>
      </c>
      <c r="D199" s="177">
        <v>0</v>
      </c>
    </row>
    <row r="200" spans="1:4" ht="25.5" x14ac:dyDescent="0.2">
      <c r="A200" s="173" t="s">
        <v>286</v>
      </c>
      <c r="B200" s="174" t="s">
        <v>778</v>
      </c>
      <c r="C200" s="177">
        <v>0</v>
      </c>
      <c r="D200" s="177">
        <v>0</v>
      </c>
    </row>
    <row r="201" spans="1:4" ht="25.5" x14ac:dyDescent="0.2">
      <c r="A201" s="173" t="s">
        <v>287</v>
      </c>
      <c r="B201" s="174" t="s">
        <v>779</v>
      </c>
      <c r="C201" s="177">
        <v>0</v>
      </c>
      <c r="D201" s="177">
        <v>0</v>
      </c>
    </row>
    <row r="202" spans="1:4" x14ac:dyDescent="0.2">
      <c r="A202" s="173" t="s">
        <v>288</v>
      </c>
      <c r="B202" s="174" t="s">
        <v>780</v>
      </c>
      <c r="C202" s="177">
        <v>0</v>
      </c>
      <c r="D202" s="177">
        <v>0</v>
      </c>
    </row>
    <row r="203" spans="1:4" ht="25.5" x14ac:dyDescent="0.2">
      <c r="A203" s="173" t="s">
        <v>289</v>
      </c>
      <c r="B203" s="174" t="s">
        <v>781</v>
      </c>
      <c r="C203" s="177">
        <v>0</v>
      </c>
      <c r="D203" s="177">
        <v>0</v>
      </c>
    </row>
    <row r="204" spans="1:4" x14ac:dyDescent="0.2">
      <c r="A204" s="173" t="s">
        <v>290</v>
      </c>
      <c r="B204" s="174" t="s">
        <v>782</v>
      </c>
      <c r="C204" s="177">
        <v>0</v>
      </c>
      <c r="D204" s="177">
        <v>0</v>
      </c>
    </row>
    <row r="205" spans="1:4" ht="25.5" x14ac:dyDescent="0.2">
      <c r="A205" s="173" t="s">
        <v>291</v>
      </c>
      <c r="B205" s="174" t="s">
        <v>783</v>
      </c>
      <c r="C205" s="177">
        <v>0</v>
      </c>
      <c r="D205" s="177">
        <v>0</v>
      </c>
    </row>
    <row r="206" spans="1:4" ht="25.5" x14ac:dyDescent="0.2">
      <c r="A206" s="173" t="s">
        <v>292</v>
      </c>
      <c r="B206" s="174" t="s">
        <v>784</v>
      </c>
      <c r="C206" s="177">
        <v>0</v>
      </c>
      <c r="D206" s="177">
        <v>0</v>
      </c>
    </row>
    <row r="207" spans="1:4" x14ac:dyDescent="0.2">
      <c r="A207" s="173" t="s">
        <v>293</v>
      </c>
      <c r="B207" s="174" t="s">
        <v>785</v>
      </c>
      <c r="C207" s="177">
        <v>0</v>
      </c>
      <c r="D207" s="177">
        <v>0</v>
      </c>
    </row>
    <row r="208" spans="1:4" x14ac:dyDescent="0.2">
      <c r="A208" s="173" t="s">
        <v>294</v>
      </c>
      <c r="B208" s="174" t="s">
        <v>786</v>
      </c>
      <c r="C208" s="177">
        <v>0</v>
      </c>
      <c r="D208" s="177">
        <v>0</v>
      </c>
    </row>
    <row r="209" spans="1:4" ht="25.5" x14ac:dyDescent="0.2">
      <c r="A209" s="173" t="s">
        <v>295</v>
      </c>
      <c r="B209" s="174" t="s">
        <v>787</v>
      </c>
      <c r="C209" s="177">
        <v>0</v>
      </c>
      <c r="D209" s="177">
        <v>0</v>
      </c>
    </row>
    <row r="210" spans="1:4" ht="25.5" x14ac:dyDescent="0.2">
      <c r="A210" s="173" t="s">
        <v>296</v>
      </c>
      <c r="B210" s="174" t="s">
        <v>788</v>
      </c>
      <c r="C210" s="177">
        <v>0</v>
      </c>
      <c r="D210" s="177">
        <v>0</v>
      </c>
    </row>
    <row r="211" spans="1:4" x14ac:dyDescent="0.2">
      <c r="A211" s="173" t="s">
        <v>297</v>
      </c>
      <c r="B211" s="174" t="s">
        <v>789</v>
      </c>
      <c r="C211" s="177">
        <v>0</v>
      </c>
      <c r="D211" s="177">
        <v>0</v>
      </c>
    </row>
    <row r="212" spans="1:4" x14ac:dyDescent="0.2">
      <c r="A212" s="175" t="s">
        <v>298</v>
      </c>
      <c r="B212" s="176" t="s">
        <v>790</v>
      </c>
      <c r="C212" s="178">
        <v>6399409</v>
      </c>
      <c r="D212" s="178">
        <v>0</v>
      </c>
    </row>
    <row r="213" spans="1:4" x14ac:dyDescent="0.2">
      <c r="A213" s="173" t="s">
        <v>299</v>
      </c>
      <c r="B213" s="174" t="s">
        <v>791</v>
      </c>
      <c r="C213" s="177">
        <v>0</v>
      </c>
      <c r="D213" s="177">
        <v>0</v>
      </c>
    </row>
    <row r="214" spans="1:4" ht="25.5" x14ac:dyDescent="0.2">
      <c r="A214" s="173" t="s">
        <v>300</v>
      </c>
      <c r="B214" s="174" t="s">
        <v>792</v>
      </c>
      <c r="C214" s="177">
        <v>0</v>
      </c>
      <c r="D214" s="177">
        <v>0</v>
      </c>
    </row>
    <row r="215" spans="1:4" x14ac:dyDescent="0.2">
      <c r="A215" s="173" t="s">
        <v>301</v>
      </c>
      <c r="B215" s="174" t="s">
        <v>793</v>
      </c>
      <c r="C215" s="177">
        <v>0</v>
      </c>
      <c r="D215" s="177">
        <v>0</v>
      </c>
    </row>
    <row r="216" spans="1:4" x14ac:dyDescent="0.2">
      <c r="A216" s="173" t="s">
        <v>302</v>
      </c>
      <c r="B216" s="174" t="s">
        <v>794</v>
      </c>
      <c r="C216" s="177">
        <v>0</v>
      </c>
      <c r="D216" s="177">
        <v>0</v>
      </c>
    </row>
    <row r="217" spans="1:4" ht="25.5" x14ac:dyDescent="0.2">
      <c r="A217" s="173" t="s">
        <v>303</v>
      </c>
      <c r="B217" s="174" t="s">
        <v>795</v>
      </c>
      <c r="C217" s="177">
        <v>0</v>
      </c>
      <c r="D217" s="177">
        <v>0</v>
      </c>
    </row>
    <row r="218" spans="1:4" ht="25.5" x14ac:dyDescent="0.2">
      <c r="A218" s="173" t="s">
        <v>304</v>
      </c>
      <c r="B218" s="174" t="s">
        <v>796</v>
      </c>
      <c r="C218" s="177">
        <v>0</v>
      </c>
      <c r="D218" s="177">
        <v>0</v>
      </c>
    </row>
    <row r="219" spans="1:4" ht="25.5" x14ac:dyDescent="0.2">
      <c r="A219" s="173" t="s">
        <v>305</v>
      </c>
      <c r="B219" s="174" t="s">
        <v>797</v>
      </c>
      <c r="C219" s="177">
        <v>0</v>
      </c>
      <c r="D219" s="177">
        <v>0</v>
      </c>
    </row>
    <row r="220" spans="1:4" x14ac:dyDescent="0.2">
      <c r="A220" s="173" t="s">
        <v>306</v>
      </c>
      <c r="B220" s="174" t="s">
        <v>798</v>
      </c>
      <c r="C220" s="177">
        <v>0</v>
      </c>
      <c r="D220" s="177">
        <v>0</v>
      </c>
    </row>
    <row r="221" spans="1:4" x14ac:dyDescent="0.2">
      <c r="A221" s="173" t="s">
        <v>307</v>
      </c>
      <c r="B221" s="174" t="s">
        <v>799</v>
      </c>
      <c r="C221" s="177">
        <v>0</v>
      </c>
      <c r="D221" s="177">
        <v>0</v>
      </c>
    </row>
    <row r="222" spans="1:4" ht="25.5" x14ac:dyDescent="0.2">
      <c r="A222" s="173" t="s">
        <v>308</v>
      </c>
      <c r="B222" s="174" t="s">
        <v>800</v>
      </c>
      <c r="C222" s="177">
        <v>0</v>
      </c>
      <c r="D222" s="177">
        <v>0</v>
      </c>
    </row>
    <row r="223" spans="1:4" ht="25.5" x14ac:dyDescent="0.2">
      <c r="A223" s="173" t="s">
        <v>309</v>
      </c>
      <c r="B223" s="174" t="s">
        <v>801</v>
      </c>
      <c r="C223" s="177">
        <v>0</v>
      </c>
      <c r="D223" s="177">
        <v>0</v>
      </c>
    </row>
    <row r="224" spans="1:4" ht="25.5" x14ac:dyDescent="0.2">
      <c r="A224" s="173" t="s">
        <v>310</v>
      </c>
      <c r="B224" s="174" t="s">
        <v>802</v>
      </c>
      <c r="C224" s="177">
        <v>0</v>
      </c>
      <c r="D224" s="177">
        <v>0</v>
      </c>
    </row>
    <row r="225" spans="1:4" ht="25.5" x14ac:dyDescent="0.2">
      <c r="A225" s="173" t="s">
        <v>311</v>
      </c>
      <c r="B225" s="174" t="s">
        <v>1251</v>
      </c>
      <c r="C225" s="177">
        <v>17629438</v>
      </c>
      <c r="D225" s="177">
        <v>16717465</v>
      </c>
    </row>
    <row r="226" spans="1:4" ht="25.5" x14ac:dyDescent="0.2">
      <c r="A226" s="173" t="s">
        <v>312</v>
      </c>
      <c r="B226" s="174" t="s">
        <v>803</v>
      </c>
      <c r="C226" s="177">
        <v>0</v>
      </c>
      <c r="D226" s="177">
        <v>0</v>
      </c>
    </row>
    <row r="227" spans="1:4" ht="25.5" x14ac:dyDescent="0.2">
      <c r="A227" s="173" t="s">
        <v>313</v>
      </c>
      <c r="B227" s="174" t="s">
        <v>804</v>
      </c>
      <c r="C227" s="177">
        <v>0</v>
      </c>
      <c r="D227" s="177">
        <v>0</v>
      </c>
    </row>
    <row r="228" spans="1:4" ht="25.5" x14ac:dyDescent="0.2">
      <c r="A228" s="173" t="s">
        <v>314</v>
      </c>
      <c r="B228" s="174" t="s">
        <v>805</v>
      </c>
      <c r="C228" s="177">
        <v>0</v>
      </c>
      <c r="D228" s="177">
        <v>0</v>
      </c>
    </row>
    <row r="229" spans="1:4" ht="25.5" x14ac:dyDescent="0.2">
      <c r="A229" s="173" t="s">
        <v>315</v>
      </c>
      <c r="B229" s="174" t="s">
        <v>806</v>
      </c>
      <c r="C229" s="177">
        <v>0</v>
      </c>
      <c r="D229" s="177">
        <v>0</v>
      </c>
    </row>
    <row r="230" spans="1:4" ht="25.5" x14ac:dyDescent="0.2">
      <c r="A230" s="173" t="s">
        <v>316</v>
      </c>
      <c r="B230" s="174" t="s">
        <v>1252</v>
      </c>
      <c r="C230" s="177">
        <v>17629438</v>
      </c>
      <c r="D230" s="177">
        <v>16717465</v>
      </c>
    </row>
    <row r="231" spans="1:4" x14ac:dyDescent="0.2">
      <c r="A231" s="173" t="s">
        <v>317</v>
      </c>
      <c r="B231" s="174" t="s">
        <v>1253</v>
      </c>
      <c r="C231" s="177">
        <v>0</v>
      </c>
      <c r="D231" s="177">
        <v>0</v>
      </c>
    </row>
    <row r="232" spans="1:4" ht="25.5" x14ac:dyDescent="0.2">
      <c r="A232" s="173" t="s">
        <v>318</v>
      </c>
      <c r="B232" s="174" t="s">
        <v>1254</v>
      </c>
      <c r="C232" s="177">
        <v>0</v>
      </c>
      <c r="D232" s="177">
        <v>0</v>
      </c>
    </row>
    <row r="233" spans="1:4" ht="25.5" x14ac:dyDescent="0.2">
      <c r="A233" s="173" t="s">
        <v>319</v>
      </c>
      <c r="B233" s="174" t="s">
        <v>1255</v>
      </c>
      <c r="C233" s="177">
        <v>0</v>
      </c>
      <c r="D233" s="177">
        <v>0</v>
      </c>
    </row>
    <row r="234" spans="1:4" ht="25.5" x14ac:dyDescent="0.2">
      <c r="A234" s="173" t="s">
        <v>320</v>
      </c>
      <c r="B234" s="174" t="s">
        <v>1256</v>
      </c>
      <c r="C234" s="177">
        <v>0</v>
      </c>
      <c r="D234" s="177">
        <v>0</v>
      </c>
    </row>
    <row r="235" spans="1:4" x14ac:dyDescent="0.2">
      <c r="A235" s="173" t="s">
        <v>321</v>
      </c>
      <c r="B235" s="174" t="s">
        <v>1257</v>
      </c>
      <c r="C235" s="177">
        <v>0</v>
      </c>
      <c r="D235" s="177">
        <v>0</v>
      </c>
    </row>
    <row r="236" spans="1:4" x14ac:dyDescent="0.2">
      <c r="A236" s="175" t="s">
        <v>322</v>
      </c>
      <c r="B236" s="176" t="s">
        <v>807</v>
      </c>
      <c r="C236" s="178">
        <v>17629438</v>
      </c>
      <c r="D236" s="178">
        <v>16717465</v>
      </c>
    </row>
    <row r="237" spans="1:4" x14ac:dyDescent="0.2">
      <c r="A237" s="173" t="s">
        <v>323</v>
      </c>
      <c r="B237" s="174" t="s">
        <v>1258</v>
      </c>
      <c r="C237" s="177">
        <v>50626399</v>
      </c>
      <c r="D237" s="177">
        <v>15854836</v>
      </c>
    </row>
    <row r="238" spans="1:4" x14ac:dyDescent="0.2">
      <c r="A238" s="173" t="s">
        <v>324</v>
      </c>
      <c r="B238" s="174" t="s">
        <v>808</v>
      </c>
      <c r="C238" s="177">
        <v>0</v>
      </c>
      <c r="D238" s="177">
        <v>0</v>
      </c>
    </row>
    <row r="239" spans="1:4" x14ac:dyDescent="0.2">
      <c r="A239" s="173" t="s">
        <v>325</v>
      </c>
      <c r="B239" s="174" t="s">
        <v>809</v>
      </c>
      <c r="C239" s="177">
        <v>0</v>
      </c>
      <c r="D239" s="177">
        <v>0</v>
      </c>
    </row>
    <row r="240" spans="1:4" x14ac:dyDescent="0.2">
      <c r="A240" s="173" t="s">
        <v>326</v>
      </c>
      <c r="B240" s="174" t="s">
        <v>810</v>
      </c>
      <c r="C240" s="177">
        <v>0</v>
      </c>
      <c r="D240" s="177">
        <v>0</v>
      </c>
    </row>
    <row r="241" spans="1:4" ht="25.5" x14ac:dyDescent="0.2">
      <c r="A241" s="173" t="s">
        <v>327</v>
      </c>
      <c r="B241" s="174" t="s">
        <v>1259</v>
      </c>
      <c r="C241" s="177">
        <v>0</v>
      </c>
      <c r="D241" s="177">
        <v>0</v>
      </c>
    </row>
    <row r="242" spans="1:4" ht="25.5" x14ac:dyDescent="0.2">
      <c r="A242" s="173" t="s">
        <v>328</v>
      </c>
      <c r="B242" s="174" t="s">
        <v>811</v>
      </c>
      <c r="C242" s="177">
        <v>0</v>
      </c>
      <c r="D242" s="177">
        <v>0</v>
      </c>
    </row>
    <row r="243" spans="1:4" x14ac:dyDescent="0.2">
      <c r="A243" s="173" t="s">
        <v>329</v>
      </c>
      <c r="B243" s="174" t="s">
        <v>812</v>
      </c>
      <c r="C243" s="177">
        <v>0</v>
      </c>
      <c r="D243" s="177">
        <v>10250822</v>
      </c>
    </row>
    <row r="244" spans="1:4" x14ac:dyDescent="0.2">
      <c r="A244" s="173" t="s">
        <v>330</v>
      </c>
      <c r="B244" s="174" t="s">
        <v>813</v>
      </c>
      <c r="C244" s="177">
        <v>0</v>
      </c>
      <c r="D244" s="177">
        <v>0</v>
      </c>
    </row>
    <row r="245" spans="1:4" x14ac:dyDescent="0.2">
      <c r="A245" s="173" t="s">
        <v>331</v>
      </c>
      <c r="B245" s="174" t="s">
        <v>814</v>
      </c>
      <c r="C245" s="177">
        <v>0</v>
      </c>
      <c r="D245" s="177">
        <v>0</v>
      </c>
    </row>
    <row r="246" spans="1:4" x14ac:dyDescent="0.2">
      <c r="A246" s="175" t="s">
        <v>332</v>
      </c>
      <c r="B246" s="176" t="s">
        <v>815</v>
      </c>
      <c r="C246" s="178">
        <v>50626399</v>
      </c>
      <c r="D246" s="178">
        <v>26105658</v>
      </c>
    </row>
    <row r="247" spans="1:4" x14ac:dyDescent="0.2">
      <c r="A247" s="175" t="s">
        <v>333</v>
      </c>
      <c r="B247" s="176" t="s">
        <v>816</v>
      </c>
      <c r="C247" s="178">
        <v>74655246</v>
      </c>
      <c r="D247" s="178">
        <v>42823123</v>
      </c>
    </row>
    <row r="248" spans="1:4" x14ac:dyDescent="0.2">
      <c r="A248" s="175" t="s">
        <v>334</v>
      </c>
      <c r="B248" s="176" t="s">
        <v>817</v>
      </c>
      <c r="C248" s="178">
        <v>0</v>
      </c>
      <c r="D248" s="178">
        <v>0</v>
      </c>
    </row>
    <row r="249" spans="1:4" x14ac:dyDescent="0.2">
      <c r="A249" s="173" t="s">
        <v>335</v>
      </c>
      <c r="B249" s="174" t="s">
        <v>818</v>
      </c>
      <c r="C249" s="177">
        <v>0</v>
      </c>
      <c r="D249" s="177">
        <v>0</v>
      </c>
    </row>
    <row r="250" spans="1:4" x14ac:dyDescent="0.2">
      <c r="A250" s="173" t="s">
        <v>336</v>
      </c>
      <c r="B250" s="174" t="s">
        <v>819</v>
      </c>
      <c r="C250" s="177">
        <v>0</v>
      </c>
      <c r="D250" s="177">
        <v>0</v>
      </c>
    </row>
    <row r="251" spans="1:4" x14ac:dyDescent="0.2">
      <c r="A251" s="173" t="s">
        <v>337</v>
      </c>
      <c r="B251" s="174" t="s">
        <v>820</v>
      </c>
      <c r="C251" s="177">
        <v>1354860628</v>
      </c>
      <c r="D251" s="177">
        <v>1228258632</v>
      </c>
    </row>
    <row r="252" spans="1:4" x14ac:dyDescent="0.2">
      <c r="A252" s="175" t="s">
        <v>338</v>
      </c>
      <c r="B252" s="176" t="s">
        <v>821</v>
      </c>
      <c r="C252" s="178">
        <v>1354860628</v>
      </c>
      <c r="D252" s="178">
        <v>1228258632</v>
      </c>
    </row>
    <row r="253" spans="1:4" x14ac:dyDescent="0.2">
      <c r="A253" s="175" t="s">
        <v>339</v>
      </c>
      <c r="B253" s="176" t="s">
        <v>822</v>
      </c>
      <c r="C253" s="178">
        <v>16362169442</v>
      </c>
      <c r="D253" s="178">
        <v>16379864788</v>
      </c>
    </row>
    <row r="254" spans="1:4" x14ac:dyDescent="0.2">
      <c r="A254" s="103"/>
      <c r="B254" s="104"/>
      <c r="C254" s="105"/>
      <c r="D254" s="105"/>
    </row>
    <row r="255" spans="1:4" x14ac:dyDescent="0.2">
      <c r="A255" s="103"/>
      <c r="B255" s="104"/>
      <c r="C255" s="105"/>
      <c r="D255" s="105"/>
    </row>
    <row r="256" spans="1:4" x14ac:dyDescent="0.2">
      <c r="A256" s="106"/>
      <c r="B256" s="107"/>
      <c r="C256" s="108"/>
      <c r="D256" s="108"/>
    </row>
    <row r="257" spans="1:4" x14ac:dyDescent="0.2">
      <c r="A257" s="106"/>
      <c r="B257" s="107"/>
      <c r="C257" s="108"/>
      <c r="D257" s="170"/>
    </row>
  </sheetData>
  <mergeCells count="1">
    <mergeCell ref="A1:D1"/>
  </mergeCells>
  <phoneticPr fontId="7" type="noConversion"/>
  <printOptions gridLines="1"/>
  <pageMargins left="0.51181102362204722" right="0.55118110236220474" top="1.3385826771653544" bottom="0.98425196850393704" header="0.51181102362204722" footer="0.51181102362204722"/>
  <pageSetup paperSize="9" scale="93" orientation="landscape" r:id="rId1"/>
  <headerFooter alignWithMargins="0">
    <oddHeader>&amp;L 
6.sz.melléklet &amp;C&amp;"Arial,Félkövér"Nagykovácsi Nagyközség Önkormányzat
2018. évi mérleg&amp;R
adatok Ft-ban</oddHeader>
    <oddFooter>&amp;C&amp;P&amp;R&amp;F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D105"/>
  <sheetViews>
    <sheetView topLeftCell="A19" zoomScale="115" zoomScaleNormal="115" workbookViewId="0">
      <selection activeCell="J44" sqref="J44"/>
    </sheetView>
  </sheetViews>
  <sheetFormatPr defaultRowHeight="12.75" x14ac:dyDescent="0.2"/>
  <cols>
    <col min="1" max="1" width="84.5703125" style="169" customWidth="1"/>
    <col min="2" max="2" width="12.140625" style="159" bestFit="1" customWidth="1"/>
    <col min="3" max="3" width="12.7109375" style="159" hidden="1" customWidth="1"/>
    <col min="4" max="4" width="12.140625" style="159" bestFit="1" customWidth="1"/>
  </cols>
  <sheetData>
    <row r="1" spans="1:4" s="192" customFormat="1" x14ac:dyDescent="0.2">
      <c r="A1" s="169"/>
      <c r="B1" s="184">
        <v>2017</v>
      </c>
      <c r="C1" s="196"/>
      <c r="D1" s="184">
        <v>2018</v>
      </c>
    </row>
    <row r="2" spans="1:4" x14ac:dyDescent="0.2">
      <c r="A2" s="158" t="s">
        <v>5</v>
      </c>
      <c r="B2" s="195" t="s">
        <v>1440</v>
      </c>
      <c r="C2" s="69"/>
      <c r="D2" s="195" t="s">
        <v>1441</v>
      </c>
    </row>
    <row r="3" spans="1:4" ht="15.75" x14ac:dyDescent="0.2">
      <c r="A3" s="158" t="s">
        <v>6</v>
      </c>
      <c r="B3" s="90">
        <f>+B4+B7+B49+B58</f>
        <v>15487932</v>
      </c>
      <c r="C3" s="160"/>
      <c r="D3" s="90">
        <f>+D4+D7+D49+D58</f>
        <v>15509451</v>
      </c>
    </row>
    <row r="4" spans="1:4" ht="15" x14ac:dyDescent="0.2">
      <c r="A4" s="158" t="s">
        <v>7</v>
      </c>
      <c r="B4" s="91">
        <f>SUM(B5:B6)</f>
        <v>0</v>
      </c>
      <c r="C4" s="161"/>
      <c r="D4" s="91">
        <f>SUM(D5:D6)</f>
        <v>980</v>
      </c>
    </row>
    <row r="5" spans="1:4" x14ac:dyDescent="0.2">
      <c r="A5" s="158" t="s">
        <v>8</v>
      </c>
      <c r="B5" s="172"/>
      <c r="D5" s="172"/>
    </row>
    <row r="6" spans="1:4" x14ac:dyDescent="0.2">
      <c r="A6" s="158" t="s">
        <v>9</v>
      </c>
      <c r="B6" s="92">
        <v>0</v>
      </c>
      <c r="D6" s="92">
        <v>980</v>
      </c>
    </row>
    <row r="7" spans="1:4" ht="15" x14ac:dyDescent="0.2">
      <c r="A7" s="158" t="s">
        <v>10</v>
      </c>
      <c r="B7" s="91">
        <f>+B8+B28+B32+B35+B36+B40+B44+B48</f>
        <v>12029930</v>
      </c>
      <c r="D7" s="91">
        <f>+D8+D28+D32+D35+D36+D40+D44+D48</f>
        <v>12113173</v>
      </c>
    </row>
    <row r="8" spans="1:4" x14ac:dyDescent="0.2">
      <c r="A8" s="158" t="s">
        <v>11</v>
      </c>
      <c r="B8" s="89">
        <f>+B9+B16+B23</f>
        <v>11861954</v>
      </c>
      <c r="D8" s="89">
        <f>+D9+D16+D23</f>
        <v>11950387</v>
      </c>
    </row>
    <row r="9" spans="1:4" x14ac:dyDescent="0.2">
      <c r="A9" s="158" t="s">
        <v>12</v>
      </c>
      <c r="B9" s="93">
        <f>SUM(B10:B15)</f>
        <v>9121829</v>
      </c>
      <c r="D9" s="93">
        <f>SUM(D10:D15)</f>
        <v>9226174</v>
      </c>
    </row>
    <row r="10" spans="1:4" x14ac:dyDescent="0.2">
      <c r="A10" s="158" t="s">
        <v>13</v>
      </c>
      <c r="B10" s="172">
        <v>9121829</v>
      </c>
      <c r="C10" s="159">
        <f>7937807290+1042548+891437666</f>
        <v>8830287504</v>
      </c>
      <c r="D10" s="172">
        <v>9226174</v>
      </c>
    </row>
    <row r="11" spans="1:4" x14ac:dyDescent="0.2">
      <c r="A11" s="158" t="s">
        <v>14</v>
      </c>
      <c r="B11" s="92"/>
      <c r="D11" s="92"/>
    </row>
    <row r="12" spans="1:4" x14ac:dyDescent="0.2">
      <c r="A12" s="158" t="s">
        <v>15</v>
      </c>
      <c r="B12" s="172"/>
      <c r="D12" s="172"/>
    </row>
    <row r="13" spans="1:4" x14ac:dyDescent="0.2">
      <c r="A13" s="158" t="s">
        <v>16</v>
      </c>
      <c r="B13" s="92"/>
      <c r="D13" s="92"/>
    </row>
    <row r="14" spans="1:4" x14ac:dyDescent="0.2">
      <c r="A14" s="162" t="s">
        <v>17</v>
      </c>
      <c r="B14" s="205">
        <v>0</v>
      </c>
      <c r="C14" s="159">
        <v>2261328</v>
      </c>
      <c r="D14" s="205">
        <v>0</v>
      </c>
    </row>
    <row r="15" spans="1:4" x14ac:dyDescent="0.2">
      <c r="A15" s="163" t="s">
        <v>18</v>
      </c>
      <c r="B15" s="205"/>
      <c r="D15" s="205"/>
    </row>
    <row r="16" spans="1:4" x14ac:dyDescent="0.2">
      <c r="A16" s="158" t="s">
        <v>19</v>
      </c>
      <c r="B16" s="93">
        <f>SUM(B17:B22)</f>
        <v>1880961</v>
      </c>
      <c r="D16" s="93">
        <f>SUM(D17:D22)</f>
        <v>1903429</v>
      </c>
    </row>
    <row r="17" spans="1:4" x14ac:dyDescent="0.2">
      <c r="A17" s="158" t="s">
        <v>20</v>
      </c>
      <c r="B17" s="92"/>
      <c r="D17" s="92"/>
    </row>
    <row r="18" spans="1:4" x14ac:dyDescent="0.2">
      <c r="A18" s="158" t="s">
        <v>21</v>
      </c>
      <c r="B18" s="92"/>
      <c r="D18" s="92"/>
    </row>
    <row r="19" spans="1:4" x14ac:dyDescent="0.2">
      <c r="A19" s="158" t="s">
        <v>22</v>
      </c>
      <c r="B19" s="172">
        <v>32824</v>
      </c>
      <c r="C19" s="159">
        <f>309242048+29481+361135737</f>
        <v>670407266</v>
      </c>
      <c r="D19" s="172">
        <v>32552</v>
      </c>
    </row>
    <row r="20" spans="1:4" x14ac:dyDescent="0.2">
      <c r="A20" s="158" t="s">
        <v>23</v>
      </c>
      <c r="B20" s="92">
        <v>1380289</v>
      </c>
      <c r="D20" s="92">
        <v>1396192</v>
      </c>
    </row>
    <row r="21" spans="1:4" x14ac:dyDescent="0.2">
      <c r="A21" s="158" t="s">
        <v>24</v>
      </c>
      <c r="B21" s="172">
        <v>37866</v>
      </c>
      <c r="C21" s="159">
        <v>16770004</v>
      </c>
      <c r="D21" s="172">
        <v>37624</v>
      </c>
    </row>
    <row r="22" spans="1:4" ht="27.75" customHeight="1" x14ac:dyDescent="0.2">
      <c r="A22" s="158" t="s">
        <v>25</v>
      </c>
      <c r="B22" s="172">
        <v>429982</v>
      </c>
      <c r="C22" s="159">
        <f>10364691+80611531+629072172+407169</f>
        <v>720455563</v>
      </c>
      <c r="D22" s="172">
        <v>437061</v>
      </c>
    </row>
    <row r="23" spans="1:4" x14ac:dyDescent="0.2">
      <c r="A23" s="158" t="s">
        <v>26</v>
      </c>
      <c r="B23" s="93">
        <f>SUM(B24:B27)</f>
        <v>859164</v>
      </c>
      <c r="D23" s="93">
        <f>SUM(D24:D27)</f>
        <v>820784</v>
      </c>
    </row>
    <row r="24" spans="1:4" x14ac:dyDescent="0.2">
      <c r="A24" s="158" t="s">
        <v>1278</v>
      </c>
      <c r="B24" s="172">
        <v>39827</v>
      </c>
      <c r="C24" s="159">
        <v>2230443</v>
      </c>
      <c r="D24" s="172">
        <v>39001</v>
      </c>
    </row>
    <row r="25" spans="1:4" x14ac:dyDescent="0.2">
      <c r="A25" s="158" t="s">
        <v>27</v>
      </c>
      <c r="B25" s="92"/>
      <c r="D25" s="92"/>
    </row>
    <row r="26" spans="1:4" x14ac:dyDescent="0.2">
      <c r="A26" s="158" t="s">
        <v>28</v>
      </c>
      <c r="B26" s="172">
        <v>791382</v>
      </c>
      <c r="C26" s="159">
        <v>1005550553</v>
      </c>
      <c r="D26" s="172">
        <v>755982</v>
      </c>
    </row>
    <row r="27" spans="1:4" ht="25.5" x14ac:dyDescent="0.2">
      <c r="A27" s="158" t="s">
        <v>29</v>
      </c>
      <c r="B27" s="172">
        <v>27955</v>
      </c>
      <c r="C27" s="159">
        <v>9985603</v>
      </c>
      <c r="D27" s="172">
        <v>25801</v>
      </c>
    </row>
    <row r="28" spans="1:4" x14ac:dyDescent="0.2">
      <c r="A28" s="158" t="s">
        <v>30</v>
      </c>
      <c r="B28" s="89">
        <f>SUM(B29:B31)</f>
        <v>8223</v>
      </c>
      <c r="C28" s="89">
        <f>SUM(C29:C31)</f>
        <v>0</v>
      </c>
      <c r="D28" s="89">
        <f>SUM(D29:D31)</f>
        <v>6792</v>
      </c>
    </row>
    <row r="29" spans="1:4" x14ac:dyDescent="0.2">
      <c r="A29" s="158" t="s">
        <v>31</v>
      </c>
      <c r="B29" s="92"/>
      <c r="D29" s="92"/>
    </row>
    <row r="30" spans="1:4" x14ac:dyDescent="0.2">
      <c r="A30" s="158" t="s">
        <v>32</v>
      </c>
      <c r="B30" s="92"/>
      <c r="D30" s="92"/>
    </row>
    <row r="31" spans="1:4" x14ac:dyDescent="0.2">
      <c r="A31" s="158" t="s">
        <v>33</v>
      </c>
      <c r="B31" s="172">
        <v>8223</v>
      </c>
      <c r="D31" s="172">
        <v>6792</v>
      </c>
    </row>
    <row r="32" spans="1:4" x14ac:dyDescent="0.2">
      <c r="A32" s="158" t="s">
        <v>34</v>
      </c>
      <c r="B32" s="94">
        <f>SUM(B33:B34)</f>
        <v>5100</v>
      </c>
      <c r="D32" s="94">
        <f>SUM(D33:D34)</f>
        <v>5501</v>
      </c>
    </row>
    <row r="33" spans="1:4" x14ac:dyDescent="0.2">
      <c r="A33" s="158" t="s">
        <v>35</v>
      </c>
      <c r="B33" s="92"/>
      <c r="D33" s="92"/>
    </row>
    <row r="34" spans="1:4" x14ac:dyDescent="0.2">
      <c r="A34" s="158" t="s">
        <v>36</v>
      </c>
      <c r="B34" s="92">
        <v>5100</v>
      </c>
      <c r="D34" s="92">
        <v>5501</v>
      </c>
    </row>
    <row r="35" spans="1:4" x14ac:dyDescent="0.2">
      <c r="A35" s="158" t="s">
        <v>37</v>
      </c>
      <c r="B35" s="92"/>
      <c r="D35" s="92"/>
    </row>
    <row r="36" spans="1:4" x14ac:dyDescent="0.2">
      <c r="A36" s="158" t="s">
        <v>38</v>
      </c>
      <c r="B36" s="89">
        <f>SUM(B37:B39)</f>
        <v>154653</v>
      </c>
      <c r="D36" s="89">
        <f>SUM(D37:D39)</f>
        <v>150493</v>
      </c>
    </row>
    <row r="37" spans="1:4" x14ac:dyDescent="0.2">
      <c r="A37" s="158" t="s">
        <v>39</v>
      </c>
      <c r="B37" s="92"/>
      <c r="D37" s="92"/>
    </row>
    <row r="38" spans="1:4" x14ac:dyDescent="0.2">
      <c r="A38" s="158" t="s">
        <v>40</v>
      </c>
      <c r="B38" s="172">
        <v>154653</v>
      </c>
      <c r="D38" s="172">
        <v>150493</v>
      </c>
    </row>
    <row r="39" spans="1:4" x14ac:dyDescent="0.2">
      <c r="A39" s="158" t="s">
        <v>41</v>
      </c>
      <c r="B39" s="92"/>
      <c r="D39" s="92"/>
    </row>
    <row r="40" spans="1:4" x14ac:dyDescent="0.2">
      <c r="A40" s="158" t="s">
        <v>42</v>
      </c>
      <c r="B40" s="95">
        <f>SUM(B41:B43)</f>
        <v>0</v>
      </c>
      <c r="D40" s="95">
        <f>SUM(D41:D43)</f>
        <v>0</v>
      </c>
    </row>
    <row r="41" spans="1:4" x14ac:dyDescent="0.2">
      <c r="A41" s="158" t="s">
        <v>43</v>
      </c>
      <c r="B41" s="172"/>
      <c r="D41" s="172"/>
    </row>
    <row r="42" spans="1:4" x14ac:dyDescent="0.2">
      <c r="A42" s="158" t="s">
        <v>44</v>
      </c>
      <c r="B42" s="172"/>
      <c r="D42" s="172"/>
    </row>
    <row r="43" spans="1:4" x14ac:dyDescent="0.2">
      <c r="A43" s="158" t="s">
        <v>45</v>
      </c>
      <c r="B43" s="92"/>
      <c r="D43" s="92"/>
    </row>
    <row r="44" spans="1:4" x14ac:dyDescent="0.2">
      <c r="A44" s="158" t="s">
        <v>46</v>
      </c>
      <c r="B44" s="92"/>
      <c r="D44" s="92"/>
    </row>
    <row r="45" spans="1:4" x14ac:dyDescent="0.2">
      <c r="A45" s="158" t="s">
        <v>47</v>
      </c>
      <c r="B45" s="92"/>
      <c r="D45" s="92"/>
    </row>
    <row r="46" spans="1:4" x14ac:dyDescent="0.2">
      <c r="A46" s="158" t="s">
        <v>48</v>
      </c>
      <c r="B46" s="92"/>
      <c r="D46" s="92"/>
    </row>
    <row r="47" spans="1:4" x14ac:dyDescent="0.2">
      <c r="A47" s="158" t="s">
        <v>49</v>
      </c>
      <c r="B47" s="92"/>
      <c r="D47" s="92"/>
    </row>
    <row r="48" spans="1:4" x14ac:dyDescent="0.2">
      <c r="A48" s="158" t="s">
        <v>50</v>
      </c>
      <c r="B48" s="92"/>
      <c r="D48" s="92"/>
    </row>
    <row r="49" spans="1:4" ht="15" x14ac:dyDescent="0.2">
      <c r="A49" s="158" t="s">
        <v>51</v>
      </c>
      <c r="B49" s="91">
        <f>SUM(B50:B57)</f>
        <v>0</v>
      </c>
      <c r="C49" s="91"/>
      <c r="D49" s="91">
        <f>SUM(D50:D57)</f>
        <v>0</v>
      </c>
    </row>
    <row r="50" spans="1:4" x14ac:dyDescent="0.2">
      <c r="A50" s="158" t="s">
        <v>52</v>
      </c>
      <c r="B50" s="92"/>
      <c r="D50" s="92"/>
    </row>
    <row r="51" spans="1:4" x14ac:dyDescent="0.2">
      <c r="A51" s="158" t="s">
        <v>53</v>
      </c>
      <c r="B51" s="92"/>
      <c r="D51" s="92"/>
    </row>
    <row r="52" spans="1:4" x14ac:dyDescent="0.2">
      <c r="A52" s="158" t="s">
        <v>54</v>
      </c>
      <c r="B52" s="92"/>
      <c r="D52" s="92"/>
    </row>
    <row r="53" spans="1:4" x14ac:dyDescent="0.2">
      <c r="A53" s="158" t="s">
        <v>55</v>
      </c>
      <c r="B53" s="92"/>
      <c r="D53" s="92"/>
    </row>
    <row r="54" spans="1:4" x14ac:dyDescent="0.2">
      <c r="A54" s="158" t="s">
        <v>56</v>
      </c>
      <c r="B54" s="92"/>
      <c r="D54" s="92"/>
    </row>
    <row r="55" spans="1:4" x14ac:dyDescent="0.2">
      <c r="A55" s="158" t="s">
        <v>57</v>
      </c>
      <c r="B55" s="92"/>
      <c r="D55" s="92"/>
    </row>
    <row r="56" spans="1:4" x14ac:dyDescent="0.2">
      <c r="A56" s="158" t="s">
        <v>58</v>
      </c>
      <c r="B56" s="92"/>
      <c r="D56" s="92"/>
    </row>
    <row r="57" spans="1:4" x14ac:dyDescent="0.2">
      <c r="A57" s="158" t="s">
        <v>59</v>
      </c>
      <c r="B57" s="172"/>
      <c r="D57" s="172"/>
    </row>
    <row r="58" spans="1:4" ht="15" x14ac:dyDescent="0.2">
      <c r="A58" s="158" t="s">
        <v>60</v>
      </c>
      <c r="B58" s="91">
        <f>SUM(B59:B62)</f>
        <v>3458002</v>
      </c>
      <c r="C58" s="91"/>
      <c r="D58" s="91">
        <f>SUM(D59:D62)</f>
        <v>3395298</v>
      </c>
    </row>
    <row r="59" spans="1:4" ht="12.75" customHeight="1" x14ac:dyDescent="0.2">
      <c r="A59" s="162" t="s">
        <v>61</v>
      </c>
      <c r="B59" s="172">
        <v>246867</v>
      </c>
      <c r="D59" s="172">
        <v>246157</v>
      </c>
    </row>
    <row r="60" spans="1:4" x14ac:dyDescent="0.2">
      <c r="A60" s="162" t="s">
        <v>62</v>
      </c>
      <c r="B60" s="205">
        <v>3201930</v>
      </c>
      <c r="D60" s="205">
        <v>3139765</v>
      </c>
    </row>
    <row r="61" spans="1:4" x14ac:dyDescent="0.2">
      <c r="A61" s="163" t="s">
        <v>63</v>
      </c>
      <c r="B61" s="205"/>
      <c r="D61" s="205"/>
    </row>
    <row r="62" spans="1:4" ht="14.25" customHeight="1" x14ac:dyDescent="0.2">
      <c r="A62" s="158" t="s">
        <v>64</v>
      </c>
      <c r="B62" s="172">
        <v>9205</v>
      </c>
      <c r="D62" s="172">
        <v>9376</v>
      </c>
    </row>
    <row r="63" spans="1:4" s="18" customFormat="1" ht="14.25" customHeight="1" x14ac:dyDescent="0.2">
      <c r="A63" s="164"/>
      <c r="B63" s="165"/>
      <c r="C63" s="159"/>
      <c r="D63" s="165"/>
    </row>
    <row r="64" spans="1:4" x14ac:dyDescent="0.2">
      <c r="A64" s="185"/>
      <c r="B64" s="186"/>
      <c r="D64" s="186"/>
    </row>
    <row r="65" spans="1:4" x14ac:dyDescent="0.2">
      <c r="A65" s="185"/>
      <c r="B65" s="186"/>
      <c r="D65" s="186"/>
    </row>
    <row r="66" spans="1:4" x14ac:dyDescent="0.2">
      <c r="A66" s="185"/>
      <c r="B66" s="186"/>
      <c r="D66" s="186"/>
    </row>
    <row r="67" spans="1:4" x14ac:dyDescent="0.2">
      <c r="A67" s="185"/>
      <c r="B67" s="186"/>
      <c r="D67" s="186"/>
    </row>
    <row r="68" spans="1:4" x14ac:dyDescent="0.2">
      <c r="A68" s="185"/>
      <c r="B68" s="186"/>
      <c r="D68" s="186"/>
    </row>
    <row r="69" spans="1:4" x14ac:dyDescent="0.2">
      <c r="A69" s="166"/>
      <c r="B69" s="194" t="s">
        <v>1440</v>
      </c>
      <c r="C69" s="69"/>
      <c r="D69" s="194" t="s">
        <v>1441</v>
      </c>
    </row>
    <row r="70" spans="1:4" x14ac:dyDescent="0.2">
      <c r="A70" s="158"/>
      <c r="B70" s="184">
        <v>2017</v>
      </c>
      <c r="D70" s="184">
        <v>2018</v>
      </c>
    </row>
    <row r="71" spans="1:4" ht="15.75" x14ac:dyDescent="0.2">
      <c r="A71" s="158" t="s">
        <v>65</v>
      </c>
      <c r="B71" s="90">
        <f>SUM(B72:B78)</f>
        <v>0</v>
      </c>
      <c r="C71" s="160"/>
      <c r="D71" s="90">
        <f>SUM(D72:D78)</f>
        <v>0</v>
      </c>
    </row>
    <row r="72" spans="1:4" x14ac:dyDescent="0.2">
      <c r="A72" s="158" t="s">
        <v>66</v>
      </c>
      <c r="B72" s="172"/>
      <c r="D72" s="172"/>
    </row>
    <row r="73" spans="1:4" x14ac:dyDescent="0.2">
      <c r="A73" s="158" t="s">
        <v>67</v>
      </c>
      <c r="B73" s="172"/>
      <c r="D73" s="172"/>
    </row>
    <row r="74" spans="1:4" x14ac:dyDescent="0.2">
      <c r="A74" s="158" t="s">
        <v>68</v>
      </c>
      <c r="B74" s="172"/>
      <c r="D74" s="172"/>
    </row>
    <row r="75" spans="1:4" x14ac:dyDescent="0.2">
      <c r="A75" s="158" t="s">
        <v>69</v>
      </c>
      <c r="B75" s="172"/>
      <c r="D75" s="172"/>
    </row>
    <row r="76" spans="1:4" x14ac:dyDescent="0.2">
      <c r="A76" s="158" t="s">
        <v>70</v>
      </c>
      <c r="B76" s="172"/>
      <c r="D76" s="172"/>
    </row>
    <row r="77" spans="1:4" x14ac:dyDescent="0.2">
      <c r="A77" s="158" t="s">
        <v>71</v>
      </c>
      <c r="B77" s="172"/>
      <c r="D77" s="172"/>
    </row>
    <row r="78" spans="1:4" x14ac:dyDescent="0.2">
      <c r="A78" s="158" t="s">
        <v>1279</v>
      </c>
      <c r="B78" s="172"/>
      <c r="D78" s="172"/>
    </row>
    <row r="79" spans="1:4" x14ac:dyDescent="0.2">
      <c r="A79" s="158"/>
      <c r="B79" s="172"/>
      <c r="D79" s="172"/>
    </row>
    <row r="80" spans="1:4" x14ac:dyDescent="0.2">
      <c r="A80" s="158" t="s">
        <v>1280</v>
      </c>
      <c r="B80" s="172"/>
      <c r="D80" s="172"/>
    </row>
    <row r="81" spans="1:4" ht="15.75" x14ac:dyDescent="0.2">
      <c r="A81" s="158" t="s">
        <v>1281</v>
      </c>
      <c r="B81" s="90">
        <f>SUM(B82:B84)</f>
        <v>0</v>
      </c>
      <c r="C81" s="160"/>
      <c r="D81" s="90">
        <f>SUM(D82:D84)</f>
        <v>0</v>
      </c>
    </row>
    <row r="82" spans="1:4" x14ac:dyDescent="0.2">
      <c r="A82" s="158" t="s">
        <v>1282</v>
      </c>
      <c r="B82" s="172"/>
      <c r="D82" s="172"/>
    </row>
    <row r="83" spans="1:4" x14ac:dyDescent="0.2">
      <c r="A83" s="158" t="s">
        <v>1283</v>
      </c>
      <c r="B83" s="172"/>
      <c r="D83" s="172"/>
    </row>
    <row r="84" spans="1:4" x14ac:dyDescent="0.2">
      <c r="A84" s="158" t="s">
        <v>1284</v>
      </c>
      <c r="B84" s="172"/>
      <c r="D84" s="172"/>
    </row>
    <row r="85" spans="1:4" x14ac:dyDescent="0.2">
      <c r="A85" s="158"/>
      <c r="B85" s="172"/>
      <c r="D85" s="172"/>
    </row>
    <row r="86" spans="1:4" x14ac:dyDescent="0.2">
      <c r="A86" s="158" t="s">
        <v>72</v>
      </c>
      <c r="B86" s="92"/>
      <c r="D86" s="92"/>
    </row>
    <row r="87" spans="1:4" x14ac:dyDescent="0.2">
      <c r="A87" s="158"/>
      <c r="B87" s="92"/>
      <c r="D87" s="92"/>
    </row>
    <row r="88" spans="1:4" x14ac:dyDescent="0.2">
      <c r="A88" s="158" t="s">
        <v>73</v>
      </c>
      <c r="B88" s="92"/>
      <c r="D88" s="92"/>
    </row>
    <row r="89" spans="1:4" x14ac:dyDescent="0.2">
      <c r="A89" s="167" t="s">
        <v>74</v>
      </c>
      <c r="B89" s="172">
        <v>153532</v>
      </c>
      <c r="D89" s="172">
        <v>155742</v>
      </c>
    </row>
    <row r="90" spans="1:4" x14ac:dyDescent="0.2">
      <c r="A90" s="167" t="s">
        <v>75</v>
      </c>
      <c r="B90" s="92"/>
      <c r="D90" s="92"/>
    </row>
    <row r="91" spans="1:4" x14ac:dyDescent="0.2">
      <c r="A91" s="167" t="s">
        <v>76</v>
      </c>
      <c r="B91" s="92"/>
      <c r="D91" s="92"/>
    </row>
    <row r="92" spans="1:4" x14ac:dyDescent="0.2">
      <c r="A92" s="168" t="s">
        <v>77</v>
      </c>
      <c r="B92" s="92"/>
      <c r="D92" s="92"/>
    </row>
    <row r="93" spans="1:4" x14ac:dyDescent="0.2">
      <c r="A93" s="158" t="s">
        <v>78</v>
      </c>
      <c r="B93" s="92"/>
      <c r="D93" s="92"/>
    </row>
    <row r="94" spans="1:4" x14ac:dyDescent="0.2">
      <c r="A94" s="158" t="s">
        <v>79</v>
      </c>
      <c r="B94" s="92"/>
      <c r="D94" s="92"/>
    </row>
    <row r="95" spans="1:4" x14ac:dyDescent="0.2">
      <c r="A95" s="158" t="s">
        <v>80</v>
      </c>
      <c r="B95" s="92"/>
      <c r="D95" s="92"/>
    </row>
    <row r="96" spans="1:4" x14ac:dyDescent="0.2">
      <c r="A96" s="158" t="s">
        <v>81</v>
      </c>
      <c r="B96" s="92"/>
      <c r="D96" s="92"/>
    </row>
    <row r="97" spans="1:4" x14ac:dyDescent="0.2">
      <c r="A97" s="158" t="s">
        <v>82</v>
      </c>
      <c r="B97" s="92"/>
      <c r="D97" s="92"/>
    </row>
    <row r="98" spans="1:4" x14ac:dyDescent="0.2">
      <c r="A98" s="158" t="s">
        <v>1285</v>
      </c>
      <c r="B98" s="92">
        <v>544271</v>
      </c>
      <c r="D98" s="92">
        <v>545471</v>
      </c>
    </row>
    <row r="99" spans="1:4" x14ac:dyDescent="0.2">
      <c r="A99" s="158"/>
      <c r="B99" s="92"/>
      <c r="D99" s="92"/>
    </row>
    <row r="100" spans="1:4" x14ac:dyDescent="0.2">
      <c r="A100" s="158" t="s">
        <v>83</v>
      </c>
      <c r="B100" s="92"/>
      <c r="D100" s="92"/>
    </row>
    <row r="101" spans="1:4" x14ac:dyDescent="0.2">
      <c r="A101" s="167" t="s">
        <v>84</v>
      </c>
      <c r="B101" s="92"/>
      <c r="D101" s="92"/>
    </row>
    <row r="102" spans="1:4" x14ac:dyDescent="0.2">
      <c r="A102" s="167" t="s">
        <v>85</v>
      </c>
      <c r="B102" s="92"/>
      <c r="D102" s="92"/>
    </row>
    <row r="103" spans="1:4" x14ac:dyDescent="0.2">
      <c r="A103" s="167" t="s">
        <v>86</v>
      </c>
      <c r="B103" s="172"/>
      <c r="D103" s="172"/>
    </row>
    <row r="104" spans="1:4" x14ac:dyDescent="0.2">
      <c r="A104" s="167" t="s">
        <v>87</v>
      </c>
      <c r="B104" s="92"/>
      <c r="D104" s="92"/>
    </row>
    <row r="105" spans="1:4" x14ac:dyDescent="0.2">
      <c r="A105" s="167" t="s">
        <v>88</v>
      </c>
      <c r="B105" s="92"/>
      <c r="D105" s="92"/>
    </row>
  </sheetData>
  <mergeCells count="4">
    <mergeCell ref="B14:B15"/>
    <mergeCell ref="B60:B61"/>
    <mergeCell ref="D14:D15"/>
    <mergeCell ref="D60:D61"/>
  </mergeCells>
  <phoneticPr fontId="7" type="noConversion"/>
  <pageMargins left="0.74803149606299213" right="0.74803149606299213" top="1.5748031496062993" bottom="0.98425196850393704" header="0.51181102362204722" footer="0.51181102362204722"/>
  <pageSetup paperSize="9" scale="80" fitToHeight="0" orientation="portrait" r:id="rId1"/>
  <headerFooter alignWithMargins="0">
    <oddHeader>&amp;L
9. sz. melléklet&amp;C&amp;"Arial,Félkövér"&amp;12Nagykovácsi Nagyközség Önkormányzatának 2018. évi vagyonkimutatása&amp;R
adatok  ezer Ft-ban</oddHeader>
    <oddFooter>&amp;C&amp;P&amp;R&amp;F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35"/>
  <sheetViews>
    <sheetView tabSelected="1" zoomScaleNormal="100" workbookViewId="0">
      <selection activeCell="K25" sqref="K25"/>
    </sheetView>
  </sheetViews>
  <sheetFormatPr defaultRowHeight="12.75" x14ac:dyDescent="0.2"/>
  <cols>
    <col min="1" max="1" width="64" style="17" customWidth="1"/>
    <col min="2" max="2" width="23.5703125" style="110" customWidth="1"/>
    <col min="3" max="3" width="9.140625" style="17"/>
  </cols>
  <sheetData>
    <row r="1" spans="1:2" ht="13.5" thickBot="1" x14ac:dyDescent="0.25">
      <c r="B1" s="210" t="s">
        <v>1442</v>
      </c>
    </row>
    <row r="2" spans="1:2" ht="16.5" thickBot="1" x14ac:dyDescent="0.3">
      <c r="A2" s="141" t="s">
        <v>0</v>
      </c>
      <c r="B2" s="142" t="s">
        <v>1339</v>
      </c>
    </row>
    <row r="3" spans="1:2" x14ac:dyDescent="0.2">
      <c r="A3" s="143" t="s">
        <v>423</v>
      </c>
      <c r="B3" s="144">
        <v>0</v>
      </c>
    </row>
    <row r="4" spans="1:2" x14ac:dyDescent="0.2">
      <c r="A4" s="145" t="s">
        <v>424</v>
      </c>
      <c r="B4" s="146">
        <v>0</v>
      </c>
    </row>
    <row r="5" spans="1:2" ht="15.75" thickBot="1" x14ac:dyDescent="0.3">
      <c r="A5" s="147" t="s">
        <v>425</v>
      </c>
      <c r="B5" s="148">
        <f>SUM(B3:B4)</f>
        <v>0</v>
      </c>
    </row>
    <row r="6" spans="1:2" x14ac:dyDescent="0.2">
      <c r="A6" s="143" t="s">
        <v>426</v>
      </c>
      <c r="B6" s="144">
        <v>0</v>
      </c>
    </row>
    <row r="7" spans="1:2" x14ac:dyDescent="0.2">
      <c r="A7" s="145" t="s">
        <v>427</v>
      </c>
      <c r="B7" s="149">
        <v>0</v>
      </c>
    </row>
    <row r="8" spans="1:2" ht="15.75" thickBot="1" x14ac:dyDescent="0.3">
      <c r="A8" s="147" t="s">
        <v>428</v>
      </c>
      <c r="B8" s="148">
        <f>SUM(B6:B7)</f>
        <v>0</v>
      </c>
    </row>
    <row r="9" spans="1:2" x14ac:dyDescent="0.2">
      <c r="A9" s="150" t="s">
        <v>429</v>
      </c>
      <c r="B9" s="151">
        <f>SUM(B8,B10,B14)</f>
        <v>33947</v>
      </c>
    </row>
    <row r="10" spans="1:2" x14ac:dyDescent="0.2">
      <c r="A10" s="152" t="s">
        <v>430</v>
      </c>
      <c r="B10" s="153">
        <f>SUM(B11:B13)</f>
        <v>152</v>
      </c>
    </row>
    <row r="11" spans="1:2" x14ac:dyDescent="0.2">
      <c r="A11" s="145" t="s">
        <v>431</v>
      </c>
      <c r="B11" s="149">
        <v>0</v>
      </c>
    </row>
    <row r="12" spans="1:2" x14ac:dyDescent="0.2">
      <c r="A12" s="145" t="s">
        <v>1275</v>
      </c>
      <c r="B12" s="149">
        <v>152</v>
      </c>
    </row>
    <row r="13" spans="1:2" x14ac:dyDescent="0.2">
      <c r="A13" s="145" t="s">
        <v>432</v>
      </c>
      <c r="B13" s="149">
        <v>0</v>
      </c>
    </row>
    <row r="14" spans="1:2" x14ac:dyDescent="0.2">
      <c r="A14" s="152" t="s">
        <v>433</v>
      </c>
      <c r="B14" s="153">
        <f>SUM(B15:B17)</f>
        <v>33795</v>
      </c>
    </row>
    <row r="15" spans="1:2" x14ac:dyDescent="0.2">
      <c r="A15" s="145" t="s">
        <v>434</v>
      </c>
      <c r="B15" s="149">
        <v>33584</v>
      </c>
    </row>
    <row r="16" spans="1:2" x14ac:dyDescent="0.2">
      <c r="A16" s="145" t="s">
        <v>1275</v>
      </c>
      <c r="B16" s="149">
        <v>211</v>
      </c>
    </row>
    <row r="17" spans="1:2" x14ac:dyDescent="0.2">
      <c r="A17" s="145" t="s">
        <v>435</v>
      </c>
      <c r="B17" s="149">
        <v>0</v>
      </c>
    </row>
    <row r="18" spans="1:2" x14ac:dyDescent="0.2">
      <c r="A18" s="154" t="s">
        <v>436</v>
      </c>
      <c r="B18" s="155">
        <v>4437</v>
      </c>
    </row>
    <row r="19" spans="1:2" ht="15.75" thickBot="1" x14ac:dyDescent="0.3">
      <c r="A19" s="147" t="s">
        <v>437</v>
      </c>
      <c r="B19" s="148">
        <f>SUM(B9,B18)</f>
        <v>38384</v>
      </c>
    </row>
    <row r="20" spans="1:2" x14ac:dyDescent="0.2">
      <c r="A20" s="143" t="s">
        <v>438</v>
      </c>
      <c r="B20" s="144">
        <v>0</v>
      </c>
    </row>
    <row r="21" spans="1:2" x14ac:dyDescent="0.2">
      <c r="A21" s="145" t="s">
        <v>439</v>
      </c>
      <c r="B21" s="149">
        <v>0</v>
      </c>
    </row>
    <row r="22" spans="1:2" ht="15.75" thickBot="1" x14ac:dyDescent="0.3">
      <c r="A22" s="147" t="s">
        <v>440</v>
      </c>
      <c r="B22" s="148">
        <f>SUM(B20:B21)</f>
        <v>0</v>
      </c>
    </row>
    <row r="23" spans="1:2" x14ac:dyDescent="0.2">
      <c r="A23" s="143" t="s">
        <v>441</v>
      </c>
      <c r="B23" s="144">
        <v>0</v>
      </c>
    </row>
    <row r="24" spans="1:2" ht="15.75" thickBot="1" x14ac:dyDescent="0.3">
      <c r="A24" s="147" t="s">
        <v>437</v>
      </c>
      <c r="B24" s="148">
        <f>SUM(B23)</f>
        <v>0</v>
      </c>
    </row>
    <row r="25" spans="1:2" ht="16.5" thickBot="1" x14ac:dyDescent="0.3">
      <c r="A25" s="156" t="s">
        <v>1443</v>
      </c>
      <c r="B25" s="157">
        <f>SUM(B5,B8,B19,B22,B24)</f>
        <v>38384</v>
      </c>
    </row>
    <row r="26" spans="1:2" x14ac:dyDescent="0.2">
      <c r="B26" s="69"/>
    </row>
    <row r="27" spans="1:2" x14ac:dyDescent="0.2">
      <c r="B27" s="69"/>
    </row>
    <row r="28" spans="1:2" x14ac:dyDescent="0.2">
      <c r="B28" s="69"/>
    </row>
    <row r="29" spans="1:2" x14ac:dyDescent="0.2">
      <c r="B29" s="69"/>
    </row>
    <row r="30" spans="1:2" x14ac:dyDescent="0.2">
      <c r="B30" s="69"/>
    </row>
    <row r="31" spans="1:2" x14ac:dyDescent="0.2">
      <c r="B31" s="69"/>
    </row>
    <row r="32" spans="1:2" x14ac:dyDescent="0.2">
      <c r="B32" s="69"/>
    </row>
    <row r="33" spans="2:2" x14ac:dyDescent="0.2">
      <c r="B33" s="69"/>
    </row>
    <row r="34" spans="2:2" x14ac:dyDescent="0.2">
      <c r="B34" s="69"/>
    </row>
    <row r="35" spans="2:2" x14ac:dyDescent="0.2">
      <c r="B35" s="69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4" verticalDpi="0" r:id="rId1"/>
  <headerFooter>
    <oddHeader>&amp;L1.sz. tájékoztató tábla&amp;CNagykovácsi Nagyközség Önkormányzata 
2017. évi közvetett támogatások&amp;Radatok ezer forintban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7"/>
  <sheetViews>
    <sheetView workbookViewId="0">
      <selection activeCell="C13" sqref="C13"/>
    </sheetView>
  </sheetViews>
  <sheetFormatPr defaultRowHeight="12.75" x14ac:dyDescent="0.2"/>
  <cols>
    <col min="1" max="1" width="8.85546875" style="55" customWidth="1"/>
    <col min="2" max="2" width="58.28515625" style="55" customWidth="1"/>
    <col min="3" max="3" width="39.28515625" style="55" customWidth="1"/>
  </cols>
  <sheetData>
    <row r="1" spans="1:3" x14ac:dyDescent="0.2">
      <c r="A1" s="54"/>
    </row>
    <row r="2" spans="1:3" ht="16.5" x14ac:dyDescent="0.2">
      <c r="A2" s="67"/>
      <c r="B2" s="68" t="s">
        <v>1340</v>
      </c>
      <c r="C2" s="67"/>
    </row>
    <row r="3" spans="1:3" ht="16.5" thickBot="1" x14ac:dyDescent="0.3">
      <c r="A3" s="56"/>
    </row>
    <row r="4" spans="1:3" ht="15.75" x14ac:dyDescent="0.2">
      <c r="A4" s="134" t="s">
        <v>442</v>
      </c>
      <c r="B4" s="135" t="s">
        <v>1273</v>
      </c>
      <c r="C4" s="136" t="s">
        <v>1274</v>
      </c>
    </row>
    <row r="5" spans="1:3" ht="16.5" thickBot="1" x14ac:dyDescent="0.3">
      <c r="A5" s="138"/>
      <c r="B5" s="139"/>
      <c r="C5" s="140">
        <v>0</v>
      </c>
    </row>
    <row r="6" spans="1:3" ht="16.5" thickBot="1" x14ac:dyDescent="0.3">
      <c r="A6" s="206" t="s">
        <v>448</v>
      </c>
      <c r="B6" s="207"/>
      <c r="C6" s="137">
        <v>0</v>
      </c>
    </row>
    <row r="7" spans="1:3" ht="15.75" x14ac:dyDescent="0.25">
      <c r="A7" s="56"/>
    </row>
  </sheetData>
  <mergeCells count="1">
    <mergeCell ref="A6:B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Footer>&amp;R&amp;F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E7"/>
  <sheetViews>
    <sheetView zoomScaleNormal="100" workbookViewId="0">
      <selection activeCell="E10" sqref="E10"/>
    </sheetView>
  </sheetViews>
  <sheetFormatPr defaultRowHeight="12.75" x14ac:dyDescent="0.2"/>
  <cols>
    <col min="1" max="1" width="8.85546875" style="55" customWidth="1"/>
    <col min="2" max="2" width="58.28515625" style="55" customWidth="1"/>
    <col min="3" max="5" width="25" style="55" customWidth="1"/>
  </cols>
  <sheetData>
    <row r="1" spans="1:5" x14ac:dyDescent="0.2">
      <c r="A1" s="54"/>
    </row>
    <row r="2" spans="1:5" ht="16.5" x14ac:dyDescent="0.2">
      <c r="A2" s="67"/>
      <c r="B2" s="68" t="s">
        <v>1341</v>
      </c>
      <c r="C2" s="67"/>
      <c r="D2" s="67"/>
      <c r="E2" s="67"/>
    </row>
    <row r="3" spans="1:5" ht="16.5" thickBot="1" x14ac:dyDescent="0.3">
      <c r="A3" s="56"/>
    </row>
    <row r="4" spans="1:5" ht="63.75" thickBot="1" x14ac:dyDescent="0.25">
      <c r="A4" s="57" t="s">
        <v>442</v>
      </c>
      <c r="B4" s="58" t="s">
        <v>443</v>
      </c>
      <c r="C4" s="58" t="s">
        <v>444</v>
      </c>
      <c r="D4" s="58" t="s">
        <v>445</v>
      </c>
      <c r="E4" s="59" t="s">
        <v>446</v>
      </c>
    </row>
    <row r="5" spans="1:5" ht="16.5" thickBot="1" x14ac:dyDescent="0.25">
      <c r="A5" s="60" t="s">
        <v>447</v>
      </c>
      <c r="B5" s="61" t="s">
        <v>1260</v>
      </c>
      <c r="C5" s="120" t="s">
        <v>1261</v>
      </c>
      <c r="D5" s="62">
        <v>11000</v>
      </c>
      <c r="E5" s="63">
        <v>0</v>
      </c>
    </row>
    <row r="6" spans="1:5" ht="16.5" thickBot="1" x14ac:dyDescent="0.3">
      <c r="A6" s="208" t="s">
        <v>448</v>
      </c>
      <c r="B6" s="209"/>
      <c r="C6" s="64"/>
      <c r="D6" s="65">
        <f>IF(SUM(D5:D5)=0,"",SUM(D5:D5))</f>
        <v>11000</v>
      </c>
      <c r="E6" s="66" t="str">
        <f>IF(SUM(E5:E5)=0,"",SUM(E5:E5))</f>
        <v/>
      </c>
    </row>
    <row r="7" spans="1:5" ht="15.75" x14ac:dyDescent="0.25">
      <c r="A7" s="56"/>
    </row>
  </sheetData>
  <mergeCells count="1">
    <mergeCell ref="A6:B6"/>
  </mergeCells>
  <pageMargins left="0.70866141732283472" right="0.70866141732283472" top="0.74803149606299213" bottom="0.74803149606299213" header="0.31496062992125984" footer="0.31496062992125984"/>
  <pageSetup paperSize="9" scale="94" orientation="landscape" verticalDpi="0" r:id="rId1"/>
  <headerFooter>
    <oddHeader>&amp;Radatok e Ft-ban</oddHeader>
    <oddFooter>&amp;R&amp;F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>
      <selection activeCell="B30" sqref="B30"/>
    </sheetView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7"/>
  <dimension ref="A1:E287"/>
  <sheetViews>
    <sheetView topLeftCell="A5" zoomScaleNormal="100" workbookViewId="0">
      <selection activeCell="B106" sqref="B106"/>
    </sheetView>
  </sheetViews>
  <sheetFormatPr defaultColWidth="8.85546875" defaultRowHeight="12.75" x14ac:dyDescent="0.2"/>
  <cols>
    <col min="1" max="1" width="8.140625" customWidth="1"/>
    <col min="2" max="2" width="82" customWidth="1"/>
    <col min="3" max="5" width="19.140625" customWidth="1"/>
    <col min="6" max="16384" width="8.85546875" style="2"/>
  </cols>
  <sheetData>
    <row r="1" spans="1:5" ht="21" customHeight="1" x14ac:dyDescent="0.2">
      <c r="A1" s="203" t="s">
        <v>824</v>
      </c>
      <c r="B1" s="204"/>
      <c r="C1" s="204"/>
      <c r="D1" s="204"/>
      <c r="E1" s="204"/>
    </row>
    <row r="2" spans="1:5" ht="30" x14ac:dyDescent="0.2">
      <c r="A2" s="28"/>
      <c r="B2" s="28" t="s">
        <v>0</v>
      </c>
      <c r="C2" s="28" t="s">
        <v>451</v>
      </c>
      <c r="D2" s="28" t="s">
        <v>452</v>
      </c>
      <c r="E2" s="28" t="s">
        <v>4</v>
      </c>
    </row>
    <row r="3" spans="1:5" ht="15" x14ac:dyDescent="0.2">
      <c r="A3" s="28"/>
      <c r="B3" s="28"/>
      <c r="C3" s="28"/>
      <c r="D3" s="28"/>
      <c r="E3" s="28"/>
    </row>
    <row r="4" spans="1:5" x14ac:dyDescent="0.2">
      <c r="A4" s="173" t="s">
        <v>89</v>
      </c>
      <c r="B4" s="174" t="s">
        <v>830</v>
      </c>
      <c r="C4" s="177">
        <v>145964678</v>
      </c>
      <c r="D4" s="177">
        <v>146038122</v>
      </c>
      <c r="E4" s="177">
        <v>146038122</v>
      </c>
    </row>
    <row r="5" spans="1:5" x14ac:dyDescent="0.2">
      <c r="A5" s="173" t="s">
        <v>90</v>
      </c>
      <c r="B5" s="174" t="s">
        <v>831</v>
      </c>
      <c r="C5" s="177">
        <v>207056200</v>
      </c>
      <c r="D5" s="177">
        <v>204757500</v>
      </c>
      <c r="E5" s="177">
        <v>204757500</v>
      </c>
    </row>
    <row r="6" spans="1:5" ht="25.5" x14ac:dyDescent="0.2">
      <c r="A6" s="173" t="s">
        <v>91</v>
      </c>
      <c r="B6" s="174" t="s">
        <v>832</v>
      </c>
      <c r="C6" s="177">
        <v>148826307</v>
      </c>
      <c r="D6" s="177">
        <v>153641511</v>
      </c>
      <c r="E6" s="177">
        <v>153641511</v>
      </c>
    </row>
    <row r="7" spans="1:5" x14ac:dyDescent="0.2">
      <c r="A7" s="173" t="s">
        <v>92</v>
      </c>
      <c r="B7" s="174" t="s">
        <v>833</v>
      </c>
      <c r="C7" s="177">
        <v>9684840</v>
      </c>
      <c r="D7" s="177">
        <v>12148556</v>
      </c>
      <c r="E7" s="177">
        <v>12148556</v>
      </c>
    </row>
    <row r="8" spans="1:5" x14ac:dyDescent="0.2">
      <c r="A8" s="173" t="s">
        <v>93</v>
      </c>
      <c r="B8" s="174" t="s">
        <v>510</v>
      </c>
      <c r="C8" s="177">
        <v>0</v>
      </c>
      <c r="D8" s="177">
        <v>910522</v>
      </c>
      <c r="E8" s="177">
        <v>910522</v>
      </c>
    </row>
    <row r="9" spans="1:5" x14ac:dyDescent="0.2">
      <c r="A9" s="173" t="s">
        <v>94</v>
      </c>
      <c r="B9" s="174" t="s">
        <v>511</v>
      </c>
      <c r="C9" s="177">
        <v>0</v>
      </c>
      <c r="D9" s="177">
        <v>0</v>
      </c>
      <c r="E9" s="177">
        <v>0</v>
      </c>
    </row>
    <row r="10" spans="1:5" x14ac:dyDescent="0.2">
      <c r="A10" s="173" t="s">
        <v>95</v>
      </c>
      <c r="B10" s="174" t="s">
        <v>834</v>
      </c>
      <c r="C10" s="177">
        <v>511532025</v>
      </c>
      <c r="D10" s="177">
        <v>517496211</v>
      </c>
      <c r="E10" s="177">
        <v>517496211</v>
      </c>
    </row>
    <row r="11" spans="1:5" x14ac:dyDescent="0.2">
      <c r="A11" s="173" t="s">
        <v>96</v>
      </c>
      <c r="B11" s="174" t="s">
        <v>835</v>
      </c>
      <c r="C11" s="177">
        <v>0</v>
      </c>
      <c r="D11" s="177">
        <v>0</v>
      </c>
      <c r="E11" s="177">
        <v>0</v>
      </c>
    </row>
    <row r="12" spans="1:5" ht="25.5" x14ac:dyDescent="0.2">
      <c r="A12" s="173" t="s">
        <v>97</v>
      </c>
      <c r="B12" s="174" t="s">
        <v>836</v>
      </c>
      <c r="C12" s="177">
        <v>0</v>
      </c>
      <c r="D12" s="177">
        <v>0</v>
      </c>
      <c r="E12" s="177">
        <v>0</v>
      </c>
    </row>
    <row r="13" spans="1:5" ht="25.5" x14ac:dyDescent="0.2">
      <c r="A13" s="173" t="s">
        <v>98</v>
      </c>
      <c r="B13" s="174" t="s">
        <v>837</v>
      </c>
      <c r="C13" s="177">
        <v>0</v>
      </c>
      <c r="D13" s="177">
        <v>0</v>
      </c>
      <c r="E13" s="177">
        <v>0</v>
      </c>
    </row>
    <row r="14" spans="1:5" x14ac:dyDescent="0.2">
      <c r="A14" s="173" t="s">
        <v>99</v>
      </c>
      <c r="B14" s="174" t="s">
        <v>838</v>
      </c>
      <c r="C14" s="177">
        <v>0</v>
      </c>
      <c r="D14" s="177">
        <v>0</v>
      </c>
      <c r="E14" s="177">
        <v>0</v>
      </c>
    </row>
    <row r="15" spans="1:5" x14ac:dyDescent="0.2">
      <c r="A15" s="173" t="s">
        <v>100</v>
      </c>
      <c r="B15" s="174" t="s">
        <v>839</v>
      </c>
      <c r="C15" s="177">
        <v>0</v>
      </c>
      <c r="D15" s="177">
        <v>0</v>
      </c>
      <c r="E15" s="177">
        <v>0</v>
      </c>
    </row>
    <row r="16" spans="1:5" ht="25.5" x14ac:dyDescent="0.2">
      <c r="A16" s="173" t="s">
        <v>101</v>
      </c>
      <c r="B16" s="174" t="s">
        <v>840</v>
      </c>
      <c r="C16" s="177">
        <v>0</v>
      </c>
      <c r="D16" s="177">
        <v>0</v>
      </c>
      <c r="E16" s="177">
        <v>0</v>
      </c>
    </row>
    <row r="17" spans="1:5" x14ac:dyDescent="0.2">
      <c r="A17" s="173" t="s">
        <v>102</v>
      </c>
      <c r="B17" s="174" t="s">
        <v>841</v>
      </c>
      <c r="C17" s="177">
        <v>0</v>
      </c>
      <c r="D17" s="177">
        <v>0</v>
      </c>
      <c r="E17" s="177">
        <v>0</v>
      </c>
    </row>
    <row r="18" spans="1:5" x14ac:dyDescent="0.2">
      <c r="A18" s="173" t="s">
        <v>103</v>
      </c>
      <c r="B18" s="174" t="s">
        <v>842</v>
      </c>
      <c r="C18" s="177">
        <v>0</v>
      </c>
      <c r="D18" s="177">
        <v>0</v>
      </c>
      <c r="E18" s="177">
        <v>0</v>
      </c>
    </row>
    <row r="19" spans="1:5" x14ac:dyDescent="0.2">
      <c r="A19" s="173" t="s">
        <v>104</v>
      </c>
      <c r="B19" s="174" t="s">
        <v>843</v>
      </c>
      <c r="C19" s="177">
        <v>0</v>
      </c>
      <c r="D19" s="177">
        <v>0</v>
      </c>
      <c r="E19" s="177">
        <v>0</v>
      </c>
    </row>
    <row r="20" spans="1:5" x14ac:dyDescent="0.2">
      <c r="A20" s="173" t="s">
        <v>105</v>
      </c>
      <c r="B20" s="174" t="s">
        <v>844</v>
      </c>
      <c r="C20" s="177">
        <v>0</v>
      </c>
      <c r="D20" s="177">
        <v>0</v>
      </c>
      <c r="E20" s="177">
        <v>0</v>
      </c>
    </row>
    <row r="21" spans="1:5" x14ac:dyDescent="0.2">
      <c r="A21" s="173" t="s">
        <v>106</v>
      </c>
      <c r="B21" s="174" t="s">
        <v>845</v>
      </c>
      <c r="C21" s="177">
        <v>0</v>
      </c>
      <c r="D21" s="177">
        <v>0</v>
      </c>
      <c r="E21" s="177">
        <v>0</v>
      </c>
    </row>
    <row r="22" spans="1:5" x14ac:dyDescent="0.2">
      <c r="A22" s="173" t="s">
        <v>107</v>
      </c>
      <c r="B22" s="174" t="s">
        <v>846</v>
      </c>
      <c r="C22" s="177">
        <v>0</v>
      </c>
      <c r="D22" s="177">
        <v>0</v>
      </c>
      <c r="E22" s="177">
        <v>0</v>
      </c>
    </row>
    <row r="23" spans="1:5" x14ac:dyDescent="0.2">
      <c r="A23" s="173" t="s">
        <v>108</v>
      </c>
      <c r="B23" s="174" t="s">
        <v>847</v>
      </c>
      <c r="C23" s="177">
        <v>0</v>
      </c>
      <c r="D23" s="177">
        <v>0</v>
      </c>
      <c r="E23" s="177">
        <v>0</v>
      </c>
    </row>
    <row r="24" spans="1:5" ht="25.5" x14ac:dyDescent="0.2">
      <c r="A24" s="173" t="s">
        <v>109</v>
      </c>
      <c r="B24" s="174" t="s">
        <v>848</v>
      </c>
      <c r="C24" s="177">
        <v>0</v>
      </c>
      <c r="D24" s="177">
        <v>0</v>
      </c>
      <c r="E24" s="177">
        <v>0</v>
      </c>
    </row>
    <row r="25" spans="1:5" x14ac:dyDescent="0.2">
      <c r="A25" s="173" t="s">
        <v>110</v>
      </c>
      <c r="B25" s="174" t="s">
        <v>849</v>
      </c>
      <c r="C25" s="177">
        <v>0</v>
      </c>
      <c r="D25" s="177">
        <v>0</v>
      </c>
      <c r="E25" s="177">
        <v>0</v>
      </c>
    </row>
    <row r="26" spans="1:5" x14ac:dyDescent="0.2">
      <c r="A26" s="173" t="s">
        <v>111</v>
      </c>
      <c r="B26" s="174" t="s">
        <v>850</v>
      </c>
      <c r="C26" s="177">
        <v>0</v>
      </c>
      <c r="D26" s="177">
        <v>0</v>
      </c>
      <c r="E26" s="177">
        <v>0</v>
      </c>
    </row>
    <row r="27" spans="1:5" ht="25.5" x14ac:dyDescent="0.2">
      <c r="A27" s="173" t="s">
        <v>112</v>
      </c>
      <c r="B27" s="174" t="s">
        <v>851</v>
      </c>
      <c r="C27" s="177">
        <v>0</v>
      </c>
      <c r="D27" s="177">
        <v>0</v>
      </c>
      <c r="E27" s="177">
        <v>0</v>
      </c>
    </row>
    <row r="28" spans="1:5" x14ac:dyDescent="0.2">
      <c r="A28" s="173" t="s">
        <v>113</v>
      </c>
      <c r="B28" s="174" t="s">
        <v>852</v>
      </c>
      <c r="C28" s="177">
        <v>0</v>
      </c>
      <c r="D28" s="177">
        <v>0</v>
      </c>
      <c r="E28" s="177">
        <v>0</v>
      </c>
    </row>
    <row r="29" spans="1:5" x14ac:dyDescent="0.2">
      <c r="A29" s="173" t="s">
        <v>114</v>
      </c>
      <c r="B29" s="174" t="s">
        <v>853</v>
      </c>
      <c r="C29" s="177">
        <v>0</v>
      </c>
      <c r="D29" s="177">
        <v>0</v>
      </c>
      <c r="E29" s="177">
        <v>0</v>
      </c>
    </row>
    <row r="30" spans="1:5" x14ac:dyDescent="0.2">
      <c r="A30" s="173" t="s">
        <v>115</v>
      </c>
      <c r="B30" s="174" t="s">
        <v>854</v>
      </c>
      <c r="C30" s="177">
        <v>0</v>
      </c>
      <c r="D30" s="177">
        <v>0</v>
      </c>
      <c r="E30" s="177">
        <v>0</v>
      </c>
    </row>
    <row r="31" spans="1:5" x14ac:dyDescent="0.2">
      <c r="A31" s="173" t="s">
        <v>116</v>
      </c>
      <c r="B31" s="174" t="s">
        <v>855</v>
      </c>
      <c r="C31" s="177">
        <v>0</v>
      </c>
      <c r="D31" s="177">
        <v>0</v>
      </c>
      <c r="E31" s="177">
        <v>0</v>
      </c>
    </row>
    <row r="32" spans="1:5" x14ac:dyDescent="0.2">
      <c r="A32" s="173" t="s">
        <v>117</v>
      </c>
      <c r="B32" s="174" t="s">
        <v>856</v>
      </c>
      <c r="C32" s="177">
        <v>0</v>
      </c>
      <c r="D32" s="177">
        <v>0</v>
      </c>
      <c r="E32" s="177">
        <v>0</v>
      </c>
    </row>
    <row r="33" spans="1:5" x14ac:dyDescent="0.2">
      <c r="A33" s="173" t="s">
        <v>118</v>
      </c>
      <c r="B33" s="174" t="s">
        <v>857</v>
      </c>
      <c r="C33" s="177">
        <v>0</v>
      </c>
      <c r="D33" s="177">
        <v>0</v>
      </c>
      <c r="E33" s="177">
        <v>0</v>
      </c>
    </row>
    <row r="34" spans="1:5" x14ac:dyDescent="0.2">
      <c r="A34" s="173" t="s">
        <v>119</v>
      </c>
      <c r="B34" s="174" t="s">
        <v>858</v>
      </c>
      <c r="C34" s="177">
        <v>0</v>
      </c>
      <c r="D34" s="177">
        <v>0</v>
      </c>
      <c r="E34" s="177">
        <v>0</v>
      </c>
    </row>
    <row r="35" spans="1:5" x14ac:dyDescent="0.2">
      <c r="A35" s="173" t="s">
        <v>120</v>
      </c>
      <c r="B35" s="174" t="s">
        <v>859</v>
      </c>
      <c r="C35" s="177">
        <v>1247000</v>
      </c>
      <c r="D35" s="177">
        <v>16507973</v>
      </c>
      <c r="E35" s="177">
        <v>16507973</v>
      </c>
    </row>
    <row r="36" spans="1:5" x14ac:dyDescent="0.2">
      <c r="A36" s="173" t="s">
        <v>121</v>
      </c>
      <c r="B36" s="174" t="s">
        <v>860</v>
      </c>
      <c r="C36" s="177">
        <v>0</v>
      </c>
      <c r="D36" s="177">
        <v>0</v>
      </c>
      <c r="E36" s="177">
        <v>0</v>
      </c>
    </row>
    <row r="37" spans="1:5" x14ac:dyDescent="0.2">
      <c r="A37" s="173" t="s">
        <v>122</v>
      </c>
      <c r="B37" s="174" t="s">
        <v>861</v>
      </c>
      <c r="C37" s="177">
        <v>0</v>
      </c>
      <c r="D37" s="177">
        <v>0</v>
      </c>
      <c r="E37" s="177">
        <v>368500</v>
      </c>
    </row>
    <row r="38" spans="1:5" ht="25.5" x14ac:dyDescent="0.2">
      <c r="A38" s="173" t="s">
        <v>123</v>
      </c>
      <c r="B38" s="174" t="s">
        <v>862</v>
      </c>
      <c r="C38" s="177">
        <v>0</v>
      </c>
      <c r="D38" s="177">
        <v>0</v>
      </c>
      <c r="E38" s="177">
        <v>0</v>
      </c>
    </row>
    <row r="39" spans="1:5" x14ac:dyDescent="0.2">
      <c r="A39" s="173" t="s">
        <v>124</v>
      </c>
      <c r="B39" s="174" t="s">
        <v>863</v>
      </c>
      <c r="C39" s="177">
        <v>0</v>
      </c>
      <c r="D39" s="177">
        <v>0</v>
      </c>
      <c r="E39" s="177">
        <v>3307100</v>
      </c>
    </row>
    <row r="40" spans="1:5" x14ac:dyDescent="0.2">
      <c r="A40" s="173" t="s">
        <v>125</v>
      </c>
      <c r="B40" s="174" t="s">
        <v>864</v>
      </c>
      <c r="C40" s="177">
        <v>0</v>
      </c>
      <c r="D40" s="177">
        <v>0</v>
      </c>
      <c r="E40" s="177">
        <v>11100998</v>
      </c>
    </row>
    <row r="41" spans="1:5" x14ac:dyDescent="0.2">
      <c r="A41" s="173" t="s">
        <v>126</v>
      </c>
      <c r="B41" s="174" t="s">
        <v>865</v>
      </c>
      <c r="C41" s="177">
        <v>0</v>
      </c>
      <c r="D41" s="177">
        <v>0</v>
      </c>
      <c r="E41" s="177">
        <v>0</v>
      </c>
    </row>
    <row r="42" spans="1:5" x14ac:dyDescent="0.2">
      <c r="A42" s="173" t="s">
        <v>127</v>
      </c>
      <c r="B42" s="174" t="s">
        <v>866</v>
      </c>
      <c r="C42" s="177">
        <v>0</v>
      </c>
      <c r="D42" s="177">
        <v>0</v>
      </c>
      <c r="E42" s="177">
        <v>1270000</v>
      </c>
    </row>
    <row r="43" spans="1:5" x14ac:dyDescent="0.2">
      <c r="A43" s="173" t="s">
        <v>128</v>
      </c>
      <c r="B43" s="174" t="s">
        <v>867</v>
      </c>
      <c r="C43" s="177">
        <v>0</v>
      </c>
      <c r="D43" s="177">
        <v>0</v>
      </c>
      <c r="E43" s="177">
        <v>0</v>
      </c>
    </row>
    <row r="44" spans="1:5" x14ac:dyDescent="0.2">
      <c r="A44" s="173" t="s">
        <v>129</v>
      </c>
      <c r="B44" s="174" t="s">
        <v>868</v>
      </c>
      <c r="C44" s="177">
        <v>0</v>
      </c>
      <c r="D44" s="177">
        <v>0</v>
      </c>
      <c r="E44" s="177">
        <v>461375</v>
      </c>
    </row>
    <row r="45" spans="1:5" x14ac:dyDescent="0.2">
      <c r="A45" s="173" t="s">
        <v>130</v>
      </c>
      <c r="B45" s="174" t="s">
        <v>869</v>
      </c>
      <c r="C45" s="177">
        <v>0</v>
      </c>
      <c r="D45" s="177">
        <v>0</v>
      </c>
      <c r="E45" s="177">
        <v>0</v>
      </c>
    </row>
    <row r="46" spans="1:5" x14ac:dyDescent="0.2">
      <c r="A46" s="175" t="s">
        <v>131</v>
      </c>
      <c r="B46" s="176" t="s">
        <v>870</v>
      </c>
      <c r="C46" s="178">
        <v>512779025</v>
      </c>
      <c r="D46" s="178">
        <v>534004184</v>
      </c>
      <c r="E46" s="178">
        <v>534004184</v>
      </c>
    </row>
    <row r="47" spans="1:5" x14ac:dyDescent="0.2">
      <c r="A47" s="173" t="s">
        <v>132</v>
      </c>
      <c r="B47" s="174" t="s">
        <v>871</v>
      </c>
      <c r="C47" s="177">
        <v>66735000</v>
      </c>
      <c r="D47" s="177">
        <v>54411920</v>
      </c>
      <c r="E47" s="177">
        <v>54411920</v>
      </c>
    </row>
    <row r="48" spans="1:5" ht="25.5" x14ac:dyDescent="0.2">
      <c r="A48" s="173" t="s">
        <v>133</v>
      </c>
      <c r="B48" s="174" t="s">
        <v>872</v>
      </c>
      <c r="C48" s="177">
        <v>0</v>
      </c>
      <c r="D48" s="177">
        <v>0</v>
      </c>
      <c r="E48" s="177">
        <v>0</v>
      </c>
    </row>
    <row r="49" spans="1:5" ht="25.5" x14ac:dyDescent="0.2">
      <c r="A49" s="173" t="s">
        <v>134</v>
      </c>
      <c r="B49" s="174" t="s">
        <v>873</v>
      </c>
      <c r="C49" s="177">
        <v>0</v>
      </c>
      <c r="D49" s="177">
        <v>0</v>
      </c>
      <c r="E49" s="177">
        <v>0</v>
      </c>
    </row>
    <row r="50" spans="1:5" x14ac:dyDescent="0.2">
      <c r="A50" s="173" t="s">
        <v>135</v>
      </c>
      <c r="B50" s="174" t="s">
        <v>874</v>
      </c>
      <c r="C50" s="177">
        <v>0</v>
      </c>
      <c r="D50" s="177">
        <v>0</v>
      </c>
      <c r="E50" s="177">
        <v>0</v>
      </c>
    </row>
    <row r="51" spans="1:5" x14ac:dyDescent="0.2">
      <c r="A51" s="173" t="s">
        <v>136</v>
      </c>
      <c r="B51" s="174" t="s">
        <v>875</v>
      </c>
      <c r="C51" s="177">
        <v>0</v>
      </c>
      <c r="D51" s="177">
        <v>0</v>
      </c>
      <c r="E51" s="177">
        <v>0</v>
      </c>
    </row>
    <row r="52" spans="1:5" ht="25.5" x14ac:dyDescent="0.2">
      <c r="A52" s="173" t="s">
        <v>137</v>
      </c>
      <c r="B52" s="174" t="s">
        <v>876</v>
      </c>
      <c r="C52" s="177">
        <v>0</v>
      </c>
      <c r="D52" s="177">
        <v>0</v>
      </c>
      <c r="E52" s="177">
        <v>0</v>
      </c>
    </row>
    <row r="53" spans="1:5" x14ac:dyDescent="0.2">
      <c r="A53" s="173" t="s">
        <v>138</v>
      </c>
      <c r="B53" s="174" t="s">
        <v>877</v>
      </c>
      <c r="C53" s="177">
        <v>0</v>
      </c>
      <c r="D53" s="177">
        <v>0</v>
      </c>
      <c r="E53" s="177">
        <v>0</v>
      </c>
    </row>
    <row r="54" spans="1:5" x14ac:dyDescent="0.2">
      <c r="A54" s="173" t="s">
        <v>139</v>
      </c>
      <c r="B54" s="174" t="s">
        <v>878</v>
      </c>
      <c r="C54" s="177">
        <v>0</v>
      </c>
      <c r="D54" s="177">
        <v>0</v>
      </c>
      <c r="E54" s="177">
        <v>0</v>
      </c>
    </row>
    <row r="55" spans="1:5" x14ac:dyDescent="0.2">
      <c r="A55" s="173" t="s">
        <v>140</v>
      </c>
      <c r="B55" s="174" t="s">
        <v>879</v>
      </c>
      <c r="C55" s="177">
        <v>0</v>
      </c>
      <c r="D55" s="177">
        <v>0</v>
      </c>
      <c r="E55" s="177">
        <v>0</v>
      </c>
    </row>
    <row r="56" spans="1:5" x14ac:dyDescent="0.2">
      <c r="A56" s="173" t="s">
        <v>141</v>
      </c>
      <c r="B56" s="174" t="s">
        <v>880</v>
      </c>
      <c r="C56" s="177">
        <v>0</v>
      </c>
      <c r="D56" s="177">
        <v>0</v>
      </c>
      <c r="E56" s="177">
        <v>0</v>
      </c>
    </row>
    <row r="57" spans="1:5" x14ac:dyDescent="0.2">
      <c r="A57" s="173" t="s">
        <v>142</v>
      </c>
      <c r="B57" s="174" t="s">
        <v>881</v>
      </c>
      <c r="C57" s="177">
        <v>0</v>
      </c>
      <c r="D57" s="177">
        <v>0</v>
      </c>
      <c r="E57" s="177">
        <v>0</v>
      </c>
    </row>
    <row r="58" spans="1:5" x14ac:dyDescent="0.2">
      <c r="A58" s="173" t="s">
        <v>143</v>
      </c>
      <c r="B58" s="174" t="s">
        <v>882</v>
      </c>
      <c r="C58" s="177">
        <v>0</v>
      </c>
      <c r="D58" s="177">
        <v>0</v>
      </c>
      <c r="E58" s="177">
        <v>0</v>
      </c>
    </row>
    <row r="59" spans="1:5" x14ac:dyDescent="0.2">
      <c r="A59" s="173" t="s">
        <v>144</v>
      </c>
      <c r="B59" s="174" t="s">
        <v>883</v>
      </c>
      <c r="C59" s="177">
        <v>0</v>
      </c>
      <c r="D59" s="177">
        <v>0</v>
      </c>
      <c r="E59" s="177">
        <v>0</v>
      </c>
    </row>
    <row r="60" spans="1:5" ht="25.5" x14ac:dyDescent="0.2">
      <c r="A60" s="173" t="s">
        <v>145</v>
      </c>
      <c r="B60" s="174" t="s">
        <v>884</v>
      </c>
      <c r="C60" s="177">
        <v>0</v>
      </c>
      <c r="D60" s="177">
        <v>0</v>
      </c>
      <c r="E60" s="177">
        <v>0</v>
      </c>
    </row>
    <row r="61" spans="1:5" x14ac:dyDescent="0.2">
      <c r="A61" s="173" t="s">
        <v>146</v>
      </c>
      <c r="B61" s="174" t="s">
        <v>885</v>
      </c>
      <c r="C61" s="177">
        <v>0</v>
      </c>
      <c r="D61" s="177">
        <v>0</v>
      </c>
      <c r="E61" s="177">
        <v>0</v>
      </c>
    </row>
    <row r="62" spans="1:5" x14ac:dyDescent="0.2">
      <c r="A62" s="173" t="s">
        <v>147</v>
      </c>
      <c r="B62" s="174" t="s">
        <v>886</v>
      </c>
      <c r="C62" s="177">
        <v>0</v>
      </c>
      <c r="D62" s="177">
        <v>0</v>
      </c>
      <c r="E62" s="177">
        <v>0</v>
      </c>
    </row>
    <row r="63" spans="1:5" ht="25.5" x14ac:dyDescent="0.2">
      <c r="A63" s="173" t="s">
        <v>148</v>
      </c>
      <c r="B63" s="174" t="s">
        <v>887</v>
      </c>
      <c r="C63" s="177">
        <v>0</v>
      </c>
      <c r="D63" s="177">
        <v>0</v>
      </c>
      <c r="E63" s="177">
        <v>0</v>
      </c>
    </row>
    <row r="64" spans="1:5" x14ac:dyDescent="0.2">
      <c r="A64" s="173" t="s">
        <v>149</v>
      </c>
      <c r="B64" s="174" t="s">
        <v>888</v>
      </c>
      <c r="C64" s="177">
        <v>0</v>
      </c>
      <c r="D64" s="177">
        <v>0</v>
      </c>
      <c r="E64" s="177">
        <v>0</v>
      </c>
    </row>
    <row r="65" spans="1:5" x14ac:dyDescent="0.2">
      <c r="A65" s="173" t="s">
        <v>150</v>
      </c>
      <c r="B65" s="174" t="s">
        <v>889</v>
      </c>
      <c r="C65" s="177">
        <v>0</v>
      </c>
      <c r="D65" s="177">
        <v>0</v>
      </c>
      <c r="E65" s="177">
        <v>0</v>
      </c>
    </row>
    <row r="66" spans="1:5" x14ac:dyDescent="0.2">
      <c r="A66" s="173" t="s">
        <v>151</v>
      </c>
      <c r="B66" s="174" t="s">
        <v>890</v>
      </c>
      <c r="C66" s="177">
        <v>0</v>
      </c>
      <c r="D66" s="177">
        <v>0</v>
      </c>
      <c r="E66" s="177">
        <v>0</v>
      </c>
    </row>
    <row r="67" spans="1:5" x14ac:dyDescent="0.2">
      <c r="A67" s="173" t="s">
        <v>152</v>
      </c>
      <c r="B67" s="174" t="s">
        <v>891</v>
      </c>
      <c r="C67" s="177">
        <v>0</v>
      </c>
      <c r="D67" s="177">
        <v>0</v>
      </c>
      <c r="E67" s="177">
        <v>0</v>
      </c>
    </row>
    <row r="68" spans="1:5" x14ac:dyDescent="0.2">
      <c r="A68" s="173" t="s">
        <v>153</v>
      </c>
      <c r="B68" s="174" t="s">
        <v>892</v>
      </c>
      <c r="C68" s="177">
        <v>0</v>
      </c>
      <c r="D68" s="177">
        <v>0</v>
      </c>
      <c r="E68" s="177">
        <v>0</v>
      </c>
    </row>
    <row r="69" spans="1:5" x14ac:dyDescent="0.2">
      <c r="A69" s="173" t="s">
        <v>154</v>
      </c>
      <c r="B69" s="174" t="s">
        <v>893</v>
      </c>
      <c r="C69" s="177">
        <v>0</v>
      </c>
      <c r="D69" s="177">
        <v>0</v>
      </c>
      <c r="E69" s="177">
        <v>0</v>
      </c>
    </row>
    <row r="70" spans="1:5" x14ac:dyDescent="0.2">
      <c r="A70" s="173" t="s">
        <v>155</v>
      </c>
      <c r="B70" s="174" t="s">
        <v>894</v>
      </c>
      <c r="C70" s="177">
        <v>0</v>
      </c>
      <c r="D70" s="177">
        <v>0</v>
      </c>
      <c r="E70" s="177">
        <v>0</v>
      </c>
    </row>
    <row r="71" spans="1:5" x14ac:dyDescent="0.2">
      <c r="A71" s="173" t="s">
        <v>156</v>
      </c>
      <c r="B71" s="174" t="s">
        <v>895</v>
      </c>
      <c r="C71" s="177">
        <v>104725000</v>
      </c>
      <c r="D71" s="177">
        <v>74853279</v>
      </c>
      <c r="E71" s="177">
        <v>1000000</v>
      </c>
    </row>
    <row r="72" spans="1:5" x14ac:dyDescent="0.2">
      <c r="A72" s="173" t="s">
        <v>157</v>
      </c>
      <c r="B72" s="174" t="s">
        <v>896</v>
      </c>
      <c r="C72" s="177">
        <v>0</v>
      </c>
      <c r="D72" s="177">
        <v>0</v>
      </c>
      <c r="E72" s="177">
        <v>0</v>
      </c>
    </row>
    <row r="73" spans="1:5" x14ac:dyDescent="0.2">
      <c r="A73" s="173" t="s">
        <v>158</v>
      </c>
      <c r="B73" s="174" t="s">
        <v>897</v>
      </c>
      <c r="C73" s="177">
        <v>0</v>
      </c>
      <c r="D73" s="177">
        <v>0</v>
      </c>
      <c r="E73" s="177">
        <v>0</v>
      </c>
    </row>
    <row r="74" spans="1:5" ht="25.5" x14ac:dyDescent="0.2">
      <c r="A74" s="173" t="s">
        <v>159</v>
      </c>
      <c r="B74" s="174" t="s">
        <v>898</v>
      </c>
      <c r="C74" s="177">
        <v>0</v>
      </c>
      <c r="D74" s="177">
        <v>0</v>
      </c>
      <c r="E74" s="177">
        <v>0</v>
      </c>
    </row>
    <row r="75" spans="1:5" x14ac:dyDescent="0.2">
      <c r="A75" s="173" t="s">
        <v>160</v>
      </c>
      <c r="B75" s="174" t="s">
        <v>899</v>
      </c>
      <c r="C75" s="177">
        <v>0</v>
      </c>
      <c r="D75" s="177">
        <v>0</v>
      </c>
      <c r="E75" s="177">
        <v>0</v>
      </c>
    </row>
    <row r="76" spans="1:5" x14ac:dyDescent="0.2">
      <c r="A76" s="173" t="s">
        <v>161</v>
      </c>
      <c r="B76" s="174" t="s">
        <v>900</v>
      </c>
      <c r="C76" s="177">
        <v>0</v>
      </c>
      <c r="D76" s="177">
        <v>0</v>
      </c>
      <c r="E76" s="177">
        <v>0</v>
      </c>
    </row>
    <row r="77" spans="1:5" x14ac:dyDescent="0.2">
      <c r="A77" s="173" t="s">
        <v>162</v>
      </c>
      <c r="B77" s="174" t="s">
        <v>901</v>
      </c>
      <c r="C77" s="177">
        <v>0</v>
      </c>
      <c r="D77" s="177">
        <v>0</v>
      </c>
      <c r="E77" s="177">
        <v>0</v>
      </c>
    </row>
    <row r="78" spans="1:5" x14ac:dyDescent="0.2">
      <c r="A78" s="173" t="s">
        <v>163</v>
      </c>
      <c r="B78" s="174" t="s">
        <v>902</v>
      </c>
      <c r="C78" s="177">
        <v>0</v>
      </c>
      <c r="D78" s="177">
        <v>0</v>
      </c>
      <c r="E78" s="177">
        <v>1000000</v>
      </c>
    </row>
    <row r="79" spans="1:5" x14ac:dyDescent="0.2">
      <c r="A79" s="173" t="s">
        <v>164</v>
      </c>
      <c r="B79" s="174" t="s">
        <v>903</v>
      </c>
      <c r="C79" s="177">
        <v>0</v>
      </c>
      <c r="D79" s="177">
        <v>0</v>
      </c>
      <c r="E79" s="177">
        <v>0</v>
      </c>
    </row>
    <row r="80" spans="1:5" x14ac:dyDescent="0.2">
      <c r="A80" s="173" t="s">
        <v>165</v>
      </c>
      <c r="B80" s="174" t="s">
        <v>904</v>
      </c>
      <c r="C80" s="177">
        <v>0</v>
      </c>
      <c r="D80" s="177">
        <v>0</v>
      </c>
      <c r="E80" s="177">
        <v>0</v>
      </c>
    </row>
    <row r="81" spans="1:5" x14ac:dyDescent="0.2">
      <c r="A81" s="173" t="s">
        <v>166</v>
      </c>
      <c r="B81" s="174" t="s">
        <v>905</v>
      </c>
      <c r="C81" s="177">
        <v>0</v>
      </c>
      <c r="D81" s="177">
        <v>0</v>
      </c>
      <c r="E81" s="177">
        <v>0</v>
      </c>
    </row>
    <row r="82" spans="1:5" x14ac:dyDescent="0.2">
      <c r="A82" s="175" t="s">
        <v>167</v>
      </c>
      <c r="B82" s="176" t="s">
        <v>906</v>
      </c>
      <c r="C82" s="178">
        <v>171460000</v>
      </c>
      <c r="D82" s="178">
        <v>129265199</v>
      </c>
      <c r="E82" s="178">
        <v>55411920</v>
      </c>
    </row>
    <row r="83" spans="1:5" x14ac:dyDescent="0.2">
      <c r="A83" s="173" t="s">
        <v>168</v>
      </c>
      <c r="B83" s="174" t="s">
        <v>907</v>
      </c>
      <c r="C83" s="177">
        <v>0</v>
      </c>
      <c r="D83" s="177">
        <v>0</v>
      </c>
      <c r="E83" s="177">
        <v>0</v>
      </c>
    </row>
    <row r="84" spans="1:5" x14ac:dyDescent="0.2">
      <c r="A84" s="173" t="s">
        <v>169</v>
      </c>
      <c r="B84" s="174" t="s">
        <v>908</v>
      </c>
      <c r="C84" s="177">
        <v>0</v>
      </c>
      <c r="D84" s="177">
        <v>0</v>
      </c>
      <c r="E84" s="177">
        <v>0</v>
      </c>
    </row>
    <row r="85" spans="1:5" ht="25.5" x14ac:dyDescent="0.2">
      <c r="A85" s="173" t="s">
        <v>170</v>
      </c>
      <c r="B85" s="174" t="s">
        <v>909</v>
      </c>
      <c r="C85" s="177">
        <v>0</v>
      </c>
      <c r="D85" s="177">
        <v>0</v>
      </c>
      <c r="E85" s="177">
        <v>0</v>
      </c>
    </row>
    <row r="86" spans="1:5" x14ac:dyDescent="0.2">
      <c r="A86" s="173" t="s">
        <v>171</v>
      </c>
      <c r="B86" s="174" t="s">
        <v>910</v>
      </c>
      <c r="C86" s="177">
        <v>0</v>
      </c>
      <c r="D86" s="177">
        <v>0</v>
      </c>
      <c r="E86" s="177">
        <v>0</v>
      </c>
    </row>
    <row r="87" spans="1:5" x14ac:dyDescent="0.2">
      <c r="A87" s="173" t="s">
        <v>172</v>
      </c>
      <c r="B87" s="174" t="s">
        <v>911</v>
      </c>
      <c r="C87" s="177">
        <v>0</v>
      </c>
      <c r="D87" s="177">
        <v>0</v>
      </c>
      <c r="E87" s="177">
        <v>0</v>
      </c>
    </row>
    <row r="88" spans="1:5" x14ac:dyDescent="0.2">
      <c r="A88" s="173" t="s">
        <v>173</v>
      </c>
      <c r="B88" s="174" t="s">
        <v>912</v>
      </c>
      <c r="C88" s="177">
        <v>0</v>
      </c>
      <c r="D88" s="177">
        <v>0</v>
      </c>
      <c r="E88" s="177">
        <v>0</v>
      </c>
    </row>
    <row r="89" spans="1:5" x14ac:dyDescent="0.2">
      <c r="A89" s="173" t="s">
        <v>174</v>
      </c>
      <c r="B89" s="174" t="s">
        <v>913</v>
      </c>
      <c r="C89" s="177">
        <v>0</v>
      </c>
      <c r="D89" s="177">
        <v>0</v>
      </c>
      <c r="E89" s="177">
        <v>0</v>
      </c>
    </row>
    <row r="90" spans="1:5" x14ac:dyDescent="0.2">
      <c r="A90" s="173" t="s">
        <v>175</v>
      </c>
      <c r="B90" s="174" t="s">
        <v>914</v>
      </c>
      <c r="C90" s="177">
        <v>0</v>
      </c>
      <c r="D90" s="177">
        <v>0</v>
      </c>
      <c r="E90" s="177">
        <v>0</v>
      </c>
    </row>
    <row r="91" spans="1:5" x14ac:dyDescent="0.2">
      <c r="A91" s="173" t="s">
        <v>176</v>
      </c>
      <c r="B91" s="174" t="s">
        <v>915</v>
      </c>
      <c r="C91" s="177">
        <v>0</v>
      </c>
      <c r="D91" s="177">
        <v>0</v>
      </c>
      <c r="E91" s="177">
        <v>0</v>
      </c>
    </row>
    <row r="92" spans="1:5" x14ac:dyDescent="0.2">
      <c r="A92" s="173" t="s">
        <v>177</v>
      </c>
      <c r="B92" s="174" t="s">
        <v>916</v>
      </c>
      <c r="C92" s="177">
        <v>0</v>
      </c>
      <c r="D92" s="177">
        <v>0</v>
      </c>
      <c r="E92" s="177">
        <v>0</v>
      </c>
    </row>
    <row r="93" spans="1:5" x14ac:dyDescent="0.2">
      <c r="A93" s="173" t="s">
        <v>178</v>
      </c>
      <c r="B93" s="174" t="s">
        <v>917</v>
      </c>
      <c r="C93" s="177">
        <v>0</v>
      </c>
      <c r="D93" s="177">
        <v>0</v>
      </c>
      <c r="E93" s="177">
        <v>0</v>
      </c>
    </row>
    <row r="94" spans="1:5" x14ac:dyDescent="0.2">
      <c r="A94" s="173" t="s">
        <v>179</v>
      </c>
      <c r="B94" s="174" t="s">
        <v>918</v>
      </c>
      <c r="C94" s="177">
        <v>0</v>
      </c>
      <c r="D94" s="177">
        <v>0</v>
      </c>
      <c r="E94" s="177">
        <v>0</v>
      </c>
    </row>
    <row r="95" spans="1:5" x14ac:dyDescent="0.2">
      <c r="A95" s="173" t="s">
        <v>180</v>
      </c>
      <c r="B95" s="174" t="s">
        <v>919</v>
      </c>
      <c r="C95" s="177">
        <v>0</v>
      </c>
      <c r="D95" s="177">
        <v>0</v>
      </c>
      <c r="E95" s="177">
        <v>0</v>
      </c>
    </row>
    <row r="96" spans="1:5" x14ac:dyDescent="0.2">
      <c r="A96" s="173" t="s">
        <v>181</v>
      </c>
      <c r="B96" s="174" t="s">
        <v>920</v>
      </c>
      <c r="C96" s="177">
        <v>0</v>
      </c>
      <c r="D96" s="177">
        <v>0</v>
      </c>
      <c r="E96" s="177">
        <v>0</v>
      </c>
    </row>
    <row r="97" spans="1:5" x14ac:dyDescent="0.2">
      <c r="A97" s="173" t="s">
        <v>182</v>
      </c>
      <c r="B97" s="174" t="s">
        <v>921</v>
      </c>
      <c r="C97" s="177">
        <v>0</v>
      </c>
      <c r="D97" s="177">
        <v>0</v>
      </c>
      <c r="E97" s="177">
        <v>0</v>
      </c>
    </row>
    <row r="98" spans="1:5" x14ac:dyDescent="0.2">
      <c r="A98" s="173" t="s">
        <v>183</v>
      </c>
      <c r="B98" s="174" t="s">
        <v>922</v>
      </c>
      <c r="C98" s="177">
        <v>0</v>
      </c>
      <c r="D98" s="177">
        <v>0</v>
      </c>
      <c r="E98" s="177">
        <v>0</v>
      </c>
    </row>
    <row r="99" spans="1:5" x14ac:dyDescent="0.2">
      <c r="A99" s="173" t="s">
        <v>184</v>
      </c>
      <c r="B99" s="174" t="s">
        <v>923</v>
      </c>
      <c r="C99" s="177">
        <v>0</v>
      </c>
      <c r="D99" s="177">
        <v>0</v>
      </c>
      <c r="E99" s="177">
        <v>0</v>
      </c>
    </row>
    <row r="100" spans="1:5" x14ac:dyDescent="0.2">
      <c r="A100" s="173" t="s">
        <v>185</v>
      </c>
      <c r="B100" s="174" t="s">
        <v>924</v>
      </c>
      <c r="C100" s="177">
        <v>0</v>
      </c>
      <c r="D100" s="177">
        <v>0</v>
      </c>
      <c r="E100" s="177">
        <v>0</v>
      </c>
    </row>
    <row r="101" spans="1:5" x14ac:dyDescent="0.2">
      <c r="A101" s="173" t="s">
        <v>186</v>
      </c>
      <c r="B101" s="174" t="s">
        <v>925</v>
      </c>
      <c r="C101" s="177">
        <v>0</v>
      </c>
      <c r="D101" s="177">
        <v>0</v>
      </c>
      <c r="E101" s="177">
        <v>0</v>
      </c>
    </row>
    <row r="102" spans="1:5" x14ac:dyDescent="0.2">
      <c r="A102" s="173" t="s">
        <v>187</v>
      </c>
      <c r="B102" s="174" t="s">
        <v>926</v>
      </c>
      <c r="C102" s="177">
        <v>0</v>
      </c>
      <c r="D102" s="177">
        <v>0</v>
      </c>
      <c r="E102" s="177">
        <v>0</v>
      </c>
    </row>
    <row r="103" spans="1:5" x14ac:dyDescent="0.2">
      <c r="A103" s="173" t="s">
        <v>188</v>
      </c>
      <c r="B103" s="174" t="s">
        <v>927</v>
      </c>
      <c r="C103" s="177">
        <v>0</v>
      </c>
      <c r="D103" s="177">
        <v>0</v>
      </c>
      <c r="E103" s="177">
        <v>0</v>
      </c>
    </row>
    <row r="104" spans="1:5" x14ac:dyDescent="0.2">
      <c r="A104" s="173" t="s">
        <v>189</v>
      </c>
      <c r="B104" s="174" t="s">
        <v>928</v>
      </c>
      <c r="C104" s="177">
        <v>0</v>
      </c>
      <c r="D104" s="177">
        <v>0</v>
      </c>
      <c r="E104" s="177">
        <v>0</v>
      </c>
    </row>
    <row r="105" spans="1:5" x14ac:dyDescent="0.2">
      <c r="A105" s="173" t="s">
        <v>190</v>
      </c>
      <c r="B105" s="174" t="s">
        <v>929</v>
      </c>
      <c r="C105" s="177">
        <v>0</v>
      </c>
      <c r="D105" s="177">
        <v>0</v>
      </c>
      <c r="E105" s="177">
        <v>0</v>
      </c>
    </row>
    <row r="106" spans="1:5" x14ac:dyDescent="0.2">
      <c r="A106" s="173" t="s">
        <v>191</v>
      </c>
      <c r="B106" s="174" t="s">
        <v>930</v>
      </c>
      <c r="C106" s="177">
        <v>0</v>
      </c>
      <c r="D106" s="177">
        <v>0</v>
      </c>
      <c r="E106" s="177">
        <v>0</v>
      </c>
    </row>
    <row r="107" spans="1:5" x14ac:dyDescent="0.2">
      <c r="A107" s="173" t="s">
        <v>192</v>
      </c>
      <c r="B107" s="174" t="s">
        <v>931</v>
      </c>
      <c r="C107" s="177">
        <v>0</v>
      </c>
      <c r="D107" s="177">
        <v>0</v>
      </c>
      <c r="E107" s="177">
        <v>0</v>
      </c>
    </row>
    <row r="108" spans="1:5" x14ac:dyDescent="0.2">
      <c r="A108" s="173" t="s">
        <v>193</v>
      </c>
      <c r="B108" s="174" t="s">
        <v>932</v>
      </c>
      <c r="C108" s="177">
        <v>0</v>
      </c>
      <c r="D108" s="177">
        <v>0</v>
      </c>
      <c r="E108" s="177">
        <v>0</v>
      </c>
    </row>
    <row r="109" spans="1:5" x14ac:dyDescent="0.2">
      <c r="A109" s="173" t="s">
        <v>194</v>
      </c>
      <c r="B109" s="174" t="s">
        <v>933</v>
      </c>
      <c r="C109" s="177">
        <v>0</v>
      </c>
      <c r="D109" s="177">
        <v>0</v>
      </c>
      <c r="E109" s="177">
        <v>0</v>
      </c>
    </row>
    <row r="110" spans="1:5" x14ac:dyDescent="0.2">
      <c r="A110" s="173" t="s">
        <v>195</v>
      </c>
      <c r="B110" s="174" t="s">
        <v>934</v>
      </c>
      <c r="C110" s="177">
        <v>0</v>
      </c>
      <c r="D110" s="177">
        <v>0</v>
      </c>
      <c r="E110" s="177">
        <v>0</v>
      </c>
    </row>
    <row r="111" spans="1:5" x14ac:dyDescent="0.2">
      <c r="A111" s="173" t="s">
        <v>196</v>
      </c>
      <c r="B111" s="174" t="s">
        <v>935</v>
      </c>
      <c r="C111" s="177">
        <v>0</v>
      </c>
      <c r="D111" s="177">
        <v>0</v>
      </c>
      <c r="E111" s="177">
        <v>0</v>
      </c>
    </row>
    <row r="112" spans="1:5" x14ac:dyDescent="0.2">
      <c r="A112" s="173" t="s">
        <v>197</v>
      </c>
      <c r="B112" s="174" t="s">
        <v>1342</v>
      </c>
      <c r="C112" s="177">
        <v>279629000</v>
      </c>
      <c r="D112" s="177">
        <v>279629000</v>
      </c>
      <c r="E112" s="177">
        <v>281371156</v>
      </c>
    </row>
    <row r="113" spans="1:5" x14ac:dyDescent="0.2">
      <c r="A113" s="173" t="s">
        <v>198</v>
      </c>
      <c r="B113" s="174" t="s">
        <v>936</v>
      </c>
      <c r="C113" s="177">
        <v>0</v>
      </c>
      <c r="D113" s="177">
        <v>0</v>
      </c>
      <c r="E113" s="177">
        <v>146486692</v>
      </c>
    </row>
    <row r="114" spans="1:5" x14ac:dyDescent="0.2">
      <c r="A114" s="173" t="s">
        <v>199</v>
      </c>
      <c r="B114" s="174" t="s">
        <v>937</v>
      </c>
      <c r="C114" s="177">
        <v>0</v>
      </c>
      <c r="D114" s="177">
        <v>0</v>
      </c>
      <c r="E114" s="177">
        <v>0</v>
      </c>
    </row>
    <row r="115" spans="1:5" x14ac:dyDescent="0.2">
      <c r="A115" s="173" t="s">
        <v>200</v>
      </c>
      <c r="B115" s="174" t="s">
        <v>938</v>
      </c>
      <c r="C115" s="177">
        <v>0</v>
      </c>
      <c r="D115" s="177">
        <v>0</v>
      </c>
      <c r="E115" s="177">
        <v>134884464</v>
      </c>
    </row>
    <row r="116" spans="1:5" x14ac:dyDescent="0.2">
      <c r="A116" s="173" t="s">
        <v>201</v>
      </c>
      <c r="B116" s="174" t="s">
        <v>939</v>
      </c>
      <c r="C116" s="177">
        <v>0</v>
      </c>
      <c r="D116" s="177">
        <v>0</v>
      </c>
      <c r="E116" s="177">
        <v>0</v>
      </c>
    </row>
    <row r="117" spans="1:5" x14ac:dyDescent="0.2">
      <c r="A117" s="173" t="s">
        <v>202</v>
      </c>
      <c r="B117" s="174" t="s">
        <v>940</v>
      </c>
      <c r="C117" s="177">
        <v>0</v>
      </c>
      <c r="D117" s="177">
        <v>0</v>
      </c>
      <c r="E117" s="177">
        <v>0</v>
      </c>
    </row>
    <row r="118" spans="1:5" x14ac:dyDescent="0.2">
      <c r="A118" s="173" t="s">
        <v>203</v>
      </c>
      <c r="B118" s="174" t="s">
        <v>941</v>
      </c>
      <c r="C118" s="177">
        <v>0</v>
      </c>
      <c r="D118" s="177">
        <v>0</v>
      </c>
      <c r="E118" s="177">
        <v>0</v>
      </c>
    </row>
    <row r="119" spans="1:5" x14ac:dyDescent="0.2">
      <c r="A119" s="173" t="s">
        <v>204</v>
      </c>
      <c r="B119" s="174" t="s">
        <v>1343</v>
      </c>
      <c r="C119" s="177">
        <v>162422000</v>
      </c>
      <c r="D119" s="177">
        <v>195223981</v>
      </c>
      <c r="E119" s="177">
        <v>213273434</v>
      </c>
    </row>
    <row r="120" spans="1:5" x14ac:dyDescent="0.2">
      <c r="A120" s="173" t="s">
        <v>205</v>
      </c>
      <c r="B120" s="174" t="s">
        <v>942</v>
      </c>
      <c r="C120" s="177">
        <v>0</v>
      </c>
      <c r="D120" s="177">
        <v>0</v>
      </c>
      <c r="E120" s="177">
        <v>0</v>
      </c>
    </row>
    <row r="121" spans="1:5" x14ac:dyDescent="0.2">
      <c r="A121" s="173" t="s">
        <v>206</v>
      </c>
      <c r="B121" s="174" t="s">
        <v>943</v>
      </c>
      <c r="C121" s="177">
        <v>0</v>
      </c>
      <c r="D121" s="177">
        <v>0</v>
      </c>
      <c r="E121" s="177">
        <v>0</v>
      </c>
    </row>
    <row r="122" spans="1:5" x14ac:dyDescent="0.2">
      <c r="A122" s="173" t="s">
        <v>207</v>
      </c>
      <c r="B122" s="174" t="s">
        <v>944</v>
      </c>
      <c r="C122" s="177">
        <v>0</v>
      </c>
      <c r="D122" s="177">
        <v>0</v>
      </c>
      <c r="E122" s="177">
        <v>0</v>
      </c>
    </row>
    <row r="123" spans="1:5" x14ac:dyDescent="0.2">
      <c r="A123" s="173" t="s">
        <v>208</v>
      </c>
      <c r="B123" s="174" t="s">
        <v>945</v>
      </c>
      <c r="C123" s="177">
        <v>0</v>
      </c>
      <c r="D123" s="177">
        <v>0</v>
      </c>
      <c r="E123" s="177">
        <v>0</v>
      </c>
    </row>
    <row r="124" spans="1:5" x14ac:dyDescent="0.2">
      <c r="A124" s="173" t="s">
        <v>209</v>
      </c>
      <c r="B124" s="174" t="s">
        <v>946</v>
      </c>
      <c r="C124" s="177">
        <v>0</v>
      </c>
      <c r="D124" s="177">
        <v>0</v>
      </c>
      <c r="E124" s="177">
        <v>0</v>
      </c>
    </row>
    <row r="125" spans="1:5" x14ac:dyDescent="0.2">
      <c r="A125" s="173" t="s">
        <v>210</v>
      </c>
      <c r="B125" s="174" t="s">
        <v>947</v>
      </c>
      <c r="C125" s="177">
        <v>0</v>
      </c>
      <c r="D125" s="177">
        <v>0</v>
      </c>
      <c r="E125" s="177">
        <v>0</v>
      </c>
    </row>
    <row r="126" spans="1:5" x14ac:dyDescent="0.2">
      <c r="A126" s="173" t="s">
        <v>211</v>
      </c>
      <c r="B126" s="174" t="s">
        <v>1344</v>
      </c>
      <c r="C126" s="177">
        <v>0</v>
      </c>
      <c r="D126" s="177">
        <v>0</v>
      </c>
      <c r="E126" s="177">
        <v>213273434</v>
      </c>
    </row>
    <row r="127" spans="1:5" x14ac:dyDescent="0.2">
      <c r="A127" s="173" t="s">
        <v>212</v>
      </c>
      <c r="B127" s="174" t="s">
        <v>1345</v>
      </c>
      <c r="C127" s="177">
        <v>0</v>
      </c>
      <c r="D127" s="177">
        <v>0</v>
      </c>
      <c r="E127" s="177">
        <v>0</v>
      </c>
    </row>
    <row r="128" spans="1:5" x14ac:dyDescent="0.2">
      <c r="A128" s="173" t="s">
        <v>213</v>
      </c>
      <c r="B128" s="174" t="s">
        <v>948</v>
      </c>
      <c r="C128" s="177">
        <v>0</v>
      </c>
      <c r="D128" s="177">
        <v>0</v>
      </c>
      <c r="E128" s="177">
        <v>0</v>
      </c>
    </row>
    <row r="129" spans="1:5" x14ac:dyDescent="0.2">
      <c r="A129" s="173" t="s">
        <v>214</v>
      </c>
      <c r="B129" s="174" t="s">
        <v>949</v>
      </c>
      <c r="C129" s="177">
        <v>0</v>
      </c>
      <c r="D129" s="177">
        <v>0</v>
      </c>
      <c r="E129" s="177">
        <v>0</v>
      </c>
    </row>
    <row r="130" spans="1:5" x14ac:dyDescent="0.2">
      <c r="A130" s="173" t="s">
        <v>215</v>
      </c>
      <c r="B130" s="174" t="s">
        <v>950</v>
      </c>
      <c r="C130" s="177">
        <v>0</v>
      </c>
      <c r="D130" s="177">
        <v>0</v>
      </c>
      <c r="E130" s="177">
        <v>0</v>
      </c>
    </row>
    <row r="131" spans="1:5" ht="25.5" x14ac:dyDescent="0.2">
      <c r="A131" s="173" t="s">
        <v>216</v>
      </c>
      <c r="B131" s="174" t="s">
        <v>951</v>
      </c>
      <c r="C131" s="177">
        <v>0</v>
      </c>
      <c r="D131" s="177">
        <v>0</v>
      </c>
      <c r="E131" s="177">
        <v>0</v>
      </c>
    </row>
    <row r="132" spans="1:5" ht="25.5" x14ac:dyDescent="0.2">
      <c r="A132" s="173" t="s">
        <v>217</v>
      </c>
      <c r="B132" s="174" t="s">
        <v>512</v>
      </c>
      <c r="C132" s="177">
        <v>0</v>
      </c>
      <c r="D132" s="177">
        <v>0</v>
      </c>
      <c r="E132" s="177">
        <v>0</v>
      </c>
    </row>
    <row r="133" spans="1:5" ht="25.5" x14ac:dyDescent="0.2">
      <c r="A133" s="173" t="s">
        <v>218</v>
      </c>
      <c r="B133" s="174" t="s">
        <v>952</v>
      </c>
      <c r="C133" s="177">
        <v>0</v>
      </c>
      <c r="D133" s="177">
        <v>0</v>
      </c>
      <c r="E133" s="177">
        <v>0</v>
      </c>
    </row>
    <row r="134" spans="1:5" ht="25.5" x14ac:dyDescent="0.2">
      <c r="A134" s="173" t="s">
        <v>219</v>
      </c>
      <c r="B134" s="174" t="s">
        <v>953</v>
      </c>
      <c r="C134" s="177">
        <v>0</v>
      </c>
      <c r="D134" s="177">
        <v>0</v>
      </c>
      <c r="E134" s="177">
        <v>0</v>
      </c>
    </row>
    <row r="135" spans="1:5" x14ac:dyDescent="0.2">
      <c r="A135" s="173" t="s">
        <v>220</v>
      </c>
      <c r="B135" s="174" t="s">
        <v>954</v>
      </c>
      <c r="C135" s="177">
        <v>0</v>
      </c>
      <c r="D135" s="177">
        <v>0</v>
      </c>
      <c r="E135" s="177">
        <v>0</v>
      </c>
    </row>
    <row r="136" spans="1:5" x14ac:dyDescent="0.2">
      <c r="A136" s="173" t="s">
        <v>221</v>
      </c>
      <c r="B136" s="174" t="s">
        <v>513</v>
      </c>
      <c r="C136" s="177">
        <v>0</v>
      </c>
      <c r="D136" s="177">
        <v>0</v>
      </c>
      <c r="E136" s="177">
        <v>0</v>
      </c>
    </row>
    <row r="137" spans="1:5" x14ac:dyDescent="0.2">
      <c r="A137" s="173" t="s">
        <v>222</v>
      </c>
      <c r="B137" s="174" t="s">
        <v>955</v>
      </c>
      <c r="C137" s="177">
        <v>0</v>
      </c>
      <c r="D137" s="177">
        <v>0</v>
      </c>
      <c r="E137" s="177">
        <v>0</v>
      </c>
    </row>
    <row r="138" spans="1:5" x14ac:dyDescent="0.2">
      <c r="A138" s="173" t="s">
        <v>223</v>
      </c>
      <c r="B138" s="174" t="s">
        <v>956</v>
      </c>
      <c r="C138" s="177">
        <v>0</v>
      </c>
      <c r="D138" s="177">
        <v>0</v>
      </c>
      <c r="E138" s="177">
        <v>0</v>
      </c>
    </row>
    <row r="139" spans="1:5" x14ac:dyDescent="0.2">
      <c r="A139" s="173" t="s">
        <v>224</v>
      </c>
      <c r="B139" s="174" t="s">
        <v>957</v>
      </c>
      <c r="C139" s="177">
        <v>0</v>
      </c>
      <c r="D139" s="177">
        <v>0</v>
      </c>
      <c r="E139" s="177">
        <v>0</v>
      </c>
    </row>
    <row r="140" spans="1:5" x14ac:dyDescent="0.2">
      <c r="A140" s="173" t="s">
        <v>225</v>
      </c>
      <c r="B140" s="174" t="s">
        <v>226</v>
      </c>
      <c r="C140" s="177">
        <v>0</v>
      </c>
      <c r="D140" s="177">
        <v>0</v>
      </c>
      <c r="E140" s="177">
        <v>0</v>
      </c>
    </row>
    <row r="141" spans="1:5" ht="38.25" x14ac:dyDescent="0.2">
      <c r="A141" s="173" t="s">
        <v>227</v>
      </c>
      <c r="B141" s="174" t="s">
        <v>514</v>
      </c>
      <c r="C141" s="177">
        <v>0</v>
      </c>
      <c r="D141" s="177">
        <v>0</v>
      </c>
      <c r="E141" s="177">
        <v>0</v>
      </c>
    </row>
    <row r="142" spans="1:5" x14ac:dyDescent="0.2">
      <c r="A142" s="173" t="s">
        <v>228</v>
      </c>
      <c r="B142" s="174" t="s">
        <v>1346</v>
      </c>
      <c r="C142" s="177">
        <v>0</v>
      </c>
      <c r="D142" s="177">
        <v>0</v>
      </c>
      <c r="E142" s="177">
        <v>0</v>
      </c>
    </row>
    <row r="143" spans="1:5" x14ac:dyDescent="0.2">
      <c r="A143" s="173" t="s">
        <v>229</v>
      </c>
      <c r="B143" s="174" t="s">
        <v>958</v>
      </c>
      <c r="C143" s="177">
        <v>0</v>
      </c>
      <c r="D143" s="177">
        <v>0</v>
      </c>
      <c r="E143" s="177">
        <v>0</v>
      </c>
    </row>
    <row r="144" spans="1:5" x14ac:dyDescent="0.2">
      <c r="A144" s="173" t="s">
        <v>230</v>
      </c>
      <c r="B144" s="174" t="s">
        <v>959</v>
      </c>
      <c r="C144" s="177">
        <v>0</v>
      </c>
      <c r="D144" s="177">
        <v>0</v>
      </c>
      <c r="E144" s="177">
        <v>0</v>
      </c>
    </row>
    <row r="145" spans="1:5" x14ac:dyDescent="0.2">
      <c r="A145" s="173" t="s">
        <v>231</v>
      </c>
      <c r="B145" s="174" t="s">
        <v>1347</v>
      </c>
      <c r="C145" s="177">
        <v>0</v>
      </c>
      <c r="D145" s="177">
        <v>0</v>
      </c>
      <c r="E145" s="177">
        <v>0</v>
      </c>
    </row>
    <row r="146" spans="1:5" x14ac:dyDescent="0.2">
      <c r="A146" s="173" t="s">
        <v>232</v>
      </c>
      <c r="B146" s="174" t="s">
        <v>960</v>
      </c>
      <c r="C146" s="177">
        <v>0</v>
      </c>
      <c r="D146" s="177">
        <v>0</v>
      </c>
      <c r="E146" s="177">
        <v>0</v>
      </c>
    </row>
    <row r="147" spans="1:5" x14ac:dyDescent="0.2">
      <c r="A147" s="173" t="s">
        <v>233</v>
      </c>
      <c r="B147" s="174" t="s">
        <v>1348</v>
      </c>
      <c r="C147" s="177">
        <v>29891000</v>
      </c>
      <c r="D147" s="177">
        <v>29891000</v>
      </c>
      <c r="E147" s="177">
        <v>30006637</v>
      </c>
    </row>
    <row r="148" spans="1:5" x14ac:dyDescent="0.2">
      <c r="A148" s="173" t="s">
        <v>234</v>
      </c>
      <c r="B148" s="174" t="s">
        <v>961</v>
      </c>
      <c r="C148" s="177">
        <v>0</v>
      </c>
      <c r="D148" s="177">
        <v>0</v>
      </c>
      <c r="E148" s="177">
        <v>0</v>
      </c>
    </row>
    <row r="149" spans="1:5" x14ac:dyDescent="0.2">
      <c r="A149" s="173" t="s">
        <v>235</v>
      </c>
      <c r="B149" s="174" t="s">
        <v>962</v>
      </c>
      <c r="C149" s="177">
        <v>0</v>
      </c>
      <c r="D149" s="177">
        <v>0</v>
      </c>
      <c r="E149" s="177">
        <v>30006637</v>
      </c>
    </row>
    <row r="150" spans="1:5" x14ac:dyDescent="0.2">
      <c r="A150" s="173" t="s">
        <v>236</v>
      </c>
      <c r="B150" s="174" t="s">
        <v>963</v>
      </c>
      <c r="C150" s="177">
        <v>0</v>
      </c>
      <c r="D150" s="177">
        <v>0</v>
      </c>
      <c r="E150" s="177">
        <v>0</v>
      </c>
    </row>
    <row r="151" spans="1:5" x14ac:dyDescent="0.2">
      <c r="A151" s="173" t="s">
        <v>237</v>
      </c>
      <c r="B151" s="174" t="s">
        <v>964</v>
      </c>
      <c r="C151" s="177">
        <v>0</v>
      </c>
      <c r="D151" s="177">
        <v>0</v>
      </c>
      <c r="E151" s="177">
        <v>0</v>
      </c>
    </row>
    <row r="152" spans="1:5" x14ac:dyDescent="0.2">
      <c r="A152" s="173" t="s">
        <v>238</v>
      </c>
      <c r="B152" s="174" t="s">
        <v>1349</v>
      </c>
      <c r="C152" s="177">
        <v>450000</v>
      </c>
      <c r="D152" s="177">
        <v>450000</v>
      </c>
      <c r="E152" s="177">
        <v>389300</v>
      </c>
    </row>
    <row r="153" spans="1:5" x14ac:dyDescent="0.2">
      <c r="A153" s="173" t="s">
        <v>239</v>
      </c>
      <c r="B153" s="174" t="s">
        <v>965</v>
      </c>
      <c r="C153" s="177">
        <v>0</v>
      </c>
      <c r="D153" s="177">
        <v>0</v>
      </c>
      <c r="E153" s="177">
        <v>0</v>
      </c>
    </row>
    <row r="154" spans="1:5" x14ac:dyDescent="0.2">
      <c r="A154" s="173" t="s">
        <v>240</v>
      </c>
      <c r="B154" s="174" t="s">
        <v>966</v>
      </c>
      <c r="C154" s="177">
        <v>0</v>
      </c>
      <c r="D154" s="177">
        <v>0</v>
      </c>
      <c r="E154" s="177">
        <v>0</v>
      </c>
    </row>
    <row r="155" spans="1:5" ht="25.5" x14ac:dyDescent="0.2">
      <c r="A155" s="173" t="s">
        <v>241</v>
      </c>
      <c r="B155" s="174" t="s">
        <v>967</v>
      </c>
      <c r="C155" s="177">
        <v>0</v>
      </c>
      <c r="D155" s="177">
        <v>0</v>
      </c>
      <c r="E155" s="177">
        <v>0</v>
      </c>
    </row>
    <row r="156" spans="1:5" x14ac:dyDescent="0.2">
      <c r="A156" s="173" t="s">
        <v>242</v>
      </c>
      <c r="B156" s="174" t="s">
        <v>968</v>
      </c>
      <c r="C156" s="177">
        <v>0</v>
      </c>
      <c r="D156" s="177">
        <v>0</v>
      </c>
      <c r="E156" s="177">
        <v>0</v>
      </c>
    </row>
    <row r="157" spans="1:5" x14ac:dyDescent="0.2">
      <c r="A157" s="173" t="s">
        <v>243</v>
      </c>
      <c r="B157" s="174" t="s">
        <v>969</v>
      </c>
      <c r="C157" s="177">
        <v>0</v>
      </c>
      <c r="D157" s="177">
        <v>0</v>
      </c>
      <c r="E157" s="177">
        <v>0</v>
      </c>
    </row>
    <row r="158" spans="1:5" x14ac:dyDescent="0.2">
      <c r="A158" s="173" t="s">
        <v>244</v>
      </c>
      <c r="B158" s="174" t="s">
        <v>970</v>
      </c>
      <c r="C158" s="177">
        <v>0</v>
      </c>
      <c r="D158" s="177">
        <v>0</v>
      </c>
      <c r="E158" s="177">
        <v>0</v>
      </c>
    </row>
    <row r="159" spans="1:5" x14ac:dyDescent="0.2">
      <c r="A159" s="173" t="s">
        <v>245</v>
      </c>
      <c r="B159" s="174" t="s">
        <v>971</v>
      </c>
      <c r="C159" s="177">
        <v>0</v>
      </c>
      <c r="D159" s="177">
        <v>0</v>
      </c>
      <c r="E159" s="177">
        <v>0</v>
      </c>
    </row>
    <row r="160" spans="1:5" x14ac:dyDescent="0.2">
      <c r="A160" s="173" t="s">
        <v>246</v>
      </c>
      <c r="B160" s="174" t="s">
        <v>972</v>
      </c>
      <c r="C160" s="177">
        <v>0</v>
      </c>
      <c r="D160" s="177">
        <v>0</v>
      </c>
      <c r="E160" s="177">
        <v>389300</v>
      </c>
    </row>
    <row r="161" spans="1:5" x14ac:dyDescent="0.2">
      <c r="A161" s="173" t="s">
        <v>247</v>
      </c>
      <c r="B161" s="174" t="s">
        <v>973</v>
      </c>
      <c r="C161" s="177">
        <v>0</v>
      </c>
      <c r="D161" s="177">
        <v>0</v>
      </c>
      <c r="E161" s="177">
        <v>0</v>
      </c>
    </row>
    <row r="162" spans="1:5" x14ac:dyDescent="0.2">
      <c r="A162" s="173" t="s">
        <v>248</v>
      </c>
      <c r="B162" s="174" t="s">
        <v>974</v>
      </c>
      <c r="C162" s="177">
        <v>0</v>
      </c>
      <c r="D162" s="177">
        <v>0</v>
      </c>
      <c r="E162" s="177">
        <v>0</v>
      </c>
    </row>
    <row r="163" spans="1:5" x14ac:dyDescent="0.2">
      <c r="A163" s="173" t="s">
        <v>249</v>
      </c>
      <c r="B163" s="174" t="s">
        <v>975</v>
      </c>
      <c r="C163" s="177">
        <v>0</v>
      </c>
      <c r="D163" s="177">
        <v>0</v>
      </c>
      <c r="E163" s="177">
        <v>0</v>
      </c>
    </row>
    <row r="164" spans="1:5" x14ac:dyDescent="0.2">
      <c r="A164" s="173" t="s">
        <v>250</v>
      </c>
      <c r="B164" s="174" t="s">
        <v>976</v>
      </c>
      <c r="C164" s="177">
        <v>0</v>
      </c>
      <c r="D164" s="177">
        <v>0</v>
      </c>
      <c r="E164" s="177">
        <v>0</v>
      </c>
    </row>
    <row r="165" spans="1:5" x14ac:dyDescent="0.2">
      <c r="A165" s="173" t="s">
        <v>251</v>
      </c>
      <c r="B165" s="174" t="s">
        <v>977</v>
      </c>
      <c r="C165" s="177">
        <v>0</v>
      </c>
      <c r="D165" s="177">
        <v>0</v>
      </c>
      <c r="E165" s="177">
        <v>0</v>
      </c>
    </row>
    <row r="166" spans="1:5" x14ac:dyDescent="0.2">
      <c r="A166" s="173" t="s">
        <v>252</v>
      </c>
      <c r="B166" s="174" t="s">
        <v>978</v>
      </c>
      <c r="C166" s="177">
        <v>0</v>
      </c>
      <c r="D166" s="177">
        <v>0</v>
      </c>
      <c r="E166" s="177">
        <v>0</v>
      </c>
    </row>
    <row r="167" spans="1:5" x14ac:dyDescent="0.2">
      <c r="A167" s="173" t="s">
        <v>253</v>
      </c>
      <c r="B167" s="174" t="s">
        <v>979</v>
      </c>
      <c r="C167" s="177">
        <v>0</v>
      </c>
      <c r="D167" s="177">
        <v>0</v>
      </c>
      <c r="E167" s="177">
        <v>0</v>
      </c>
    </row>
    <row r="168" spans="1:5" ht="25.5" x14ac:dyDescent="0.2">
      <c r="A168" s="173" t="s">
        <v>254</v>
      </c>
      <c r="B168" s="174" t="s">
        <v>515</v>
      </c>
      <c r="C168" s="177">
        <v>0</v>
      </c>
      <c r="D168" s="177">
        <v>0</v>
      </c>
      <c r="E168" s="177">
        <v>0</v>
      </c>
    </row>
    <row r="169" spans="1:5" x14ac:dyDescent="0.2">
      <c r="A169" s="173" t="s">
        <v>255</v>
      </c>
      <c r="B169" s="174" t="s">
        <v>980</v>
      </c>
      <c r="C169" s="177">
        <v>0</v>
      </c>
      <c r="D169" s="177">
        <v>0</v>
      </c>
      <c r="E169" s="177">
        <v>0</v>
      </c>
    </row>
    <row r="170" spans="1:5" x14ac:dyDescent="0.2">
      <c r="A170" s="173" t="s">
        <v>256</v>
      </c>
      <c r="B170" s="174" t="s">
        <v>1350</v>
      </c>
      <c r="C170" s="177">
        <v>192763000</v>
      </c>
      <c r="D170" s="177">
        <v>225564981</v>
      </c>
      <c r="E170" s="177">
        <v>243669371</v>
      </c>
    </row>
    <row r="171" spans="1:5" x14ac:dyDescent="0.2">
      <c r="A171" s="173" t="s">
        <v>257</v>
      </c>
      <c r="B171" s="174" t="s">
        <v>1351</v>
      </c>
      <c r="C171" s="177">
        <v>18000000</v>
      </c>
      <c r="D171" s="177">
        <v>18000000</v>
      </c>
      <c r="E171" s="177">
        <v>17236302</v>
      </c>
    </row>
    <row r="172" spans="1:5" x14ac:dyDescent="0.2">
      <c r="A172" s="173" t="s">
        <v>258</v>
      </c>
      <c r="B172" s="174" t="s">
        <v>981</v>
      </c>
      <c r="C172" s="177">
        <v>0</v>
      </c>
      <c r="D172" s="177">
        <v>0</v>
      </c>
      <c r="E172" s="177">
        <v>0</v>
      </c>
    </row>
    <row r="173" spans="1:5" x14ac:dyDescent="0.2">
      <c r="A173" s="173" t="s">
        <v>259</v>
      </c>
      <c r="B173" s="174" t="s">
        <v>982</v>
      </c>
      <c r="C173" s="177">
        <v>0</v>
      </c>
      <c r="D173" s="177">
        <v>0</v>
      </c>
      <c r="E173" s="177">
        <v>0</v>
      </c>
    </row>
    <row r="174" spans="1:5" x14ac:dyDescent="0.2">
      <c r="A174" s="173" t="s">
        <v>260</v>
      </c>
      <c r="B174" s="174" t="s">
        <v>983</v>
      </c>
      <c r="C174" s="177">
        <v>0</v>
      </c>
      <c r="D174" s="177">
        <v>0</v>
      </c>
      <c r="E174" s="177">
        <v>14285712</v>
      </c>
    </row>
    <row r="175" spans="1:5" x14ac:dyDescent="0.2">
      <c r="A175" s="173" t="s">
        <v>261</v>
      </c>
      <c r="B175" s="174" t="s">
        <v>984</v>
      </c>
      <c r="C175" s="177">
        <v>0</v>
      </c>
      <c r="D175" s="177">
        <v>0</v>
      </c>
      <c r="E175" s="177">
        <v>0</v>
      </c>
    </row>
    <row r="176" spans="1:5" x14ac:dyDescent="0.2">
      <c r="A176" s="173" t="s">
        <v>262</v>
      </c>
      <c r="B176" s="174" t="s">
        <v>985</v>
      </c>
      <c r="C176" s="177">
        <v>0</v>
      </c>
      <c r="D176" s="177">
        <v>0</v>
      </c>
      <c r="E176" s="177">
        <v>0</v>
      </c>
    </row>
    <row r="177" spans="1:5" ht="25.5" x14ac:dyDescent="0.2">
      <c r="A177" s="173" t="s">
        <v>263</v>
      </c>
      <c r="B177" s="174" t="s">
        <v>986</v>
      </c>
      <c r="C177" s="177">
        <v>0</v>
      </c>
      <c r="D177" s="177">
        <v>0</v>
      </c>
      <c r="E177" s="177">
        <v>0</v>
      </c>
    </row>
    <row r="178" spans="1:5" x14ac:dyDescent="0.2">
      <c r="A178" s="173" t="s">
        <v>264</v>
      </c>
      <c r="B178" s="174" t="s">
        <v>987</v>
      </c>
      <c r="C178" s="177">
        <v>0</v>
      </c>
      <c r="D178" s="177">
        <v>0</v>
      </c>
      <c r="E178" s="177">
        <v>0</v>
      </c>
    </row>
    <row r="179" spans="1:5" x14ac:dyDescent="0.2">
      <c r="A179" s="173" t="s">
        <v>265</v>
      </c>
      <c r="B179" s="174" t="s">
        <v>988</v>
      </c>
      <c r="C179" s="177">
        <v>0</v>
      </c>
      <c r="D179" s="177">
        <v>0</v>
      </c>
      <c r="E179" s="177">
        <v>0</v>
      </c>
    </row>
    <row r="180" spans="1:5" x14ac:dyDescent="0.2">
      <c r="A180" s="173" t="s">
        <v>266</v>
      </c>
      <c r="B180" s="174" t="s">
        <v>989</v>
      </c>
      <c r="C180" s="177">
        <v>0</v>
      </c>
      <c r="D180" s="177">
        <v>0</v>
      </c>
      <c r="E180" s="177">
        <v>0</v>
      </c>
    </row>
    <row r="181" spans="1:5" x14ac:dyDescent="0.2">
      <c r="A181" s="173" t="s">
        <v>267</v>
      </c>
      <c r="B181" s="174" t="s">
        <v>990</v>
      </c>
      <c r="C181" s="177">
        <v>0</v>
      </c>
      <c r="D181" s="177">
        <v>0</v>
      </c>
      <c r="E181" s="177">
        <v>0</v>
      </c>
    </row>
    <row r="182" spans="1:5" ht="25.5" x14ac:dyDescent="0.2">
      <c r="A182" s="173" t="s">
        <v>268</v>
      </c>
      <c r="B182" s="174" t="s">
        <v>991</v>
      </c>
      <c r="C182" s="177">
        <v>0</v>
      </c>
      <c r="D182" s="177">
        <v>0</v>
      </c>
      <c r="E182" s="177">
        <v>479250</v>
      </c>
    </row>
    <row r="183" spans="1:5" x14ac:dyDescent="0.2">
      <c r="A183" s="173" t="s">
        <v>269</v>
      </c>
      <c r="B183" s="174" t="s">
        <v>992</v>
      </c>
      <c r="C183" s="177">
        <v>0</v>
      </c>
      <c r="D183" s="177">
        <v>0</v>
      </c>
      <c r="E183" s="177">
        <v>1812508</v>
      </c>
    </row>
    <row r="184" spans="1:5" x14ac:dyDescent="0.2">
      <c r="A184" s="173" t="s">
        <v>270</v>
      </c>
      <c r="B184" s="174" t="s">
        <v>516</v>
      </c>
      <c r="C184" s="177">
        <v>0</v>
      </c>
      <c r="D184" s="177">
        <v>0</v>
      </c>
      <c r="E184" s="177">
        <v>0</v>
      </c>
    </row>
    <row r="185" spans="1:5" x14ac:dyDescent="0.2">
      <c r="A185" s="173" t="s">
        <v>271</v>
      </c>
      <c r="B185" s="174" t="s">
        <v>517</v>
      </c>
      <c r="C185" s="177">
        <v>0</v>
      </c>
      <c r="D185" s="177">
        <v>0</v>
      </c>
      <c r="E185" s="177">
        <v>0</v>
      </c>
    </row>
    <row r="186" spans="1:5" x14ac:dyDescent="0.2">
      <c r="A186" s="173" t="s">
        <v>272</v>
      </c>
      <c r="B186" s="174" t="s">
        <v>518</v>
      </c>
      <c r="C186" s="177">
        <v>0</v>
      </c>
      <c r="D186" s="177">
        <v>0</v>
      </c>
      <c r="E186" s="177">
        <v>0</v>
      </c>
    </row>
    <row r="187" spans="1:5" x14ac:dyDescent="0.2">
      <c r="A187" s="173" t="s">
        <v>273</v>
      </c>
      <c r="B187" s="174" t="s">
        <v>1352</v>
      </c>
      <c r="C187" s="177">
        <v>0</v>
      </c>
      <c r="D187" s="177">
        <v>0</v>
      </c>
      <c r="E187" s="177">
        <v>570883</v>
      </c>
    </row>
    <row r="188" spans="1:5" x14ac:dyDescent="0.2">
      <c r="A188" s="173" t="s">
        <v>274</v>
      </c>
      <c r="B188" s="174" t="s">
        <v>1353</v>
      </c>
      <c r="C188" s="177">
        <v>0</v>
      </c>
      <c r="D188" s="177">
        <v>0</v>
      </c>
      <c r="E188" s="177">
        <v>0</v>
      </c>
    </row>
    <row r="189" spans="1:5" x14ac:dyDescent="0.2">
      <c r="A189" s="175" t="s">
        <v>275</v>
      </c>
      <c r="B189" s="176" t="s">
        <v>1354</v>
      </c>
      <c r="C189" s="178">
        <v>490392000</v>
      </c>
      <c r="D189" s="178">
        <v>523193981</v>
      </c>
      <c r="E189" s="178">
        <v>542276829</v>
      </c>
    </row>
    <row r="190" spans="1:5" x14ac:dyDescent="0.2">
      <c r="A190" s="173" t="s">
        <v>276</v>
      </c>
      <c r="B190" s="174" t="s">
        <v>993</v>
      </c>
      <c r="C190" s="177">
        <v>0</v>
      </c>
      <c r="D190" s="177">
        <v>0</v>
      </c>
      <c r="E190" s="177">
        <v>0</v>
      </c>
    </row>
    <row r="191" spans="1:5" x14ac:dyDescent="0.2">
      <c r="A191" s="173" t="s">
        <v>277</v>
      </c>
      <c r="B191" s="174" t="s">
        <v>1355</v>
      </c>
      <c r="C191" s="177">
        <v>14082000</v>
      </c>
      <c r="D191" s="177">
        <v>43151030</v>
      </c>
      <c r="E191" s="177">
        <v>47090959</v>
      </c>
    </row>
    <row r="192" spans="1:5" x14ac:dyDescent="0.2">
      <c r="A192" s="173" t="s">
        <v>278</v>
      </c>
      <c r="B192" s="174" t="s">
        <v>994</v>
      </c>
      <c r="C192" s="177">
        <v>0</v>
      </c>
      <c r="D192" s="177">
        <v>0</v>
      </c>
      <c r="E192" s="177">
        <v>11857075</v>
      </c>
    </row>
    <row r="193" spans="1:5" x14ac:dyDescent="0.2">
      <c r="A193" s="173" t="s">
        <v>279</v>
      </c>
      <c r="B193" s="174" t="s">
        <v>995</v>
      </c>
      <c r="C193" s="177">
        <v>0</v>
      </c>
      <c r="D193" s="177">
        <v>0</v>
      </c>
      <c r="E193" s="177">
        <v>0</v>
      </c>
    </row>
    <row r="194" spans="1:5" x14ac:dyDescent="0.2">
      <c r="A194" s="173" t="s">
        <v>280</v>
      </c>
      <c r="B194" s="174" t="s">
        <v>1356</v>
      </c>
      <c r="C194" s="177">
        <v>6500000</v>
      </c>
      <c r="D194" s="177">
        <v>6500000</v>
      </c>
      <c r="E194" s="177">
        <v>7172984</v>
      </c>
    </row>
    <row r="195" spans="1:5" x14ac:dyDescent="0.2">
      <c r="A195" s="173" t="s">
        <v>281</v>
      </c>
      <c r="B195" s="174" t="s">
        <v>996</v>
      </c>
      <c r="C195" s="177">
        <v>0</v>
      </c>
      <c r="D195" s="177">
        <v>0</v>
      </c>
      <c r="E195" s="177">
        <v>0</v>
      </c>
    </row>
    <row r="196" spans="1:5" x14ac:dyDescent="0.2">
      <c r="A196" s="173" t="s">
        <v>282</v>
      </c>
      <c r="B196" s="174" t="s">
        <v>1357</v>
      </c>
      <c r="C196" s="177">
        <v>0</v>
      </c>
      <c r="D196" s="177">
        <v>0</v>
      </c>
      <c r="E196" s="177">
        <v>0</v>
      </c>
    </row>
    <row r="197" spans="1:5" x14ac:dyDescent="0.2">
      <c r="A197" s="173" t="s">
        <v>283</v>
      </c>
      <c r="B197" s="174" t="s">
        <v>997</v>
      </c>
      <c r="C197" s="177">
        <v>0</v>
      </c>
      <c r="D197" s="177">
        <v>0</v>
      </c>
      <c r="E197" s="177">
        <v>0</v>
      </c>
    </row>
    <row r="198" spans="1:5" x14ac:dyDescent="0.2">
      <c r="A198" s="173" t="s">
        <v>284</v>
      </c>
      <c r="B198" s="174" t="s">
        <v>998</v>
      </c>
      <c r="C198" s="177">
        <v>0</v>
      </c>
      <c r="D198" s="177">
        <v>0</v>
      </c>
      <c r="E198" s="177">
        <v>0</v>
      </c>
    </row>
    <row r="199" spans="1:5" x14ac:dyDescent="0.2">
      <c r="A199" s="173" t="s">
        <v>285</v>
      </c>
      <c r="B199" s="174" t="s">
        <v>999</v>
      </c>
      <c r="C199" s="177">
        <v>0</v>
      </c>
      <c r="D199" s="177">
        <v>0</v>
      </c>
      <c r="E199" s="177">
        <v>0</v>
      </c>
    </row>
    <row r="200" spans="1:5" x14ac:dyDescent="0.2">
      <c r="A200" s="173" t="s">
        <v>286</v>
      </c>
      <c r="B200" s="174" t="s">
        <v>1000</v>
      </c>
      <c r="C200" s="177">
        <v>0</v>
      </c>
      <c r="D200" s="177">
        <v>0</v>
      </c>
      <c r="E200" s="177">
        <v>0</v>
      </c>
    </row>
    <row r="201" spans="1:5" x14ac:dyDescent="0.2">
      <c r="A201" s="173" t="s">
        <v>287</v>
      </c>
      <c r="B201" s="174" t="s">
        <v>1001</v>
      </c>
      <c r="C201" s="177">
        <v>0</v>
      </c>
      <c r="D201" s="177">
        <v>0</v>
      </c>
      <c r="E201" s="177">
        <v>0</v>
      </c>
    </row>
    <row r="202" spans="1:5" x14ac:dyDescent="0.2">
      <c r="A202" s="173" t="s">
        <v>288</v>
      </c>
      <c r="B202" s="174" t="s">
        <v>1002</v>
      </c>
      <c r="C202" s="177">
        <v>0</v>
      </c>
      <c r="D202" s="177">
        <v>0</v>
      </c>
      <c r="E202" s="177">
        <v>0</v>
      </c>
    </row>
    <row r="203" spans="1:5" x14ac:dyDescent="0.2">
      <c r="A203" s="173" t="s">
        <v>289</v>
      </c>
      <c r="B203" s="174" t="s">
        <v>1003</v>
      </c>
      <c r="C203" s="177">
        <v>25000000</v>
      </c>
      <c r="D203" s="177">
        <v>25000000</v>
      </c>
      <c r="E203" s="177">
        <v>22154737</v>
      </c>
    </row>
    <row r="204" spans="1:5" x14ac:dyDescent="0.2">
      <c r="A204" s="173" t="s">
        <v>290</v>
      </c>
      <c r="B204" s="174" t="s">
        <v>1004</v>
      </c>
      <c r="C204" s="177">
        <v>12307000</v>
      </c>
      <c r="D204" s="177">
        <v>12307000</v>
      </c>
      <c r="E204" s="177">
        <v>19898609</v>
      </c>
    </row>
    <row r="205" spans="1:5" x14ac:dyDescent="0.2">
      <c r="A205" s="173" t="s">
        <v>291</v>
      </c>
      <c r="B205" s="174" t="s">
        <v>1005</v>
      </c>
      <c r="C205" s="177">
        <v>0</v>
      </c>
      <c r="D205" s="177">
        <v>0</v>
      </c>
      <c r="E205" s="177">
        <v>0</v>
      </c>
    </row>
    <row r="206" spans="1:5" x14ac:dyDescent="0.2">
      <c r="A206" s="173" t="s">
        <v>292</v>
      </c>
      <c r="B206" s="174" t="s">
        <v>1358</v>
      </c>
      <c r="C206" s="177">
        <v>0</v>
      </c>
      <c r="D206" s="177">
        <v>0</v>
      </c>
      <c r="E206" s="177">
        <v>0</v>
      </c>
    </row>
    <row r="207" spans="1:5" x14ac:dyDescent="0.2">
      <c r="A207" s="173" t="s">
        <v>293</v>
      </c>
      <c r="B207" s="174" t="s">
        <v>1006</v>
      </c>
      <c r="C207" s="177">
        <v>0</v>
      </c>
      <c r="D207" s="177">
        <v>0</v>
      </c>
      <c r="E207" s="177">
        <v>0</v>
      </c>
    </row>
    <row r="208" spans="1:5" x14ac:dyDescent="0.2">
      <c r="A208" s="173" t="s">
        <v>294</v>
      </c>
      <c r="B208" s="174" t="s">
        <v>1007</v>
      </c>
      <c r="C208" s="177">
        <v>0</v>
      </c>
      <c r="D208" s="177">
        <v>0</v>
      </c>
      <c r="E208" s="177">
        <v>0</v>
      </c>
    </row>
    <row r="209" spans="1:5" x14ac:dyDescent="0.2">
      <c r="A209" s="173" t="s">
        <v>295</v>
      </c>
      <c r="B209" s="174" t="s">
        <v>1359</v>
      </c>
      <c r="C209" s="177">
        <v>0</v>
      </c>
      <c r="D209" s="177">
        <v>0</v>
      </c>
      <c r="E209" s="177">
        <v>10650</v>
      </c>
    </row>
    <row r="210" spans="1:5" x14ac:dyDescent="0.2">
      <c r="A210" s="173" t="s">
        <v>296</v>
      </c>
      <c r="B210" s="174" t="s">
        <v>1008</v>
      </c>
      <c r="C210" s="177">
        <v>0</v>
      </c>
      <c r="D210" s="177">
        <v>0</v>
      </c>
      <c r="E210" s="177">
        <v>0</v>
      </c>
    </row>
    <row r="211" spans="1:5" x14ac:dyDescent="0.2">
      <c r="A211" s="173" t="s">
        <v>297</v>
      </c>
      <c r="B211" s="174" t="s">
        <v>1009</v>
      </c>
      <c r="C211" s="177">
        <v>0</v>
      </c>
      <c r="D211" s="177">
        <v>0</v>
      </c>
      <c r="E211" s="177">
        <v>0</v>
      </c>
    </row>
    <row r="212" spans="1:5" x14ac:dyDescent="0.2">
      <c r="A212" s="173" t="s">
        <v>298</v>
      </c>
      <c r="B212" s="174" t="s">
        <v>1360</v>
      </c>
      <c r="C212" s="177">
        <v>0</v>
      </c>
      <c r="D212" s="177">
        <v>0</v>
      </c>
      <c r="E212" s="177">
        <v>10650</v>
      </c>
    </row>
    <row r="213" spans="1:5" x14ac:dyDescent="0.2">
      <c r="A213" s="173" t="s">
        <v>299</v>
      </c>
      <c r="B213" s="174" t="s">
        <v>1010</v>
      </c>
      <c r="C213" s="177">
        <v>0</v>
      </c>
      <c r="D213" s="177">
        <v>0</v>
      </c>
      <c r="E213" s="177">
        <v>0</v>
      </c>
    </row>
    <row r="214" spans="1:5" x14ac:dyDescent="0.2">
      <c r="A214" s="173" t="s">
        <v>300</v>
      </c>
      <c r="B214" s="174" t="s">
        <v>1361</v>
      </c>
      <c r="C214" s="177">
        <v>0</v>
      </c>
      <c r="D214" s="177">
        <v>0</v>
      </c>
      <c r="E214" s="177">
        <v>0</v>
      </c>
    </row>
    <row r="215" spans="1:5" x14ac:dyDescent="0.2">
      <c r="A215" s="173" t="s">
        <v>301</v>
      </c>
      <c r="B215" s="174" t="s">
        <v>1011</v>
      </c>
      <c r="C215" s="177">
        <v>0</v>
      </c>
      <c r="D215" s="177">
        <v>0</v>
      </c>
      <c r="E215" s="177">
        <v>0</v>
      </c>
    </row>
    <row r="216" spans="1:5" x14ac:dyDescent="0.2">
      <c r="A216" s="173" t="s">
        <v>302</v>
      </c>
      <c r="B216" s="174" t="s">
        <v>1012</v>
      </c>
      <c r="C216" s="177">
        <v>0</v>
      </c>
      <c r="D216" s="177">
        <v>0</v>
      </c>
      <c r="E216" s="177">
        <v>0</v>
      </c>
    </row>
    <row r="217" spans="1:5" x14ac:dyDescent="0.2">
      <c r="A217" s="173" t="s">
        <v>303</v>
      </c>
      <c r="B217" s="174" t="s">
        <v>1013</v>
      </c>
      <c r="C217" s="177">
        <v>0</v>
      </c>
      <c r="D217" s="177">
        <v>0</v>
      </c>
      <c r="E217" s="177">
        <v>0</v>
      </c>
    </row>
    <row r="218" spans="1:5" x14ac:dyDescent="0.2">
      <c r="A218" s="173" t="s">
        <v>304</v>
      </c>
      <c r="B218" s="174" t="s">
        <v>1014</v>
      </c>
      <c r="C218" s="177">
        <v>0</v>
      </c>
      <c r="D218" s="177">
        <v>0</v>
      </c>
      <c r="E218" s="177">
        <v>0</v>
      </c>
    </row>
    <row r="219" spans="1:5" x14ac:dyDescent="0.2">
      <c r="A219" s="173" t="s">
        <v>305</v>
      </c>
      <c r="B219" s="174" t="s">
        <v>1015</v>
      </c>
      <c r="C219" s="177">
        <v>0</v>
      </c>
      <c r="D219" s="177">
        <v>0</v>
      </c>
      <c r="E219" s="177">
        <v>0</v>
      </c>
    </row>
    <row r="220" spans="1:5" x14ac:dyDescent="0.2">
      <c r="A220" s="173" t="s">
        <v>306</v>
      </c>
      <c r="B220" s="174" t="s">
        <v>1362</v>
      </c>
      <c r="C220" s="177">
        <v>0</v>
      </c>
      <c r="D220" s="177">
        <v>0</v>
      </c>
      <c r="E220" s="177">
        <v>0</v>
      </c>
    </row>
    <row r="221" spans="1:5" x14ac:dyDescent="0.2">
      <c r="A221" s="173" t="s">
        <v>307</v>
      </c>
      <c r="B221" s="174" t="s">
        <v>519</v>
      </c>
      <c r="C221" s="177">
        <v>0</v>
      </c>
      <c r="D221" s="177">
        <v>365548</v>
      </c>
      <c r="E221" s="177">
        <v>539133</v>
      </c>
    </row>
    <row r="222" spans="1:5" x14ac:dyDescent="0.2">
      <c r="A222" s="173" t="s">
        <v>308</v>
      </c>
      <c r="B222" s="174" t="s">
        <v>1363</v>
      </c>
      <c r="C222" s="177">
        <v>0</v>
      </c>
      <c r="D222" s="177">
        <v>16210821</v>
      </c>
      <c r="E222" s="177">
        <v>128614799</v>
      </c>
    </row>
    <row r="223" spans="1:5" ht="38.25" x14ac:dyDescent="0.2">
      <c r="A223" s="173" t="s">
        <v>309</v>
      </c>
      <c r="B223" s="174" t="s">
        <v>520</v>
      </c>
      <c r="C223" s="177">
        <v>0</v>
      </c>
      <c r="D223" s="177">
        <v>0</v>
      </c>
      <c r="E223" s="177">
        <v>0</v>
      </c>
    </row>
    <row r="224" spans="1:5" x14ac:dyDescent="0.2">
      <c r="A224" s="173" t="s">
        <v>310</v>
      </c>
      <c r="B224" s="174" t="s">
        <v>1016</v>
      </c>
      <c r="C224" s="177">
        <v>0</v>
      </c>
      <c r="D224" s="177">
        <v>0</v>
      </c>
      <c r="E224" s="177">
        <v>123341513</v>
      </c>
    </row>
    <row r="225" spans="1:5" x14ac:dyDescent="0.2">
      <c r="A225" s="175" t="s">
        <v>311</v>
      </c>
      <c r="B225" s="176" t="s">
        <v>1364</v>
      </c>
      <c r="C225" s="178">
        <v>57889000</v>
      </c>
      <c r="D225" s="178">
        <v>103534399</v>
      </c>
      <c r="E225" s="178">
        <v>225481871</v>
      </c>
    </row>
    <row r="226" spans="1:5" x14ac:dyDescent="0.2">
      <c r="A226" s="173" t="s">
        <v>312</v>
      </c>
      <c r="B226" s="174" t="s">
        <v>1365</v>
      </c>
      <c r="C226" s="177">
        <v>0</v>
      </c>
      <c r="D226" s="177">
        <v>0</v>
      </c>
      <c r="E226" s="177">
        <v>0</v>
      </c>
    </row>
    <row r="227" spans="1:5" x14ac:dyDescent="0.2">
      <c r="A227" s="173" t="s">
        <v>313</v>
      </c>
      <c r="B227" s="174" t="s">
        <v>521</v>
      </c>
      <c r="C227" s="177">
        <v>0</v>
      </c>
      <c r="D227" s="177">
        <v>0</v>
      </c>
      <c r="E227" s="177">
        <v>0</v>
      </c>
    </row>
    <row r="228" spans="1:5" x14ac:dyDescent="0.2">
      <c r="A228" s="173" t="s">
        <v>314</v>
      </c>
      <c r="B228" s="174" t="s">
        <v>1366</v>
      </c>
      <c r="C228" s="177">
        <v>0</v>
      </c>
      <c r="D228" s="177">
        <v>110126742</v>
      </c>
      <c r="E228" s="177">
        <v>0</v>
      </c>
    </row>
    <row r="229" spans="1:5" x14ac:dyDescent="0.2">
      <c r="A229" s="173" t="s">
        <v>315</v>
      </c>
      <c r="B229" s="174" t="s">
        <v>522</v>
      </c>
      <c r="C229" s="177">
        <v>0</v>
      </c>
      <c r="D229" s="177">
        <v>0</v>
      </c>
      <c r="E229" s="177">
        <v>0</v>
      </c>
    </row>
    <row r="230" spans="1:5" x14ac:dyDescent="0.2">
      <c r="A230" s="173" t="s">
        <v>316</v>
      </c>
      <c r="B230" s="174" t="s">
        <v>523</v>
      </c>
      <c r="C230" s="177">
        <v>0</v>
      </c>
      <c r="D230" s="177">
        <v>0</v>
      </c>
      <c r="E230" s="177">
        <v>238582</v>
      </c>
    </row>
    <row r="231" spans="1:5" x14ac:dyDescent="0.2">
      <c r="A231" s="173" t="s">
        <v>317</v>
      </c>
      <c r="B231" s="174" t="s">
        <v>1367</v>
      </c>
      <c r="C231" s="177">
        <v>0</v>
      </c>
      <c r="D231" s="177">
        <v>0</v>
      </c>
      <c r="E231" s="177">
        <v>0</v>
      </c>
    </row>
    <row r="232" spans="1:5" x14ac:dyDescent="0.2">
      <c r="A232" s="173" t="s">
        <v>318</v>
      </c>
      <c r="B232" s="174" t="s">
        <v>524</v>
      </c>
      <c r="C232" s="177">
        <v>0</v>
      </c>
      <c r="D232" s="177">
        <v>0</v>
      </c>
      <c r="E232" s="177">
        <v>0</v>
      </c>
    </row>
    <row r="233" spans="1:5" x14ac:dyDescent="0.2">
      <c r="A233" s="173" t="s">
        <v>319</v>
      </c>
      <c r="B233" s="174" t="s">
        <v>525</v>
      </c>
      <c r="C233" s="177">
        <v>0</v>
      </c>
      <c r="D233" s="177">
        <v>0</v>
      </c>
      <c r="E233" s="177">
        <v>0</v>
      </c>
    </row>
    <row r="234" spans="1:5" x14ac:dyDescent="0.2">
      <c r="A234" s="175" t="s">
        <v>320</v>
      </c>
      <c r="B234" s="176" t="s">
        <v>1368</v>
      </c>
      <c r="C234" s="178">
        <v>0</v>
      </c>
      <c r="D234" s="178">
        <v>110126742</v>
      </c>
      <c r="E234" s="178">
        <v>238582</v>
      </c>
    </row>
    <row r="235" spans="1:5" ht="25.5" x14ac:dyDescent="0.2">
      <c r="A235" s="173" t="s">
        <v>321</v>
      </c>
      <c r="B235" s="174" t="s">
        <v>526</v>
      </c>
      <c r="C235" s="177">
        <v>0</v>
      </c>
      <c r="D235" s="177">
        <v>0</v>
      </c>
      <c r="E235" s="177">
        <v>0</v>
      </c>
    </row>
    <row r="236" spans="1:5" ht="25.5" x14ac:dyDescent="0.2">
      <c r="A236" s="173" t="s">
        <v>322</v>
      </c>
      <c r="B236" s="174" t="s">
        <v>527</v>
      </c>
      <c r="C236" s="177">
        <v>0</v>
      </c>
      <c r="D236" s="177">
        <v>0</v>
      </c>
      <c r="E236" s="177">
        <v>0</v>
      </c>
    </row>
    <row r="237" spans="1:5" ht="25.5" x14ac:dyDescent="0.2">
      <c r="A237" s="173" t="s">
        <v>323</v>
      </c>
      <c r="B237" s="174" t="s">
        <v>528</v>
      </c>
      <c r="C237" s="177">
        <v>0</v>
      </c>
      <c r="D237" s="177">
        <v>0</v>
      </c>
      <c r="E237" s="177">
        <v>0</v>
      </c>
    </row>
    <row r="238" spans="1:5" ht="25.5" x14ac:dyDescent="0.2">
      <c r="A238" s="173" t="s">
        <v>324</v>
      </c>
      <c r="B238" s="174" t="s">
        <v>1369</v>
      </c>
      <c r="C238" s="177">
        <v>0</v>
      </c>
      <c r="D238" s="177">
        <v>0</v>
      </c>
      <c r="E238" s="177">
        <v>0</v>
      </c>
    </row>
    <row r="239" spans="1:5" x14ac:dyDescent="0.2">
      <c r="A239" s="173" t="s">
        <v>325</v>
      </c>
      <c r="B239" s="174" t="s">
        <v>529</v>
      </c>
      <c r="C239" s="177">
        <v>0</v>
      </c>
      <c r="D239" s="177">
        <v>0</v>
      </c>
      <c r="E239" s="177">
        <v>0</v>
      </c>
    </row>
    <row r="240" spans="1:5" x14ac:dyDescent="0.2">
      <c r="A240" s="173" t="s">
        <v>326</v>
      </c>
      <c r="B240" s="174" t="s">
        <v>530</v>
      </c>
      <c r="C240" s="177">
        <v>0</v>
      </c>
      <c r="D240" s="177">
        <v>0</v>
      </c>
      <c r="E240" s="177">
        <v>0</v>
      </c>
    </row>
    <row r="241" spans="1:5" x14ac:dyDescent="0.2">
      <c r="A241" s="173" t="s">
        <v>327</v>
      </c>
      <c r="B241" s="174" t="s">
        <v>531</v>
      </c>
      <c r="C241" s="177">
        <v>0</v>
      </c>
      <c r="D241" s="177">
        <v>0</v>
      </c>
      <c r="E241" s="177">
        <v>0</v>
      </c>
    </row>
    <row r="242" spans="1:5" x14ac:dyDescent="0.2">
      <c r="A242" s="173" t="s">
        <v>328</v>
      </c>
      <c r="B242" s="174" t="s">
        <v>532</v>
      </c>
      <c r="C242" s="177">
        <v>0</v>
      </c>
      <c r="D242" s="177">
        <v>0</v>
      </c>
      <c r="E242" s="177">
        <v>0</v>
      </c>
    </row>
    <row r="243" spans="1:5" x14ac:dyDescent="0.2">
      <c r="A243" s="173" t="s">
        <v>329</v>
      </c>
      <c r="B243" s="174" t="s">
        <v>533</v>
      </c>
      <c r="C243" s="177">
        <v>0</v>
      </c>
      <c r="D243" s="177">
        <v>0</v>
      </c>
      <c r="E243" s="177">
        <v>0</v>
      </c>
    </row>
    <row r="244" spans="1:5" x14ac:dyDescent="0.2">
      <c r="A244" s="173" t="s">
        <v>330</v>
      </c>
      <c r="B244" s="174" t="s">
        <v>534</v>
      </c>
      <c r="C244" s="177">
        <v>0</v>
      </c>
      <c r="D244" s="177">
        <v>0</v>
      </c>
      <c r="E244" s="177">
        <v>0</v>
      </c>
    </row>
    <row r="245" spans="1:5" x14ac:dyDescent="0.2">
      <c r="A245" s="173" t="s">
        <v>331</v>
      </c>
      <c r="B245" s="174" t="s">
        <v>535</v>
      </c>
      <c r="C245" s="177">
        <v>0</v>
      </c>
      <c r="D245" s="177">
        <v>0</v>
      </c>
      <c r="E245" s="177">
        <v>0</v>
      </c>
    </row>
    <row r="246" spans="1:5" x14ac:dyDescent="0.2">
      <c r="A246" s="173" t="s">
        <v>332</v>
      </c>
      <c r="B246" s="174" t="s">
        <v>536</v>
      </c>
      <c r="C246" s="177">
        <v>0</v>
      </c>
      <c r="D246" s="177">
        <v>0</v>
      </c>
      <c r="E246" s="177">
        <v>0</v>
      </c>
    </row>
    <row r="247" spans="1:5" x14ac:dyDescent="0.2">
      <c r="A247" s="173" t="s">
        <v>333</v>
      </c>
      <c r="B247" s="174" t="s">
        <v>537</v>
      </c>
      <c r="C247" s="177">
        <v>0</v>
      </c>
      <c r="D247" s="177">
        <v>0</v>
      </c>
      <c r="E247" s="177">
        <v>0</v>
      </c>
    </row>
    <row r="248" spans="1:5" x14ac:dyDescent="0.2">
      <c r="A248" s="173" t="s">
        <v>334</v>
      </c>
      <c r="B248" s="174" t="s">
        <v>1370</v>
      </c>
      <c r="C248" s="177">
        <v>0</v>
      </c>
      <c r="D248" s="177">
        <v>0</v>
      </c>
      <c r="E248" s="177">
        <v>0</v>
      </c>
    </row>
    <row r="249" spans="1:5" x14ac:dyDescent="0.2">
      <c r="A249" s="173" t="s">
        <v>335</v>
      </c>
      <c r="B249" s="174" t="s">
        <v>538</v>
      </c>
      <c r="C249" s="177">
        <v>0</v>
      </c>
      <c r="D249" s="177">
        <v>0</v>
      </c>
      <c r="E249" s="177">
        <v>0</v>
      </c>
    </row>
    <row r="250" spans="1:5" x14ac:dyDescent="0.2">
      <c r="A250" s="173" t="s">
        <v>336</v>
      </c>
      <c r="B250" s="174" t="s">
        <v>539</v>
      </c>
      <c r="C250" s="177">
        <v>0</v>
      </c>
      <c r="D250" s="177">
        <v>0</v>
      </c>
      <c r="E250" s="177">
        <v>0</v>
      </c>
    </row>
    <row r="251" spans="1:5" x14ac:dyDescent="0.2">
      <c r="A251" s="173" t="s">
        <v>337</v>
      </c>
      <c r="B251" s="174" t="s">
        <v>540</v>
      </c>
      <c r="C251" s="177">
        <v>0</v>
      </c>
      <c r="D251" s="177">
        <v>0</v>
      </c>
      <c r="E251" s="177">
        <v>0</v>
      </c>
    </row>
    <row r="252" spans="1:5" x14ac:dyDescent="0.2">
      <c r="A252" s="173" t="s">
        <v>338</v>
      </c>
      <c r="B252" s="174" t="s">
        <v>541</v>
      </c>
      <c r="C252" s="177">
        <v>0</v>
      </c>
      <c r="D252" s="177">
        <v>0</v>
      </c>
      <c r="E252" s="177">
        <v>0</v>
      </c>
    </row>
    <row r="253" spans="1:5" x14ac:dyDescent="0.2">
      <c r="A253" s="173" t="s">
        <v>339</v>
      </c>
      <c r="B253" s="174" t="s">
        <v>542</v>
      </c>
      <c r="C253" s="177">
        <v>0</v>
      </c>
      <c r="D253" s="177">
        <v>0</v>
      </c>
      <c r="E253" s="177">
        <v>0</v>
      </c>
    </row>
    <row r="254" spans="1:5" x14ac:dyDescent="0.2">
      <c r="A254" s="173" t="s">
        <v>340</v>
      </c>
      <c r="B254" s="174" t="s">
        <v>543</v>
      </c>
      <c r="C254" s="177">
        <v>0</v>
      </c>
      <c r="D254" s="177">
        <v>0</v>
      </c>
      <c r="E254" s="177">
        <v>0</v>
      </c>
    </row>
    <row r="255" spans="1:5" x14ac:dyDescent="0.2">
      <c r="A255" s="173" t="s">
        <v>341</v>
      </c>
      <c r="B255" s="174" t="s">
        <v>544</v>
      </c>
      <c r="C255" s="177">
        <v>0</v>
      </c>
      <c r="D255" s="177">
        <v>0</v>
      </c>
      <c r="E255" s="177">
        <v>0</v>
      </c>
    </row>
    <row r="256" spans="1:5" x14ac:dyDescent="0.2">
      <c r="A256" s="173" t="s">
        <v>342</v>
      </c>
      <c r="B256" s="174" t="s">
        <v>545</v>
      </c>
      <c r="C256" s="177">
        <v>0</v>
      </c>
      <c r="D256" s="177">
        <v>0</v>
      </c>
      <c r="E256" s="177">
        <v>0</v>
      </c>
    </row>
    <row r="257" spans="1:5" x14ac:dyDescent="0.2">
      <c r="A257" s="173" t="s">
        <v>343</v>
      </c>
      <c r="B257" s="174" t="s">
        <v>546</v>
      </c>
      <c r="C257" s="177">
        <v>0</v>
      </c>
      <c r="D257" s="177">
        <v>0</v>
      </c>
      <c r="E257" s="177">
        <v>0</v>
      </c>
    </row>
    <row r="258" spans="1:5" x14ac:dyDescent="0.2">
      <c r="A258" s="173" t="s">
        <v>344</v>
      </c>
      <c r="B258" s="174" t="s">
        <v>547</v>
      </c>
      <c r="C258" s="177">
        <v>0</v>
      </c>
      <c r="D258" s="177">
        <v>0</v>
      </c>
      <c r="E258" s="177">
        <v>0</v>
      </c>
    </row>
    <row r="259" spans="1:5" x14ac:dyDescent="0.2">
      <c r="A259" s="173" t="s">
        <v>345</v>
      </c>
      <c r="B259" s="174" t="s">
        <v>548</v>
      </c>
      <c r="C259" s="177">
        <v>0</v>
      </c>
      <c r="D259" s="177">
        <v>0</v>
      </c>
      <c r="E259" s="177">
        <v>0</v>
      </c>
    </row>
    <row r="260" spans="1:5" x14ac:dyDescent="0.2">
      <c r="A260" s="175" t="s">
        <v>346</v>
      </c>
      <c r="B260" s="176" t="s">
        <v>1371</v>
      </c>
      <c r="C260" s="178">
        <v>0</v>
      </c>
      <c r="D260" s="178">
        <v>0</v>
      </c>
      <c r="E260" s="178">
        <v>0</v>
      </c>
    </row>
    <row r="261" spans="1:5" ht="25.5" x14ac:dyDescent="0.2">
      <c r="A261" s="173" t="s">
        <v>347</v>
      </c>
      <c r="B261" s="174" t="s">
        <v>549</v>
      </c>
      <c r="C261" s="177">
        <v>0</v>
      </c>
      <c r="D261" s="177">
        <v>0</v>
      </c>
      <c r="E261" s="177">
        <v>0</v>
      </c>
    </row>
    <row r="262" spans="1:5" ht="25.5" x14ac:dyDescent="0.2">
      <c r="A262" s="173" t="s">
        <v>348</v>
      </c>
      <c r="B262" s="174" t="s">
        <v>550</v>
      </c>
      <c r="C262" s="177">
        <v>0</v>
      </c>
      <c r="D262" s="177">
        <v>0</v>
      </c>
      <c r="E262" s="177">
        <v>0</v>
      </c>
    </row>
    <row r="263" spans="1:5" ht="25.5" x14ac:dyDescent="0.2">
      <c r="A263" s="173" t="s">
        <v>349</v>
      </c>
      <c r="B263" s="174" t="s">
        <v>551</v>
      </c>
      <c r="C263" s="177">
        <v>0</v>
      </c>
      <c r="D263" s="177">
        <v>0</v>
      </c>
      <c r="E263" s="177">
        <v>0</v>
      </c>
    </row>
    <row r="264" spans="1:5" ht="25.5" x14ac:dyDescent="0.2">
      <c r="A264" s="173" t="s">
        <v>350</v>
      </c>
      <c r="B264" s="174" t="s">
        <v>1372</v>
      </c>
      <c r="C264" s="177">
        <v>0</v>
      </c>
      <c r="D264" s="177">
        <v>0</v>
      </c>
      <c r="E264" s="177">
        <v>0</v>
      </c>
    </row>
    <row r="265" spans="1:5" x14ac:dyDescent="0.2">
      <c r="A265" s="173" t="s">
        <v>351</v>
      </c>
      <c r="B265" s="174" t="s">
        <v>552</v>
      </c>
      <c r="C265" s="177">
        <v>0</v>
      </c>
      <c r="D265" s="177">
        <v>0</v>
      </c>
      <c r="E265" s="177">
        <v>0</v>
      </c>
    </row>
    <row r="266" spans="1:5" x14ac:dyDescent="0.2">
      <c r="A266" s="173" t="s">
        <v>352</v>
      </c>
      <c r="B266" s="174" t="s">
        <v>553</v>
      </c>
      <c r="C266" s="177">
        <v>0</v>
      </c>
      <c r="D266" s="177">
        <v>0</v>
      </c>
      <c r="E266" s="177">
        <v>0</v>
      </c>
    </row>
    <row r="267" spans="1:5" x14ac:dyDescent="0.2">
      <c r="A267" s="173" t="s">
        <v>353</v>
      </c>
      <c r="B267" s="174" t="s">
        <v>554</v>
      </c>
      <c r="C267" s="177">
        <v>0</v>
      </c>
      <c r="D267" s="177">
        <v>0</v>
      </c>
      <c r="E267" s="177">
        <v>0</v>
      </c>
    </row>
    <row r="268" spans="1:5" x14ac:dyDescent="0.2">
      <c r="A268" s="173" t="s">
        <v>354</v>
      </c>
      <c r="B268" s="174" t="s">
        <v>555</v>
      </c>
      <c r="C268" s="177">
        <v>0</v>
      </c>
      <c r="D268" s="177">
        <v>0</v>
      </c>
      <c r="E268" s="177">
        <v>0</v>
      </c>
    </row>
    <row r="269" spans="1:5" x14ac:dyDescent="0.2">
      <c r="A269" s="173" t="s">
        <v>355</v>
      </c>
      <c r="B269" s="174" t="s">
        <v>556</v>
      </c>
      <c r="C269" s="177">
        <v>0</v>
      </c>
      <c r="D269" s="177">
        <v>0</v>
      </c>
      <c r="E269" s="177">
        <v>0</v>
      </c>
    </row>
    <row r="270" spans="1:5" x14ac:dyDescent="0.2">
      <c r="A270" s="173" t="s">
        <v>356</v>
      </c>
      <c r="B270" s="174" t="s">
        <v>557</v>
      </c>
      <c r="C270" s="177">
        <v>0</v>
      </c>
      <c r="D270" s="177">
        <v>0</v>
      </c>
      <c r="E270" s="177">
        <v>0</v>
      </c>
    </row>
    <row r="271" spans="1:5" x14ac:dyDescent="0.2">
      <c r="A271" s="173" t="s">
        <v>357</v>
      </c>
      <c r="B271" s="174" t="s">
        <v>558</v>
      </c>
      <c r="C271" s="177">
        <v>0</v>
      </c>
      <c r="D271" s="177">
        <v>0</v>
      </c>
      <c r="E271" s="177">
        <v>0</v>
      </c>
    </row>
    <row r="272" spans="1:5" x14ac:dyDescent="0.2">
      <c r="A272" s="173" t="s">
        <v>358</v>
      </c>
      <c r="B272" s="174" t="s">
        <v>559</v>
      </c>
      <c r="C272" s="177">
        <v>0</v>
      </c>
      <c r="D272" s="177">
        <v>0</v>
      </c>
      <c r="E272" s="177">
        <v>0</v>
      </c>
    </row>
    <row r="273" spans="1:5" x14ac:dyDescent="0.2">
      <c r="A273" s="173" t="s">
        <v>359</v>
      </c>
      <c r="B273" s="174" t="s">
        <v>560</v>
      </c>
      <c r="C273" s="177">
        <v>0</v>
      </c>
      <c r="D273" s="177">
        <v>0</v>
      </c>
      <c r="E273" s="177">
        <v>0</v>
      </c>
    </row>
    <row r="274" spans="1:5" x14ac:dyDescent="0.2">
      <c r="A274" s="173" t="s">
        <v>360</v>
      </c>
      <c r="B274" s="174" t="s">
        <v>1373</v>
      </c>
      <c r="C274" s="177">
        <v>0</v>
      </c>
      <c r="D274" s="177">
        <v>0</v>
      </c>
      <c r="E274" s="177">
        <v>110158</v>
      </c>
    </row>
    <row r="275" spans="1:5" x14ac:dyDescent="0.2">
      <c r="A275" s="173" t="s">
        <v>463</v>
      </c>
      <c r="B275" s="174" t="s">
        <v>561</v>
      </c>
      <c r="C275" s="177">
        <v>0</v>
      </c>
      <c r="D275" s="177">
        <v>0</v>
      </c>
      <c r="E275" s="177">
        <v>0</v>
      </c>
    </row>
    <row r="276" spans="1:5" x14ac:dyDescent="0.2">
      <c r="A276" s="173" t="s">
        <v>464</v>
      </c>
      <c r="B276" s="174" t="s">
        <v>562</v>
      </c>
      <c r="C276" s="177">
        <v>0</v>
      </c>
      <c r="D276" s="177">
        <v>0</v>
      </c>
      <c r="E276" s="177">
        <v>0</v>
      </c>
    </row>
    <row r="277" spans="1:5" x14ac:dyDescent="0.2">
      <c r="A277" s="173" t="s">
        <v>465</v>
      </c>
      <c r="B277" s="174" t="s">
        <v>563</v>
      </c>
      <c r="C277" s="177">
        <v>0</v>
      </c>
      <c r="D277" s="177">
        <v>0</v>
      </c>
      <c r="E277" s="177">
        <v>0</v>
      </c>
    </row>
    <row r="278" spans="1:5" x14ac:dyDescent="0.2">
      <c r="A278" s="173" t="s">
        <v>466</v>
      </c>
      <c r="B278" s="174" t="s">
        <v>564</v>
      </c>
      <c r="C278" s="177">
        <v>0</v>
      </c>
      <c r="D278" s="177">
        <v>0</v>
      </c>
      <c r="E278" s="177">
        <v>110158</v>
      </c>
    </row>
    <row r="279" spans="1:5" x14ac:dyDescent="0.2">
      <c r="A279" s="173" t="s">
        <v>467</v>
      </c>
      <c r="B279" s="174" t="s">
        <v>565</v>
      </c>
      <c r="C279" s="177">
        <v>0</v>
      </c>
      <c r="D279" s="177">
        <v>0</v>
      </c>
      <c r="E279" s="177">
        <v>0</v>
      </c>
    </row>
    <row r="280" spans="1:5" x14ac:dyDescent="0.2">
      <c r="A280" s="173" t="s">
        <v>468</v>
      </c>
      <c r="B280" s="174" t="s">
        <v>566</v>
      </c>
      <c r="C280" s="177">
        <v>0</v>
      </c>
      <c r="D280" s="177">
        <v>0</v>
      </c>
      <c r="E280" s="177">
        <v>0</v>
      </c>
    </row>
    <row r="281" spans="1:5" x14ac:dyDescent="0.2">
      <c r="A281" s="173" t="s">
        <v>469</v>
      </c>
      <c r="B281" s="174" t="s">
        <v>567</v>
      </c>
      <c r="C281" s="177">
        <v>0</v>
      </c>
      <c r="D281" s="177">
        <v>0</v>
      </c>
      <c r="E281" s="177">
        <v>0</v>
      </c>
    </row>
    <row r="282" spans="1:5" x14ac:dyDescent="0.2">
      <c r="A282" s="173" t="s">
        <v>1017</v>
      </c>
      <c r="B282" s="174" t="s">
        <v>568</v>
      </c>
      <c r="C282" s="177">
        <v>0</v>
      </c>
      <c r="D282" s="177">
        <v>0</v>
      </c>
      <c r="E282" s="177">
        <v>0</v>
      </c>
    </row>
    <row r="283" spans="1:5" x14ac:dyDescent="0.2">
      <c r="A283" s="173" t="s">
        <v>1018</v>
      </c>
      <c r="B283" s="174" t="s">
        <v>569</v>
      </c>
      <c r="C283" s="177">
        <v>0</v>
      </c>
      <c r="D283" s="177">
        <v>0</v>
      </c>
      <c r="E283" s="177">
        <v>0</v>
      </c>
    </row>
    <row r="284" spans="1:5" x14ac:dyDescent="0.2">
      <c r="A284" s="173" t="s">
        <v>1019</v>
      </c>
      <c r="B284" s="174" t="s">
        <v>570</v>
      </c>
      <c r="C284" s="177">
        <v>0</v>
      </c>
      <c r="D284" s="177">
        <v>0</v>
      </c>
      <c r="E284" s="177">
        <v>0</v>
      </c>
    </row>
    <row r="285" spans="1:5" x14ac:dyDescent="0.2">
      <c r="A285" s="173" t="s">
        <v>1020</v>
      </c>
      <c r="B285" s="174" t="s">
        <v>571</v>
      </c>
      <c r="C285" s="177">
        <v>0</v>
      </c>
      <c r="D285" s="177">
        <v>0</v>
      </c>
      <c r="E285" s="177">
        <v>0</v>
      </c>
    </row>
    <row r="286" spans="1:5" x14ac:dyDescent="0.2">
      <c r="A286" s="175" t="s">
        <v>1021</v>
      </c>
      <c r="B286" s="176" t="s">
        <v>1374</v>
      </c>
      <c r="C286" s="178">
        <v>0</v>
      </c>
      <c r="D286" s="178">
        <v>0</v>
      </c>
      <c r="E286" s="178">
        <v>110158</v>
      </c>
    </row>
    <row r="287" spans="1:5" x14ac:dyDescent="0.2">
      <c r="A287" s="175" t="s">
        <v>1375</v>
      </c>
      <c r="B287" s="176" t="s">
        <v>1376</v>
      </c>
      <c r="C287" s="178">
        <v>1232520025</v>
      </c>
      <c r="D287" s="178">
        <v>1400124505</v>
      </c>
      <c r="E287" s="178">
        <v>1357523544</v>
      </c>
    </row>
  </sheetData>
  <mergeCells count="1">
    <mergeCell ref="A1:E1"/>
  </mergeCells>
  <phoneticPr fontId="7" type="noConversion"/>
  <printOptions horizontalCentered="1" gridLines="1"/>
  <pageMargins left="0.70866141732283472" right="0.70866141732283472" top="0.74803149606299213" bottom="0.74803149606299213" header="0.31496062992125984" footer="0.31496062992125984"/>
  <pageSetup paperSize="9" scale="71" fitToHeight="2" orientation="landscape" horizontalDpi="4294967294" r:id="rId1"/>
  <headerFooter alignWithMargins="0">
    <oddHeader>&amp;L
2.sz.melléklet&amp;C&amp;"Arial,Félkövér"&amp;12Nagykovácsi Nagyközség Önkormányzata
2018. évi bevételei&amp;R
adatok Ft-ban</oddHeader>
    <oddFooter>&amp;C&amp;P&amp;R&amp;F</oddFooter>
  </headerFooter>
  <rowBreaks count="1" manualBreakCount="1">
    <brk id="237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5"/>
  <sheetViews>
    <sheetView zoomScaleNormal="100" workbookViewId="0">
      <selection activeCell="B4" sqref="B4"/>
    </sheetView>
  </sheetViews>
  <sheetFormatPr defaultRowHeight="12.75" x14ac:dyDescent="0.2"/>
  <cols>
    <col min="1" max="1" width="8.140625" customWidth="1"/>
    <col min="2" max="2" width="82" customWidth="1"/>
    <col min="3" max="5" width="19.140625" customWidth="1"/>
  </cols>
  <sheetData>
    <row r="1" spans="1:5" ht="21" customHeight="1" x14ac:dyDescent="0.2">
      <c r="A1" s="203" t="s">
        <v>825</v>
      </c>
      <c r="B1" s="204"/>
      <c r="C1" s="204"/>
      <c r="D1" s="204"/>
      <c r="E1" s="204"/>
    </row>
    <row r="2" spans="1:5" ht="30" x14ac:dyDescent="0.2">
      <c r="A2" s="28"/>
      <c r="B2" s="28" t="s">
        <v>0</v>
      </c>
      <c r="C2" s="28" t="s">
        <v>451</v>
      </c>
      <c r="D2" s="28" t="s">
        <v>452</v>
      </c>
      <c r="E2" s="28" t="s">
        <v>4</v>
      </c>
    </row>
    <row r="3" spans="1:5" ht="15" x14ac:dyDescent="0.2">
      <c r="A3" s="28"/>
      <c r="B3" s="28"/>
      <c r="C3" s="28"/>
      <c r="D3" s="28"/>
      <c r="E3" s="28"/>
    </row>
    <row r="4" spans="1:5" x14ac:dyDescent="0.2">
      <c r="A4" s="173" t="s">
        <v>89</v>
      </c>
      <c r="B4" s="174" t="s">
        <v>572</v>
      </c>
      <c r="C4" s="177">
        <v>0</v>
      </c>
      <c r="D4" s="177">
        <v>0</v>
      </c>
      <c r="E4" s="177">
        <v>0</v>
      </c>
    </row>
    <row r="5" spans="1:5" x14ac:dyDescent="0.2">
      <c r="A5" s="173" t="s">
        <v>90</v>
      </c>
      <c r="B5" s="174" t="s">
        <v>573</v>
      </c>
      <c r="C5" s="177">
        <v>0</v>
      </c>
      <c r="D5" s="177">
        <v>0</v>
      </c>
      <c r="E5" s="177">
        <v>0</v>
      </c>
    </row>
    <row r="6" spans="1:5" x14ac:dyDescent="0.2">
      <c r="A6" s="173" t="s">
        <v>91</v>
      </c>
      <c r="B6" s="174" t="s">
        <v>574</v>
      </c>
      <c r="C6" s="177">
        <v>0</v>
      </c>
      <c r="D6" s="177">
        <v>0</v>
      </c>
      <c r="E6" s="177">
        <v>0</v>
      </c>
    </row>
    <row r="7" spans="1:5" x14ac:dyDescent="0.2">
      <c r="A7" s="173" t="s">
        <v>92</v>
      </c>
      <c r="B7" s="174" t="s">
        <v>575</v>
      </c>
      <c r="C7" s="177">
        <v>0</v>
      </c>
      <c r="D7" s="177">
        <v>0</v>
      </c>
      <c r="E7" s="177">
        <v>0</v>
      </c>
    </row>
    <row r="8" spans="1:5" x14ac:dyDescent="0.2">
      <c r="A8" s="173" t="s">
        <v>93</v>
      </c>
      <c r="B8" s="174" t="s">
        <v>576</v>
      </c>
      <c r="C8" s="177">
        <v>0</v>
      </c>
      <c r="D8" s="177">
        <v>0</v>
      </c>
      <c r="E8" s="177">
        <v>0</v>
      </c>
    </row>
    <row r="9" spans="1:5" x14ac:dyDescent="0.2">
      <c r="A9" s="173" t="s">
        <v>94</v>
      </c>
      <c r="B9" s="174" t="s">
        <v>577</v>
      </c>
      <c r="C9" s="177">
        <v>0</v>
      </c>
      <c r="D9" s="177">
        <v>0</v>
      </c>
      <c r="E9" s="177">
        <v>0</v>
      </c>
    </row>
    <row r="10" spans="1:5" x14ac:dyDescent="0.2">
      <c r="A10" s="173" t="s">
        <v>95</v>
      </c>
      <c r="B10" s="174" t="s">
        <v>578</v>
      </c>
      <c r="C10" s="177">
        <v>0</v>
      </c>
      <c r="D10" s="177">
        <v>0</v>
      </c>
      <c r="E10" s="177">
        <v>0</v>
      </c>
    </row>
    <row r="11" spans="1:5" x14ac:dyDescent="0.2">
      <c r="A11" s="173" t="s">
        <v>96</v>
      </c>
      <c r="B11" s="174" t="s">
        <v>579</v>
      </c>
      <c r="C11" s="177">
        <v>0</v>
      </c>
      <c r="D11" s="177">
        <v>0</v>
      </c>
      <c r="E11" s="177">
        <v>0</v>
      </c>
    </row>
    <row r="12" spans="1:5" x14ac:dyDescent="0.2">
      <c r="A12" s="173" t="s">
        <v>97</v>
      </c>
      <c r="B12" s="174" t="s">
        <v>580</v>
      </c>
      <c r="C12" s="177">
        <v>0</v>
      </c>
      <c r="D12" s="177">
        <v>0</v>
      </c>
      <c r="E12" s="177">
        <v>0</v>
      </c>
    </row>
    <row r="13" spans="1:5" x14ac:dyDescent="0.2">
      <c r="A13" s="173" t="s">
        <v>98</v>
      </c>
      <c r="B13" s="174" t="s">
        <v>581</v>
      </c>
      <c r="C13" s="177">
        <v>0</v>
      </c>
      <c r="D13" s="177">
        <v>0</v>
      </c>
      <c r="E13" s="177">
        <v>0</v>
      </c>
    </row>
    <row r="14" spans="1:5" x14ac:dyDescent="0.2">
      <c r="A14" s="173" t="s">
        <v>99</v>
      </c>
      <c r="B14" s="174" t="s">
        <v>582</v>
      </c>
      <c r="C14" s="177">
        <v>0</v>
      </c>
      <c r="D14" s="177">
        <v>0</v>
      </c>
      <c r="E14" s="177">
        <v>0</v>
      </c>
    </row>
    <row r="15" spans="1:5" x14ac:dyDescent="0.2">
      <c r="A15" s="173" t="s">
        <v>100</v>
      </c>
      <c r="B15" s="174" t="s">
        <v>583</v>
      </c>
      <c r="C15" s="177">
        <v>248621607</v>
      </c>
      <c r="D15" s="177">
        <v>131824858</v>
      </c>
      <c r="E15" s="177">
        <v>131824858</v>
      </c>
    </row>
    <row r="16" spans="1:5" x14ac:dyDescent="0.2">
      <c r="A16" s="173" t="s">
        <v>101</v>
      </c>
      <c r="B16" s="174" t="s">
        <v>584</v>
      </c>
      <c r="C16" s="177">
        <v>0</v>
      </c>
      <c r="D16" s="177">
        <v>0</v>
      </c>
      <c r="E16" s="177">
        <v>0</v>
      </c>
    </row>
    <row r="17" spans="1:5" x14ac:dyDescent="0.2">
      <c r="A17" s="173" t="s">
        <v>102</v>
      </c>
      <c r="B17" s="174" t="s">
        <v>585</v>
      </c>
      <c r="C17" s="177">
        <v>248621607</v>
      </c>
      <c r="D17" s="177">
        <v>131824858</v>
      </c>
      <c r="E17" s="177">
        <v>131824858</v>
      </c>
    </row>
    <row r="18" spans="1:5" x14ac:dyDescent="0.2">
      <c r="A18" s="173" t="s">
        <v>103</v>
      </c>
      <c r="B18" s="174" t="s">
        <v>586</v>
      </c>
      <c r="C18" s="177">
        <v>0</v>
      </c>
      <c r="D18" s="177">
        <v>0</v>
      </c>
      <c r="E18" s="177">
        <v>16717465</v>
      </c>
    </row>
    <row r="19" spans="1:5" x14ac:dyDescent="0.2">
      <c r="A19" s="173" t="s">
        <v>104</v>
      </c>
      <c r="B19" s="174" t="s">
        <v>587</v>
      </c>
      <c r="C19" s="177">
        <v>0</v>
      </c>
      <c r="D19" s="177">
        <v>0</v>
      </c>
      <c r="E19" s="177">
        <v>0</v>
      </c>
    </row>
    <row r="20" spans="1:5" x14ac:dyDescent="0.2">
      <c r="A20" s="173" t="s">
        <v>105</v>
      </c>
      <c r="B20" s="174" t="s">
        <v>588</v>
      </c>
      <c r="C20" s="177">
        <v>0</v>
      </c>
      <c r="D20" s="177">
        <v>0</v>
      </c>
      <c r="E20" s="177">
        <v>0</v>
      </c>
    </row>
    <row r="21" spans="1:5" x14ac:dyDescent="0.2">
      <c r="A21" s="173" t="s">
        <v>106</v>
      </c>
      <c r="B21" s="174" t="s">
        <v>589</v>
      </c>
      <c r="C21" s="177">
        <v>0</v>
      </c>
      <c r="D21" s="177">
        <v>0</v>
      </c>
      <c r="E21" s="177">
        <v>0</v>
      </c>
    </row>
    <row r="22" spans="1:5" x14ac:dyDescent="0.2">
      <c r="A22" s="173" t="s">
        <v>107</v>
      </c>
      <c r="B22" s="174" t="s">
        <v>590</v>
      </c>
      <c r="C22" s="177">
        <v>0</v>
      </c>
      <c r="D22" s="177">
        <v>0</v>
      </c>
      <c r="E22" s="177">
        <v>0</v>
      </c>
    </row>
    <row r="23" spans="1:5" x14ac:dyDescent="0.2">
      <c r="A23" s="173" t="s">
        <v>108</v>
      </c>
      <c r="B23" s="174" t="s">
        <v>591</v>
      </c>
      <c r="C23" s="177">
        <v>0</v>
      </c>
      <c r="D23" s="177">
        <v>0</v>
      </c>
      <c r="E23" s="177">
        <v>0</v>
      </c>
    </row>
    <row r="24" spans="1:5" x14ac:dyDescent="0.2">
      <c r="A24" s="173" t="s">
        <v>109</v>
      </c>
      <c r="B24" s="174" t="s">
        <v>592</v>
      </c>
      <c r="C24" s="177">
        <v>0</v>
      </c>
      <c r="D24" s="177">
        <v>0</v>
      </c>
      <c r="E24" s="177">
        <v>0</v>
      </c>
    </row>
    <row r="25" spans="1:5" x14ac:dyDescent="0.2">
      <c r="A25" s="173" t="s">
        <v>110</v>
      </c>
      <c r="B25" s="174" t="s">
        <v>593</v>
      </c>
      <c r="C25" s="177">
        <v>0</v>
      </c>
      <c r="D25" s="177">
        <v>0</v>
      </c>
      <c r="E25" s="177">
        <v>0</v>
      </c>
    </row>
    <row r="26" spans="1:5" x14ac:dyDescent="0.2">
      <c r="A26" s="173" t="s">
        <v>111</v>
      </c>
      <c r="B26" s="174" t="s">
        <v>594</v>
      </c>
      <c r="C26" s="177">
        <v>248621607</v>
      </c>
      <c r="D26" s="177">
        <v>131824858</v>
      </c>
      <c r="E26" s="177">
        <v>148542323</v>
      </c>
    </row>
    <row r="27" spans="1:5" x14ac:dyDescent="0.2">
      <c r="A27" s="173" t="s">
        <v>112</v>
      </c>
      <c r="B27" s="174" t="s">
        <v>1022</v>
      </c>
      <c r="C27" s="177">
        <v>0</v>
      </c>
      <c r="D27" s="177">
        <v>0</v>
      </c>
      <c r="E27" s="177">
        <v>0</v>
      </c>
    </row>
    <row r="28" spans="1:5" x14ac:dyDescent="0.2">
      <c r="A28" s="173" t="s">
        <v>113</v>
      </c>
      <c r="B28" s="174" t="s">
        <v>595</v>
      </c>
      <c r="C28" s="177">
        <v>0</v>
      </c>
      <c r="D28" s="177">
        <v>0</v>
      </c>
      <c r="E28" s="177">
        <v>0</v>
      </c>
    </row>
    <row r="29" spans="1:5" x14ac:dyDescent="0.2">
      <c r="A29" s="173" t="s">
        <v>114</v>
      </c>
      <c r="B29" s="174" t="s">
        <v>596</v>
      </c>
      <c r="C29" s="177">
        <v>0</v>
      </c>
      <c r="D29" s="177">
        <v>0</v>
      </c>
      <c r="E29" s="177">
        <v>0</v>
      </c>
    </row>
    <row r="30" spans="1:5" x14ac:dyDescent="0.2">
      <c r="A30" s="173" t="s">
        <v>115</v>
      </c>
      <c r="B30" s="174" t="s">
        <v>597</v>
      </c>
      <c r="C30" s="177">
        <v>0</v>
      </c>
      <c r="D30" s="177">
        <v>0</v>
      </c>
      <c r="E30" s="177">
        <v>0</v>
      </c>
    </row>
    <row r="31" spans="1:5" x14ac:dyDescent="0.2">
      <c r="A31" s="173" t="s">
        <v>116</v>
      </c>
      <c r="B31" s="174" t="s">
        <v>598</v>
      </c>
      <c r="C31" s="177">
        <v>0</v>
      </c>
      <c r="D31" s="177">
        <v>0</v>
      </c>
      <c r="E31" s="177">
        <v>0</v>
      </c>
    </row>
    <row r="32" spans="1:5" x14ac:dyDescent="0.2">
      <c r="A32" s="173" t="s">
        <v>117</v>
      </c>
      <c r="B32" s="174" t="s">
        <v>599</v>
      </c>
      <c r="C32" s="177">
        <v>0</v>
      </c>
      <c r="D32" s="177">
        <v>0</v>
      </c>
      <c r="E32" s="177">
        <v>0</v>
      </c>
    </row>
    <row r="33" spans="1:5" x14ac:dyDescent="0.2">
      <c r="A33" s="173" t="s">
        <v>118</v>
      </c>
      <c r="B33" s="174" t="s">
        <v>600</v>
      </c>
      <c r="C33" s="177">
        <v>0</v>
      </c>
      <c r="D33" s="177">
        <v>0</v>
      </c>
      <c r="E33" s="177">
        <v>0</v>
      </c>
    </row>
    <row r="34" spans="1:5" x14ac:dyDescent="0.2">
      <c r="A34" s="173" t="s">
        <v>119</v>
      </c>
      <c r="B34" s="174" t="s">
        <v>601</v>
      </c>
      <c r="C34" s="177">
        <v>0</v>
      </c>
      <c r="D34" s="177">
        <v>0</v>
      </c>
      <c r="E34" s="177">
        <v>0</v>
      </c>
    </row>
    <row r="35" spans="1:5" x14ac:dyDescent="0.2">
      <c r="A35" s="175" t="s">
        <v>120</v>
      </c>
      <c r="B35" s="176" t="s">
        <v>602</v>
      </c>
      <c r="C35" s="178">
        <v>248621607</v>
      </c>
      <c r="D35" s="178">
        <v>131824858</v>
      </c>
      <c r="E35" s="178">
        <v>148542323</v>
      </c>
    </row>
  </sheetData>
  <mergeCells count="1">
    <mergeCell ref="A1:E1"/>
  </mergeCells>
  <printOptions gridLines="1"/>
  <pageMargins left="0.70866141732283472" right="0.70866141732283472" top="0.74803149606299213" bottom="0.74803149606299213" header="0.31496062992125984" footer="0.31496062992125984"/>
  <pageSetup paperSize="9" scale="89" orientation="landscape" verticalDpi="0" r:id="rId1"/>
  <headerFooter>
    <oddHeader>&amp;L2. sz. melléklet&amp;C&amp;"Arial,Félkövér"&amp;12Nagykovácsi Nagyközség Önkormányzata 2018. évi finanszírozási bevételei&amp;Radatok Ft-ban</oddHeader>
    <oddFooter>&amp;C&amp;P&amp;R&amp;F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unka8"/>
  <dimension ref="A1:V275"/>
  <sheetViews>
    <sheetView zoomScaleNormal="100" workbookViewId="0">
      <selection activeCell="B265" sqref="B265"/>
    </sheetView>
  </sheetViews>
  <sheetFormatPr defaultColWidth="8.85546875" defaultRowHeight="12.75" x14ac:dyDescent="0.2"/>
  <cols>
    <col min="1" max="1" width="8.140625" customWidth="1"/>
    <col min="2" max="2" width="82" customWidth="1"/>
    <col min="3" max="5" width="19.140625" customWidth="1"/>
    <col min="6" max="7" width="8.85546875" style="1"/>
    <col min="8" max="8" width="11.140625" style="1" bestFit="1" customWidth="1"/>
    <col min="9" max="16384" width="8.85546875" style="1"/>
  </cols>
  <sheetData>
    <row r="1" spans="1:22" s="5" customFormat="1" ht="21" customHeight="1" x14ac:dyDescent="0.2">
      <c r="A1" s="203" t="s">
        <v>826</v>
      </c>
      <c r="B1" s="204"/>
      <c r="C1" s="204"/>
      <c r="D1" s="204"/>
      <c r="E1" s="204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30" x14ac:dyDescent="0.2">
      <c r="A2" s="28"/>
      <c r="B2" s="28" t="s">
        <v>0</v>
      </c>
      <c r="C2" s="28" t="s">
        <v>451</v>
      </c>
      <c r="D2" s="28" t="s">
        <v>452</v>
      </c>
      <c r="E2" s="28" t="s">
        <v>4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s="4" customFormat="1" ht="12.75" customHeight="1" x14ac:dyDescent="0.2">
      <c r="A3" s="28"/>
      <c r="B3" s="28"/>
      <c r="C3" s="28"/>
      <c r="D3" s="28"/>
      <c r="E3" s="28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x14ac:dyDescent="0.2">
      <c r="A4" s="173" t="s">
        <v>89</v>
      </c>
      <c r="B4" s="174" t="s">
        <v>1023</v>
      </c>
      <c r="C4" s="177">
        <v>0</v>
      </c>
      <c r="D4" s="177">
        <v>0</v>
      </c>
      <c r="E4" s="177">
        <v>0</v>
      </c>
    </row>
    <row r="5" spans="1:22" x14ac:dyDescent="0.2">
      <c r="A5" s="173" t="s">
        <v>90</v>
      </c>
      <c r="B5" s="174" t="s">
        <v>1024</v>
      </c>
      <c r="C5" s="177">
        <v>0</v>
      </c>
      <c r="D5" s="177">
        <v>0</v>
      </c>
      <c r="E5" s="177">
        <v>0</v>
      </c>
    </row>
    <row r="6" spans="1:22" x14ac:dyDescent="0.2">
      <c r="A6" s="173" t="s">
        <v>91</v>
      </c>
      <c r="B6" s="174" t="s">
        <v>1025</v>
      </c>
      <c r="C6" s="177">
        <v>0</v>
      </c>
      <c r="D6" s="177">
        <v>0</v>
      </c>
      <c r="E6" s="177">
        <v>0</v>
      </c>
    </row>
    <row r="7" spans="1:22" x14ac:dyDescent="0.2">
      <c r="A7" s="173" t="s">
        <v>92</v>
      </c>
      <c r="B7" s="174" t="s">
        <v>1026</v>
      </c>
      <c r="C7" s="177">
        <v>0</v>
      </c>
      <c r="D7" s="177">
        <v>0</v>
      </c>
      <c r="E7" s="177">
        <v>0</v>
      </c>
    </row>
    <row r="8" spans="1:22" x14ac:dyDescent="0.2">
      <c r="A8" s="173" t="s">
        <v>93</v>
      </c>
      <c r="B8" s="174" t="s">
        <v>1027</v>
      </c>
      <c r="C8" s="177">
        <v>0</v>
      </c>
      <c r="D8" s="177">
        <v>0</v>
      </c>
      <c r="E8" s="177">
        <v>0</v>
      </c>
    </row>
    <row r="9" spans="1:22" x14ac:dyDescent="0.2">
      <c r="A9" s="173" t="s">
        <v>94</v>
      </c>
      <c r="B9" s="174" t="s">
        <v>1028</v>
      </c>
      <c r="C9" s="177">
        <v>0</v>
      </c>
      <c r="D9" s="177">
        <v>0</v>
      </c>
      <c r="E9" s="177">
        <v>0</v>
      </c>
    </row>
    <row r="10" spans="1:22" x14ac:dyDescent="0.2">
      <c r="A10" s="173" t="s">
        <v>95</v>
      </c>
      <c r="B10" s="174" t="s">
        <v>1029</v>
      </c>
      <c r="C10" s="177">
        <v>0</v>
      </c>
      <c r="D10" s="177">
        <v>0</v>
      </c>
      <c r="E10" s="177">
        <v>0</v>
      </c>
    </row>
    <row r="11" spans="1:22" x14ac:dyDescent="0.2">
      <c r="A11" s="173" t="s">
        <v>96</v>
      </c>
      <c r="B11" s="174" t="s">
        <v>1030</v>
      </c>
      <c r="C11" s="177">
        <v>0</v>
      </c>
      <c r="D11" s="177">
        <v>0</v>
      </c>
      <c r="E11" s="177">
        <v>0</v>
      </c>
    </row>
    <row r="12" spans="1:22" x14ac:dyDescent="0.2">
      <c r="A12" s="173" t="s">
        <v>97</v>
      </c>
      <c r="B12" s="174" t="s">
        <v>1031</v>
      </c>
      <c r="C12" s="177">
        <v>0</v>
      </c>
      <c r="D12" s="177">
        <v>0</v>
      </c>
      <c r="E12" s="177">
        <v>0</v>
      </c>
    </row>
    <row r="13" spans="1:22" x14ac:dyDescent="0.2">
      <c r="A13" s="173" t="s">
        <v>98</v>
      </c>
      <c r="B13" s="174" t="s">
        <v>1032</v>
      </c>
      <c r="C13" s="177">
        <v>0</v>
      </c>
      <c r="D13" s="177">
        <v>0</v>
      </c>
      <c r="E13" s="177">
        <v>0</v>
      </c>
    </row>
    <row r="14" spans="1:22" x14ac:dyDescent="0.2">
      <c r="A14" s="173" t="s">
        <v>99</v>
      </c>
      <c r="B14" s="174" t="s">
        <v>1033</v>
      </c>
      <c r="C14" s="177">
        <v>0</v>
      </c>
      <c r="D14" s="177">
        <v>0</v>
      </c>
      <c r="E14" s="177">
        <v>0</v>
      </c>
    </row>
    <row r="15" spans="1:22" x14ac:dyDescent="0.2">
      <c r="A15" s="173" t="s">
        <v>100</v>
      </c>
      <c r="B15" s="174" t="s">
        <v>1034</v>
      </c>
      <c r="C15" s="177">
        <v>0</v>
      </c>
      <c r="D15" s="177">
        <v>0</v>
      </c>
      <c r="E15" s="177">
        <v>0</v>
      </c>
    </row>
    <row r="16" spans="1:22" x14ac:dyDescent="0.2">
      <c r="A16" s="173" t="s">
        <v>101</v>
      </c>
      <c r="B16" s="174" t="s">
        <v>1035</v>
      </c>
      <c r="C16" s="177">
        <v>0</v>
      </c>
      <c r="D16" s="177">
        <v>0</v>
      </c>
      <c r="E16" s="177">
        <v>0</v>
      </c>
    </row>
    <row r="17" spans="1:5" x14ac:dyDescent="0.2">
      <c r="A17" s="173" t="s">
        <v>102</v>
      </c>
      <c r="B17" s="174" t="s">
        <v>1036</v>
      </c>
      <c r="C17" s="177">
        <v>0</v>
      </c>
      <c r="D17" s="177">
        <v>0</v>
      </c>
      <c r="E17" s="177">
        <v>0</v>
      </c>
    </row>
    <row r="18" spans="1:5" x14ac:dyDescent="0.2">
      <c r="A18" s="173" t="s">
        <v>103</v>
      </c>
      <c r="B18" s="174" t="s">
        <v>1037</v>
      </c>
      <c r="C18" s="177">
        <v>0</v>
      </c>
      <c r="D18" s="177">
        <v>0</v>
      </c>
      <c r="E18" s="177">
        <v>0</v>
      </c>
    </row>
    <row r="19" spans="1:5" x14ac:dyDescent="0.2">
      <c r="A19" s="173" t="s">
        <v>104</v>
      </c>
      <c r="B19" s="174" t="s">
        <v>1038</v>
      </c>
      <c r="C19" s="177">
        <v>21171154</v>
      </c>
      <c r="D19" s="177">
        <v>21731590</v>
      </c>
      <c r="E19" s="177">
        <v>21295156</v>
      </c>
    </row>
    <row r="20" spans="1:5" ht="25.5" x14ac:dyDescent="0.2">
      <c r="A20" s="173" t="s">
        <v>105</v>
      </c>
      <c r="B20" s="174" t="s">
        <v>1039</v>
      </c>
      <c r="C20" s="177">
        <v>12903954</v>
      </c>
      <c r="D20" s="177">
        <v>2735954</v>
      </c>
      <c r="E20" s="177">
        <v>2696421</v>
      </c>
    </row>
    <row r="21" spans="1:5" x14ac:dyDescent="0.2">
      <c r="A21" s="173" t="s">
        <v>106</v>
      </c>
      <c r="B21" s="174" t="s">
        <v>1040</v>
      </c>
      <c r="C21" s="177">
        <v>3500000</v>
      </c>
      <c r="D21" s="177">
        <v>13051564</v>
      </c>
      <c r="E21" s="177">
        <v>13051474</v>
      </c>
    </row>
    <row r="22" spans="1:5" x14ac:dyDescent="0.2">
      <c r="A22" s="173" t="s">
        <v>107</v>
      </c>
      <c r="B22" s="174" t="s">
        <v>1041</v>
      </c>
      <c r="C22" s="177">
        <v>37575108</v>
      </c>
      <c r="D22" s="177">
        <v>37519108</v>
      </c>
      <c r="E22" s="177">
        <v>37043051</v>
      </c>
    </row>
    <row r="23" spans="1:5" x14ac:dyDescent="0.2">
      <c r="A23" s="175" t="s">
        <v>108</v>
      </c>
      <c r="B23" s="176" t="s">
        <v>453</v>
      </c>
      <c r="C23" s="178">
        <v>37575108</v>
      </c>
      <c r="D23" s="178">
        <v>37519108</v>
      </c>
      <c r="E23" s="178">
        <v>37043051</v>
      </c>
    </row>
    <row r="24" spans="1:5" x14ac:dyDescent="0.2">
      <c r="A24" s="175" t="s">
        <v>109</v>
      </c>
      <c r="B24" s="176" t="s">
        <v>1290</v>
      </c>
      <c r="C24" s="178">
        <v>8019411</v>
      </c>
      <c r="D24" s="178">
        <v>8075411</v>
      </c>
      <c r="E24" s="178">
        <v>8073416</v>
      </c>
    </row>
    <row r="25" spans="1:5" x14ac:dyDescent="0.2">
      <c r="A25" s="173" t="s">
        <v>110</v>
      </c>
      <c r="B25" s="174" t="s">
        <v>1042</v>
      </c>
      <c r="C25" s="177">
        <v>0</v>
      </c>
      <c r="D25" s="177">
        <v>0</v>
      </c>
      <c r="E25" s="177">
        <v>4870174</v>
      </c>
    </row>
    <row r="26" spans="1:5" x14ac:dyDescent="0.2">
      <c r="A26" s="173" t="s">
        <v>111</v>
      </c>
      <c r="B26" s="174" t="s">
        <v>1043</v>
      </c>
      <c r="C26" s="177">
        <v>0</v>
      </c>
      <c r="D26" s="177">
        <v>0</v>
      </c>
      <c r="E26" s="177">
        <v>0</v>
      </c>
    </row>
    <row r="27" spans="1:5" x14ac:dyDescent="0.2">
      <c r="A27" s="173" t="s">
        <v>112</v>
      </c>
      <c r="B27" s="174" t="s">
        <v>1044</v>
      </c>
      <c r="C27" s="177">
        <v>0</v>
      </c>
      <c r="D27" s="177">
        <v>0</v>
      </c>
      <c r="E27" s="177">
        <v>2164645</v>
      </c>
    </row>
    <row r="28" spans="1:5" x14ac:dyDescent="0.2">
      <c r="A28" s="173" t="s">
        <v>113</v>
      </c>
      <c r="B28" s="174" t="s">
        <v>1045</v>
      </c>
      <c r="C28" s="177">
        <v>0</v>
      </c>
      <c r="D28" s="177">
        <v>0</v>
      </c>
      <c r="E28" s="177">
        <v>0</v>
      </c>
    </row>
    <row r="29" spans="1:5" ht="25.5" x14ac:dyDescent="0.2">
      <c r="A29" s="173" t="s">
        <v>114</v>
      </c>
      <c r="B29" s="174" t="s">
        <v>1046</v>
      </c>
      <c r="C29" s="177">
        <v>0</v>
      </c>
      <c r="D29" s="177">
        <v>0</v>
      </c>
      <c r="E29" s="177">
        <v>0</v>
      </c>
    </row>
    <row r="30" spans="1:5" x14ac:dyDescent="0.2">
      <c r="A30" s="173" t="s">
        <v>115</v>
      </c>
      <c r="B30" s="174" t="s">
        <v>1047</v>
      </c>
      <c r="C30" s="177">
        <v>0</v>
      </c>
      <c r="D30" s="177">
        <v>0</v>
      </c>
      <c r="E30" s="177">
        <v>1038597</v>
      </c>
    </row>
    <row r="31" spans="1:5" x14ac:dyDescent="0.2">
      <c r="A31" s="173" t="s">
        <v>116</v>
      </c>
      <c r="B31" s="174" t="s">
        <v>1048</v>
      </c>
      <c r="C31" s="177">
        <v>500000</v>
      </c>
      <c r="D31" s="177">
        <v>0</v>
      </c>
      <c r="E31" s="177">
        <v>0</v>
      </c>
    </row>
    <row r="32" spans="1:5" x14ac:dyDescent="0.2">
      <c r="A32" s="173" t="s">
        <v>117</v>
      </c>
      <c r="B32" s="174" t="s">
        <v>1049</v>
      </c>
      <c r="C32" s="177">
        <v>1910000</v>
      </c>
      <c r="D32" s="177">
        <v>5756000</v>
      </c>
      <c r="E32" s="177">
        <v>5754241</v>
      </c>
    </row>
    <row r="33" spans="1:5" x14ac:dyDescent="0.2">
      <c r="A33" s="173" t="s">
        <v>118</v>
      </c>
      <c r="B33" s="174" t="s">
        <v>1050</v>
      </c>
      <c r="C33" s="177">
        <v>0</v>
      </c>
      <c r="D33" s="177">
        <v>0</v>
      </c>
      <c r="E33" s="177">
        <v>0</v>
      </c>
    </row>
    <row r="34" spans="1:5" x14ac:dyDescent="0.2">
      <c r="A34" s="173" t="s">
        <v>119</v>
      </c>
      <c r="B34" s="174" t="s">
        <v>1291</v>
      </c>
      <c r="C34" s="177">
        <v>2410000</v>
      </c>
      <c r="D34" s="177">
        <v>5756000</v>
      </c>
      <c r="E34" s="177">
        <v>5754241</v>
      </c>
    </row>
    <row r="35" spans="1:5" x14ac:dyDescent="0.2">
      <c r="A35" s="173" t="s">
        <v>120</v>
      </c>
      <c r="B35" s="174" t="s">
        <v>1051</v>
      </c>
      <c r="C35" s="177">
        <v>0</v>
      </c>
      <c r="D35" s="177">
        <v>0</v>
      </c>
      <c r="E35" s="177">
        <v>0</v>
      </c>
    </row>
    <row r="36" spans="1:5" x14ac:dyDescent="0.2">
      <c r="A36" s="173" t="s">
        <v>121</v>
      </c>
      <c r="B36" s="174" t="s">
        <v>1052</v>
      </c>
      <c r="C36" s="177">
        <v>0</v>
      </c>
      <c r="D36" s="177">
        <v>0</v>
      </c>
      <c r="E36" s="177">
        <v>0</v>
      </c>
    </row>
    <row r="37" spans="1:5" x14ac:dyDescent="0.2">
      <c r="A37" s="173" t="s">
        <v>122</v>
      </c>
      <c r="B37" s="174" t="s">
        <v>1292</v>
      </c>
      <c r="C37" s="177">
        <v>0</v>
      </c>
      <c r="D37" s="177">
        <v>0</v>
      </c>
      <c r="E37" s="177">
        <v>0</v>
      </c>
    </row>
    <row r="38" spans="1:5" ht="18" customHeight="1" x14ac:dyDescent="0.2">
      <c r="A38" s="173" t="s">
        <v>123</v>
      </c>
      <c r="B38" s="174" t="s">
        <v>1053</v>
      </c>
      <c r="C38" s="177">
        <v>15750000</v>
      </c>
      <c r="D38" s="177">
        <v>17115000</v>
      </c>
      <c r="E38" s="177">
        <v>14824405</v>
      </c>
    </row>
    <row r="39" spans="1:5" ht="18.75" customHeight="1" x14ac:dyDescent="0.2">
      <c r="A39" s="173" t="s">
        <v>124</v>
      </c>
      <c r="B39" s="174" t="s">
        <v>1054</v>
      </c>
      <c r="C39" s="177">
        <v>45000000</v>
      </c>
      <c r="D39" s="177">
        <v>48553000</v>
      </c>
      <c r="E39" s="177">
        <v>48552137</v>
      </c>
    </row>
    <row r="40" spans="1:5" x14ac:dyDescent="0.2">
      <c r="A40" s="173" t="s">
        <v>125</v>
      </c>
      <c r="B40" s="174" t="s">
        <v>1293</v>
      </c>
      <c r="C40" s="177">
        <v>2973000</v>
      </c>
      <c r="D40" s="177">
        <v>3823000</v>
      </c>
      <c r="E40" s="177">
        <v>3061288</v>
      </c>
    </row>
    <row r="41" spans="1:5" ht="25.5" x14ac:dyDescent="0.2">
      <c r="A41" s="173" t="s">
        <v>126</v>
      </c>
      <c r="B41" s="174" t="s">
        <v>1055</v>
      </c>
      <c r="C41" s="177">
        <v>0</v>
      </c>
      <c r="D41" s="177">
        <v>0</v>
      </c>
      <c r="E41" s="177">
        <v>3061288</v>
      </c>
    </row>
    <row r="42" spans="1:5" x14ac:dyDescent="0.2">
      <c r="A42" s="173" t="s">
        <v>127</v>
      </c>
      <c r="B42" s="174" t="s">
        <v>1056</v>
      </c>
      <c r="C42" s="177">
        <v>105777000</v>
      </c>
      <c r="D42" s="177">
        <v>49440000</v>
      </c>
      <c r="E42" s="177">
        <v>43149786</v>
      </c>
    </row>
    <row r="43" spans="1:5" x14ac:dyDescent="0.2">
      <c r="A43" s="173" t="s">
        <v>128</v>
      </c>
      <c r="B43" s="174" t="s">
        <v>1294</v>
      </c>
      <c r="C43" s="177">
        <v>0</v>
      </c>
      <c r="D43" s="177">
        <v>6400000</v>
      </c>
      <c r="E43" s="177">
        <v>6398381</v>
      </c>
    </row>
    <row r="44" spans="1:5" x14ac:dyDescent="0.2">
      <c r="A44" s="173" t="s">
        <v>129</v>
      </c>
      <c r="B44" s="174" t="s">
        <v>1057</v>
      </c>
      <c r="C44" s="177">
        <v>0</v>
      </c>
      <c r="D44" s="177">
        <v>0</v>
      </c>
      <c r="E44" s="177">
        <v>6398381</v>
      </c>
    </row>
    <row r="45" spans="1:5" x14ac:dyDescent="0.2">
      <c r="A45" s="173" t="s">
        <v>130</v>
      </c>
      <c r="B45" s="174" t="s">
        <v>1058</v>
      </c>
      <c r="C45" s="177">
        <v>30925200</v>
      </c>
      <c r="D45" s="177">
        <v>46166554</v>
      </c>
      <c r="E45" s="177">
        <v>42833160</v>
      </c>
    </row>
    <row r="46" spans="1:5" x14ac:dyDescent="0.2">
      <c r="A46" s="173" t="s">
        <v>131</v>
      </c>
      <c r="B46" s="174" t="s">
        <v>1295</v>
      </c>
      <c r="C46" s="177">
        <v>38290000</v>
      </c>
      <c r="D46" s="177">
        <v>38308000</v>
      </c>
      <c r="E46" s="177">
        <v>37446817</v>
      </c>
    </row>
    <row r="47" spans="1:5" x14ac:dyDescent="0.2">
      <c r="A47" s="173" t="s">
        <v>132</v>
      </c>
      <c r="B47" s="174" t="s">
        <v>1059</v>
      </c>
      <c r="C47" s="177">
        <v>0</v>
      </c>
      <c r="D47" s="177">
        <v>0</v>
      </c>
      <c r="E47" s="177">
        <v>4118766</v>
      </c>
    </row>
    <row r="48" spans="1:5" x14ac:dyDescent="0.2">
      <c r="A48" s="173" t="s">
        <v>133</v>
      </c>
      <c r="B48" s="174" t="s">
        <v>1296</v>
      </c>
      <c r="C48" s="177">
        <v>238715200</v>
      </c>
      <c r="D48" s="177">
        <v>209805554</v>
      </c>
      <c r="E48" s="177">
        <v>196265974</v>
      </c>
    </row>
    <row r="49" spans="1:5" x14ac:dyDescent="0.2">
      <c r="A49" s="173" t="s">
        <v>134</v>
      </c>
      <c r="B49" s="174" t="s">
        <v>1060</v>
      </c>
      <c r="C49" s="177">
        <v>120000</v>
      </c>
      <c r="D49" s="177">
        <v>140000</v>
      </c>
      <c r="E49" s="177">
        <v>43026</v>
      </c>
    </row>
    <row r="50" spans="1:5" x14ac:dyDescent="0.2">
      <c r="A50" s="173" t="s">
        <v>135</v>
      </c>
      <c r="B50" s="174" t="s">
        <v>1061</v>
      </c>
      <c r="C50" s="177">
        <v>12000000</v>
      </c>
      <c r="D50" s="177">
        <v>12932000</v>
      </c>
      <c r="E50" s="177">
        <v>12931480</v>
      </c>
    </row>
    <row r="51" spans="1:5" x14ac:dyDescent="0.2">
      <c r="A51" s="173" t="s">
        <v>136</v>
      </c>
      <c r="B51" s="174" t="s">
        <v>1297</v>
      </c>
      <c r="C51" s="177">
        <v>12120000</v>
      </c>
      <c r="D51" s="177">
        <v>13072000</v>
      </c>
      <c r="E51" s="177">
        <v>12974506</v>
      </c>
    </row>
    <row r="52" spans="1:5" x14ac:dyDescent="0.2">
      <c r="A52" s="173" t="s">
        <v>137</v>
      </c>
      <c r="B52" s="174" t="s">
        <v>1062</v>
      </c>
      <c r="C52" s="177">
        <v>65244100</v>
      </c>
      <c r="D52" s="177">
        <v>39334396</v>
      </c>
      <c r="E52" s="177">
        <v>38968616</v>
      </c>
    </row>
    <row r="53" spans="1:5" x14ac:dyDescent="0.2">
      <c r="A53" s="173" t="s">
        <v>138</v>
      </c>
      <c r="B53" s="174" t="s">
        <v>1063</v>
      </c>
      <c r="C53" s="177">
        <v>2217600</v>
      </c>
      <c r="D53" s="177">
        <v>48192600</v>
      </c>
      <c r="E53" s="177">
        <v>48083447</v>
      </c>
    </row>
    <row r="54" spans="1:5" x14ac:dyDescent="0.2">
      <c r="A54" s="173" t="s">
        <v>139</v>
      </c>
      <c r="B54" s="174" t="s">
        <v>1298</v>
      </c>
      <c r="C54" s="177">
        <v>0</v>
      </c>
      <c r="D54" s="177">
        <v>0</v>
      </c>
      <c r="E54" s="177">
        <v>0</v>
      </c>
    </row>
    <row r="55" spans="1:5" x14ac:dyDescent="0.2">
      <c r="A55" s="173" t="s">
        <v>140</v>
      </c>
      <c r="B55" s="174" t="s">
        <v>1064</v>
      </c>
      <c r="C55" s="177">
        <v>0</v>
      </c>
      <c r="D55" s="177">
        <v>0</v>
      </c>
      <c r="E55" s="177">
        <v>0</v>
      </c>
    </row>
    <row r="56" spans="1:5" x14ac:dyDescent="0.2">
      <c r="A56" s="173" t="s">
        <v>141</v>
      </c>
      <c r="B56" s="174" t="s">
        <v>1065</v>
      </c>
      <c r="C56" s="177">
        <v>0</v>
      </c>
      <c r="D56" s="177">
        <v>0</v>
      </c>
      <c r="E56" s="177">
        <v>0</v>
      </c>
    </row>
    <row r="57" spans="1:5" x14ac:dyDescent="0.2">
      <c r="A57" s="173" t="s">
        <v>142</v>
      </c>
      <c r="B57" s="174" t="s">
        <v>1299</v>
      </c>
      <c r="C57" s="177">
        <v>0</v>
      </c>
      <c r="D57" s="177">
        <v>0</v>
      </c>
      <c r="E57" s="177">
        <v>0</v>
      </c>
    </row>
    <row r="58" spans="1:5" x14ac:dyDescent="0.2">
      <c r="A58" s="173" t="s">
        <v>143</v>
      </c>
      <c r="B58" s="174" t="s">
        <v>1066</v>
      </c>
      <c r="C58" s="177">
        <v>0</v>
      </c>
      <c r="D58" s="177">
        <v>0</v>
      </c>
      <c r="E58" s="177">
        <v>0</v>
      </c>
    </row>
    <row r="59" spans="1:5" x14ac:dyDescent="0.2">
      <c r="A59" s="173" t="s">
        <v>144</v>
      </c>
      <c r="B59" s="174" t="s">
        <v>1067</v>
      </c>
      <c r="C59" s="177">
        <v>0</v>
      </c>
      <c r="D59" s="177">
        <v>0</v>
      </c>
      <c r="E59" s="177">
        <v>0</v>
      </c>
    </row>
    <row r="60" spans="1:5" x14ac:dyDescent="0.2">
      <c r="A60" s="173" t="s">
        <v>145</v>
      </c>
      <c r="B60" s="174" t="s">
        <v>1068</v>
      </c>
      <c r="C60" s="177">
        <v>0</v>
      </c>
      <c r="D60" s="177">
        <v>0</v>
      </c>
      <c r="E60" s="177">
        <v>0</v>
      </c>
    </row>
    <row r="61" spans="1:5" x14ac:dyDescent="0.2">
      <c r="A61" s="173" t="s">
        <v>146</v>
      </c>
      <c r="B61" s="174" t="s">
        <v>1069</v>
      </c>
      <c r="C61" s="177">
        <v>0</v>
      </c>
      <c r="D61" s="177">
        <v>3682000</v>
      </c>
      <c r="E61" s="177">
        <v>3505388</v>
      </c>
    </row>
    <row r="62" spans="1:5" x14ac:dyDescent="0.2">
      <c r="A62" s="173" t="s">
        <v>147</v>
      </c>
      <c r="B62" s="174" t="s">
        <v>1300</v>
      </c>
      <c r="C62" s="177">
        <v>67461700</v>
      </c>
      <c r="D62" s="177">
        <v>91208996</v>
      </c>
      <c r="E62" s="177">
        <v>90557451</v>
      </c>
    </row>
    <row r="63" spans="1:5" x14ac:dyDescent="0.2">
      <c r="A63" s="175" t="s">
        <v>148</v>
      </c>
      <c r="B63" s="176" t="s">
        <v>1301</v>
      </c>
      <c r="C63" s="178">
        <v>320706900</v>
      </c>
      <c r="D63" s="178">
        <v>319842550</v>
      </c>
      <c r="E63" s="178">
        <v>305552172</v>
      </c>
    </row>
    <row r="64" spans="1:5" x14ac:dyDescent="0.2">
      <c r="A64" s="173" t="s">
        <v>149</v>
      </c>
      <c r="B64" s="174" t="s">
        <v>1070</v>
      </c>
      <c r="C64" s="177">
        <v>0</v>
      </c>
      <c r="D64" s="177">
        <v>0</v>
      </c>
      <c r="E64" s="177">
        <v>0</v>
      </c>
    </row>
    <row r="65" spans="1:5" x14ac:dyDescent="0.2">
      <c r="A65" s="173" t="s">
        <v>150</v>
      </c>
      <c r="B65" s="174" t="s">
        <v>1302</v>
      </c>
      <c r="C65" s="177">
        <v>0</v>
      </c>
      <c r="D65" s="177">
        <v>424000</v>
      </c>
      <c r="E65" s="177">
        <v>368500</v>
      </c>
    </row>
    <row r="66" spans="1:5" x14ac:dyDescent="0.2">
      <c r="A66" s="173" t="s">
        <v>151</v>
      </c>
      <c r="B66" s="174" t="s">
        <v>1071</v>
      </c>
      <c r="C66" s="177">
        <v>0</v>
      </c>
      <c r="D66" s="177">
        <v>0</v>
      </c>
      <c r="E66" s="177">
        <v>0</v>
      </c>
    </row>
    <row r="67" spans="1:5" x14ac:dyDescent="0.2">
      <c r="A67" s="173" t="s">
        <v>152</v>
      </c>
      <c r="B67" s="174" t="s">
        <v>1072</v>
      </c>
      <c r="C67" s="177">
        <v>0</v>
      </c>
      <c r="D67" s="177">
        <v>0</v>
      </c>
      <c r="E67" s="177">
        <v>0</v>
      </c>
    </row>
    <row r="68" spans="1:5" x14ac:dyDescent="0.2">
      <c r="A68" s="173" t="s">
        <v>153</v>
      </c>
      <c r="B68" s="174" t="s">
        <v>1073</v>
      </c>
      <c r="C68" s="177">
        <v>0</v>
      </c>
      <c r="D68" s="177">
        <v>0</v>
      </c>
      <c r="E68" s="177">
        <v>0</v>
      </c>
    </row>
    <row r="69" spans="1:5" x14ac:dyDescent="0.2">
      <c r="A69" s="173" t="s">
        <v>154</v>
      </c>
      <c r="B69" s="174" t="s">
        <v>1074</v>
      </c>
      <c r="C69" s="177">
        <v>0</v>
      </c>
      <c r="D69" s="177">
        <v>0</v>
      </c>
      <c r="E69" s="177">
        <v>0</v>
      </c>
    </row>
    <row r="70" spans="1:5" x14ac:dyDescent="0.2">
      <c r="A70" s="173" t="s">
        <v>155</v>
      </c>
      <c r="B70" s="174" t="s">
        <v>1075</v>
      </c>
      <c r="C70" s="177">
        <v>0</v>
      </c>
      <c r="D70" s="177">
        <v>0</v>
      </c>
      <c r="E70" s="177">
        <v>0</v>
      </c>
    </row>
    <row r="71" spans="1:5" x14ac:dyDescent="0.2">
      <c r="A71" s="173" t="s">
        <v>156</v>
      </c>
      <c r="B71" s="174" t="s">
        <v>1076</v>
      </c>
      <c r="C71" s="177">
        <v>0</v>
      </c>
      <c r="D71" s="177">
        <v>0</v>
      </c>
      <c r="E71" s="177">
        <v>0</v>
      </c>
    </row>
    <row r="72" spans="1:5" x14ac:dyDescent="0.2">
      <c r="A72" s="173" t="s">
        <v>157</v>
      </c>
      <c r="B72" s="174" t="s">
        <v>1077</v>
      </c>
      <c r="C72" s="177">
        <v>0</v>
      </c>
      <c r="D72" s="177">
        <v>0</v>
      </c>
      <c r="E72" s="177">
        <v>0</v>
      </c>
    </row>
    <row r="73" spans="1:5" x14ac:dyDescent="0.2">
      <c r="A73" s="173" t="s">
        <v>158</v>
      </c>
      <c r="B73" s="174" t="s">
        <v>1078</v>
      </c>
      <c r="C73" s="177">
        <v>0</v>
      </c>
      <c r="D73" s="177">
        <v>0</v>
      </c>
      <c r="E73" s="177">
        <v>0</v>
      </c>
    </row>
    <row r="74" spans="1:5" x14ac:dyDescent="0.2">
      <c r="A74" s="173" t="s">
        <v>159</v>
      </c>
      <c r="B74" s="174" t="s">
        <v>1303</v>
      </c>
      <c r="C74" s="177">
        <v>0</v>
      </c>
      <c r="D74" s="177">
        <v>0</v>
      </c>
      <c r="E74" s="177">
        <v>0</v>
      </c>
    </row>
    <row r="75" spans="1:5" x14ac:dyDescent="0.2">
      <c r="A75" s="173" t="s">
        <v>160</v>
      </c>
      <c r="B75" s="174" t="s">
        <v>1304</v>
      </c>
      <c r="C75" s="177">
        <v>0</v>
      </c>
      <c r="D75" s="177">
        <v>0</v>
      </c>
      <c r="E75" s="177">
        <v>368500</v>
      </c>
    </row>
    <row r="76" spans="1:5" x14ac:dyDescent="0.2">
      <c r="A76" s="173" t="s">
        <v>161</v>
      </c>
      <c r="B76" s="174" t="s">
        <v>1079</v>
      </c>
      <c r="C76" s="177">
        <v>0</v>
      </c>
      <c r="D76" s="177">
        <v>0</v>
      </c>
      <c r="E76" s="177">
        <v>0</v>
      </c>
    </row>
    <row r="77" spans="1:5" x14ac:dyDescent="0.2">
      <c r="A77" s="173" t="s">
        <v>162</v>
      </c>
      <c r="B77" s="174" t="s">
        <v>1305</v>
      </c>
      <c r="C77" s="177">
        <v>0</v>
      </c>
      <c r="D77" s="177">
        <v>0</v>
      </c>
      <c r="E77" s="177">
        <v>0</v>
      </c>
    </row>
    <row r="78" spans="1:5" x14ac:dyDescent="0.2">
      <c r="A78" s="173" t="s">
        <v>163</v>
      </c>
      <c r="B78" s="174" t="s">
        <v>1080</v>
      </c>
      <c r="C78" s="177">
        <v>0</v>
      </c>
      <c r="D78" s="177">
        <v>0</v>
      </c>
      <c r="E78" s="177">
        <v>0</v>
      </c>
    </row>
    <row r="79" spans="1:5" x14ac:dyDescent="0.2">
      <c r="A79" s="173" t="s">
        <v>164</v>
      </c>
      <c r="B79" s="174" t="s">
        <v>1081</v>
      </c>
      <c r="C79" s="177">
        <v>0</v>
      </c>
      <c r="D79" s="177">
        <v>0</v>
      </c>
      <c r="E79" s="177">
        <v>0</v>
      </c>
    </row>
    <row r="80" spans="1:5" x14ac:dyDescent="0.2">
      <c r="A80" s="173" t="s">
        <v>165</v>
      </c>
      <c r="B80" s="174" t="s">
        <v>1306</v>
      </c>
      <c r="C80" s="177">
        <v>0</v>
      </c>
      <c r="D80" s="177">
        <v>0</v>
      </c>
      <c r="E80" s="177">
        <v>0</v>
      </c>
    </row>
    <row r="81" spans="1:5" x14ac:dyDescent="0.2">
      <c r="A81" s="173" t="s">
        <v>166</v>
      </c>
      <c r="B81" s="174" t="s">
        <v>1082</v>
      </c>
      <c r="C81" s="177">
        <v>0</v>
      </c>
      <c r="D81" s="177">
        <v>0</v>
      </c>
      <c r="E81" s="177">
        <v>0</v>
      </c>
    </row>
    <row r="82" spans="1:5" ht="25.5" x14ac:dyDescent="0.2">
      <c r="A82" s="173" t="s">
        <v>167</v>
      </c>
      <c r="B82" s="174" t="s">
        <v>1083</v>
      </c>
      <c r="C82" s="177">
        <v>0</v>
      </c>
      <c r="D82" s="177">
        <v>0</v>
      </c>
      <c r="E82" s="177">
        <v>0</v>
      </c>
    </row>
    <row r="83" spans="1:5" x14ac:dyDescent="0.2">
      <c r="A83" s="173" t="s">
        <v>168</v>
      </c>
      <c r="B83" s="174" t="s">
        <v>1084</v>
      </c>
      <c r="C83" s="177">
        <v>0</v>
      </c>
      <c r="D83" s="177">
        <v>0</v>
      </c>
      <c r="E83" s="177">
        <v>0</v>
      </c>
    </row>
    <row r="84" spans="1:5" x14ac:dyDescent="0.2">
      <c r="A84" s="173" t="s">
        <v>169</v>
      </c>
      <c r="B84" s="174" t="s">
        <v>1085</v>
      </c>
      <c r="C84" s="177">
        <v>0</v>
      </c>
      <c r="D84" s="177">
        <v>0</v>
      </c>
      <c r="E84" s="177">
        <v>0</v>
      </c>
    </row>
    <row r="85" spans="1:5" ht="25.5" x14ac:dyDescent="0.2">
      <c r="A85" s="173" t="s">
        <v>170</v>
      </c>
      <c r="B85" s="174" t="s">
        <v>454</v>
      </c>
      <c r="C85" s="177">
        <v>0</v>
      </c>
      <c r="D85" s="177">
        <v>0</v>
      </c>
      <c r="E85" s="177">
        <v>0</v>
      </c>
    </row>
    <row r="86" spans="1:5" x14ac:dyDescent="0.2">
      <c r="A86" s="173" t="s">
        <v>171</v>
      </c>
      <c r="B86" s="174" t="s">
        <v>1307</v>
      </c>
      <c r="C86" s="177">
        <v>0</v>
      </c>
      <c r="D86" s="177">
        <v>0</v>
      </c>
      <c r="E86" s="177">
        <v>0</v>
      </c>
    </row>
    <row r="87" spans="1:5" ht="38.25" x14ac:dyDescent="0.2">
      <c r="A87" s="173" t="s">
        <v>172</v>
      </c>
      <c r="B87" s="174" t="s">
        <v>1086</v>
      </c>
      <c r="C87" s="177">
        <v>0</v>
      </c>
      <c r="D87" s="177">
        <v>0</v>
      </c>
      <c r="E87" s="177">
        <v>0</v>
      </c>
    </row>
    <row r="88" spans="1:5" x14ac:dyDescent="0.2">
      <c r="A88" s="173" t="s">
        <v>173</v>
      </c>
      <c r="B88" s="174" t="s">
        <v>1087</v>
      </c>
      <c r="C88" s="177">
        <v>0</v>
      </c>
      <c r="D88" s="177">
        <v>0</v>
      </c>
      <c r="E88" s="177">
        <v>0</v>
      </c>
    </row>
    <row r="89" spans="1:5" x14ac:dyDescent="0.2">
      <c r="A89" s="173" t="s">
        <v>174</v>
      </c>
      <c r="B89" s="174" t="s">
        <v>1088</v>
      </c>
      <c r="C89" s="177">
        <v>0</v>
      </c>
      <c r="D89" s="177">
        <v>0</v>
      </c>
      <c r="E89" s="177">
        <v>0</v>
      </c>
    </row>
    <row r="90" spans="1:5" x14ac:dyDescent="0.2">
      <c r="A90" s="173" t="s">
        <v>175</v>
      </c>
      <c r="B90" s="174" t="s">
        <v>1089</v>
      </c>
      <c r="C90" s="177">
        <v>0</v>
      </c>
      <c r="D90" s="177">
        <v>0</v>
      </c>
      <c r="E90" s="177">
        <v>0</v>
      </c>
    </row>
    <row r="91" spans="1:5" x14ac:dyDescent="0.2">
      <c r="A91" s="173" t="s">
        <v>176</v>
      </c>
      <c r="B91" s="174" t="s">
        <v>1090</v>
      </c>
      <c r="C91" s="177">
        <v>0</v>
      </c>
      <c r="D91" s="177">
        <v>0</v>
      </c>
      <c r="E91" s="177">
        <v>0</v>
      </c>
    </row>
    <row r="92" spans="1:5" x14ac:dyDescent="0.2">
      <c r="A92" s="173" t="s">
        <v>177</v>
      </c>
      <c r="B92" s="174" t="s">
        <v>1091</v>
      </c>
      <c r="C92" s="177">
        <v>0</v>
      </c>
      <c r="D92" s="177">
        <v>0</v>
      </c>
      <c r="E92" s="177">
        <v>0</v>
      </c>
    </row>
    <row r="93" spans="1:5" x14ac:dyDescent="0.2">
      <c r="A93" s="173" t="s">
        <v>178</v>
      </c>
      <c r="B93" s="174" t="s">
        <v>1092</v>
      </c>
      <c r="C93" s="177">
        <v>0</v>
      </c>
      <c r="D93" s="177">
        <v>0</v>
      </c>
      <c r="E93" s="177">
        <v>0</v>
      </c>
    </row>
    <row r="94" spans="1:5" x14ac:dyDescent="0.2">
      <c r="A94" s="173" t="s">
        <v>179</v>
      </c>
      <c r="B94" s="174" t="s">
        <v>1093</v>
      </c>
      <c r="C94" s="177">
        <v>0</v>
      </c>
      <c r="D94" s="177">
        <v>0</v>
      </c>
      <c r="E94" s="177">
        <v>0</v>
      </c>
    </row>
    <row r="95" spans="1:5" x14ac:dyDescent="0.2">
      <c r="A95" s="173" t="s">
        <v>180</v>
      </c>
      <c r="B95" s="174" t="s">
        <v>1308</v>
      </c>
      <c r="C95" s="177">
        <v>0</v>
      </c>
      <c r="D95" s="177">
        <v>0</v>
      </c>
      <c r="E95" s="177">
        <v>0</v>
      </c>
    </row>
    <row r="96" spans="1:5" x14ac:dyDescent="0.2">
      <c r="A96" s="173" t="s">
        <v>181</v>
      </c>
      <c r="B96" s="174" t="s">
        <v>1094</v>
      </c>
      <c r="C96" s="177">
        <v>0</v>
      </c>
      <c r="D96" s="177">
        <v>0</v>
      </c>
      <c r="E96" s="177">
        <v>0</v>
      </c>
    </row>
    <row r="97" spans="1:5" x14ac:dyDescent="0.2">
      <c r="A97" s="173" t="s">
        <v>182</v>
      </c>
      <c r="B97" s="174" t="s">
        <v>1095</v>
      </c>
      <c r="C97" s="177">
        <v>0</v>
      </c>
      <c r="D97" s="177">
        <v>0</v>
      </c>
      <c r="E97" s="177">
        <v>0</v>
      </c>
    </row>
    <row r="98" spans="1:5" x14ac:dyDescent="0.2">
      <c r="A98" s="173" t="s">
        <v>183</v>
      </c>
      <c r="B98" s="174" t="s">
        <v>1309</v>
      </c>
      <c r="C98" s="177">
        <v>0</v>
      </c>
      <c r="D98" s="177">
        <v>0</v>
      </c>
      <c r="E98" s="177">
        <v>0</v>
      </c>
    </row>
    <row r="99" spans="1:5" x14ac:dyDescent="0.2">
      <c r="A99" s="173" t="s">
        <v>184</v>
      </c>
      <c r="B99" s="174" t="s">
        <v>1096</v>
      </c>
      <c r="C99" s="177">
        <v>0</v>
      </c>
      <c r="D99" s="177">
        <v>0</v>
      </c>
      <c r="E99" s="177">
        <v>0</v>
      </c>
    </row>
    <row r="100" spans="1:5" x14ac:dyDescent="0.2">
      <c r="A100" s="173" t="s">
        <v>185</v>
      </c>
      <c r="B100" s="174" t="s">
        <v>1097</v>
      </c>
      <c r="C100" s="177">
        <v>0</v>
      </c>
      <c r="D100" s="177">
        <v>0</v>
      </c>
      <c r="E100" s="177">
        <v>0</v>
      </c>
    </row>
    <row r="101" spans="1:5" x14ac:dyDescent="0.2">
      <c r="A101" s="173" t="s">
        <v>186</v>
      </c>
      <c r="B101" s="174" t="s">
        <v>1310</v>
      </c>
      <c r="C101" s="177">
        <v>42062000</v>
      </c>
      <c r="D101" s="177">
        <v>42166000</v>
      </c>
      <c r="E101" s="177">
        <v>34189047</v>
      </c>
    </row>
    <row r="102" spans="1:5" x14ac:dyDescent="0.2">
      <c r="A102" s="173" t="s">
        <v>187</v>
      </c>
      <c r="B102" s="174" t="s">
        <v>1098</v>
      </c>
      <c r="C102" s="177">
        <v>0</v>
      </c>
      <c r="D102" s="177">
        <v>0</v>
      </c>
      <c r="E102" s="177">
        <v>0</v>
      </c>
    </row>
    <row r="103" spans="1:5" x14ac:dyDescent="0.2">
      <c r="A103" s="173" t="s">
        <v>188</v>
      </c>
      <c r="B103" s="174" t="s">
        <v>1099</v>
      </c>
      <c r="C103" s="177">
        <v>0</v>
      </c>
      <c r="D103" s="177">
        <v>0</v>
      </c>
      <c r="E103" s="177">
        <v>0</v>
      </c>
    </row>
    <row r="104" spans="1:5" x14ac:dyDescent="0.2">
      <c r="A104" s="173" t="s">
        <v>189</v>
      </c>
      <c r="B104" s="174" t="s">
        <v>1100</v>
      </c>
      <c r="C104" s="177">
        <v>0</v>
      </c>
      <c r="D104" s="177">
        <v>0</v>
      </c>
      <c r="E104" s="177">
        <v>0</v>
      </c>
    </row>
    <row r="105" spans="1:5" x14ac:dyDescent="0.2">
      <c r="A105" s="173" t="s">
        <v>190</v>
      </c>
      <c r="B105" s="174" t="s">
        <v>1311</v>
      </c>
      <c r="C105" s="177">
        <v>0</v>
      </c>
      <c r="D105" s="177">
        <v>0</v>
      </c>
      <c r="E105" s="177">
        <v>0</v>
      </c>
    </row>
    <row r="106" spans="1:5" x14ac:dyDescent="0.2">
      <c r="A106" s="173" t="s">
        <v>191</v>
      </c>
      <c r="B106" s="174" t="s">
        <v>1101</v>
      </c>
      <c r="C106" s="177">
        <v>0</v>
      </c>
      <c r="D106" s="177">
        <v>0</v>
      </c>
      <c r="E106" s="177">
        <v>0</v>
      </c>
    </row>
    <row r="107" spans="1:5" ht="25.5" x14ac:dyDescent="0.2">
      <c r="A107" s="173" t="s">
        <v>192</v>
      </c>
      <c r="B107" s="174" t="s">
        <v>1102</v>
      </c>
      <c r="C107" s="177">
        <v>0</v>
      </c>
      <c r="D107" s="177">
        <v>0</v>
      </c>
      <c r="E107" s="177">
        <v>0</v>
      </c>
    </row>
    <row r="108" spans="1:5" x14ac:dyDescent="0.2">
      <c r="A108" s="173" t="s">
        <v>193</v>
      </c>
      <c r="B108" s="174" t="s">
        <v>1103</v>
      </c>
      <c r="C108" s="177">
        <v>0</v>
      </c>
      <c r="D108" s="177">
        <v>0</v>
      </c>
      <c r="E108" s="177">
        <v>0</v>
      </c>
    </row>
    <row r="109" spans="1:5" ht="25.5" x14ac:dyDescent="0.2">
      <c r="A109" s="173" t="s">
        <v>194</v>
      </c>
      <c r="B109" s="174" t="s">
        <v>1312</v>
      </c>
      <c r="C109" s="177">
        <v>0</v>
      </c>
      <c r="D109" s="177">
        <v>0</v>
      </c>
      <c r="E109" s="177">
        <v>0</v>
      </c>
    </row>
    <row r="110" spans="1:5" x14ac:dyDescent="0.2">
      <c r="A110" s="173" t="s">
        <v>195</v>
      </c>
      <c r="B110" s="174" t="s">
        <v>1104</v>
      </c>
      <c r="C110" s="177">
        <v>0</v>
      </c>
      <c r="D110" s="177">
        <v>0</v>
      </c>
      <c r="E110" s="177">
        <v>0</v>
      </c>
    </row>
    <row r="111" spans="1:5" ht="25.5" x14ac:dyDescent="0.2">
      <c r="A111" s="173" t="s">
        <v>196</v>
      </c>
      <c r="B111" s="174" t="s">
        <v>1105</v>
      </c>
      <c r="C111" s="177">
        <v>0</v>
      </c>
      <c r="D111" s="177">
        <v>0</v>
      </c>
      <c r="E111" s="177">
        <v>0</v>
      </c>
    </row>
    <row r="112" spans="1:5" x14ac:dyDescent="0.2">
      <c r="A112" s="173" t="s">
        <v>197</v>
      </c>
      <c r="B112" s="174" t="s">
        <v>1106</v>
      </c>
      <c r="C112" s="177">
        <v>0</v>
      </c>
      <c r="D112" s="177">
        <v>0</v>
      </c>
      <c r="E112" s="177">
        <v>0</v>
      </c>
    </row>
    <row r="113" spans="1:5" x14ac:dyDescent="0.2">
      <c r="A113" s="173" t="s">
        <v>198</v>
      </c>
      <c r="B113" s="174" t="s">
        <v>1107</v>
      </c>
      <c r="C113" s="177">
        <v>0</v>
      </c>
      <c r="D113" s="177">
        <v>0</v>
      </c>
      <c r="E113" s="177">
        <v>0</v>
      </c>
    </row>
    <row r="114" spans="1:5" x14ac:dyDescent="0.2">
      <c r="A114" s="173" t="s">
        <v>199</v>
      </c>
      <c r="B114" s="174" t="s">
        <v>1108</v>
      </c>
      <c r="C114" s="177">
        <v>0</v>
      </c>
      <c r="D114" s="177">
        <v>0</v>
      </c>
      <c r="E114" s="177">
        <v>0</v>
      </c>
    </row>
    <row r="115" spans="1:5" x14ac:dyDescent="0.2">
      <c r="A115" s="173" t="s">
        <v>200</v>
      </c>
      <c r="B115" s="174" t="s">
        <v>455</v>
      </c>
      <c r="C115" s="177">
        <v>0</v>
      </c>
      <c r="D115" s="177">
        <v>0</v>
      </c>
      <c r="E115" s="177">
        <v>0</v>
      </c>
    </row>
    <row r="116" spans="1:5" x14ac:dyDescent="0.2">
      <c r="A116" s="173" t="s">
        <v>201</v>
      </c>
      <c r="B116" s="174" t="s">
        <v>1109</v>
      </c>
      <c r="C116" s="177">
        <v>0</v>
      </c>
      <c r="D116" s="177">
        <v>0</v>
      </c>
      <c r="E116" s="177">
        <v>1944666</v>
      </c>
    </row>
    <row r="117" spans="1:5" x14ac:dyDescent="0.2">
      <c r="A117" s="173" t="s">
        <v>202</v>
      </c>
      <c r="B117" s="174" t="s">
        <v>1110</v>
      </c>
      <c r="C117" s="177">
        <v>0</v>
      </c>
      <c r="D117" s="177">
        <v>0</v>
      </c>
      <c r="E117" s="177">
        <v>119685</v>
      </c>
    </row>
    <row r="118" spans="1:5" x14ac:dyDescent="0.2">
      <c r="A118" s="173" t="s">
        <v>203</v>
      </c>
      <c r="B118" s="174" t="s">
        <v>1111</v>
      </c>
      <c r="C118" s="177">
        <v>0</v>
      </c>
      <c r="D118" s="177">
        <v>0</v>
      </c>
      <c r="E118" s="177">
        <v>19723242</v>
      </c>
    </row>
    <row r="119" spans="1:5" ht="25.5" x14ac:dyDescent="0.2">
      <c r="A119" s="173" t="s">
        <v>204</v>
      </c>
      <c r="B119" s="174" t="s">
        <v>456</v>
      </c>
      <c r="C119" s="177">
        <v>0</v>
      </c>
      <c r="D119" s="177">
        <v>0</v>
      </c>
      <c r="E119" s="177">
        <v>0</v>
      </c>
    </row>
    <row r="120" spans="1:5" ht="25.5" x14ac:dyDescent="0.2">
      <c r="A120" s="173" t="s">
        <v>205</v>
      </c>
      <c r="B120" s="174" t="s">
        <v>1112</v>
      </c>
      <c r="C120" s="177">
        <v>0</v>
      </c>
      <c r="D120" s="177">
        <v>0</v>
      </c>
      <c r="E120" s="177">
        <v>6299457</v>
      </c>
    </row>
    <row r="121" spans="1:5" x14ac:dyDescent="0.2">
      <c r="A121" s="175" t="s">
        <v>206</v>
      </c>
      <c r="B121" s="176" t="s">
        <v>1313</v>
      </c>
      <c r="C121" s="178">
        <v>42062000</v>
      </c>
      <c r="D121" s="178">
        <v>42590000</v>
      </c>
      <c r="E121" s="178">
        <v>34557547</v>
      </c>
    </row>
    <row r="122" spans="1:5" x14ac:dyDescent="0.2">
      <c r="A122" s="173" t="s">
        <v>207</v>
      </c>
      <c r="B122" s="174" t="s">
        <v>1314</v>
      </c>
      <c r="C122" s="177">
        <v>0</v>
      </c>
      <c r="D122" s="177">
        <v>0</v>
      </c>
      <c r="E122" s="177">
        <v>0</v>
      </c>
    </row>
    <row r="123" spans="1:5" x14ac:dyDescent="0.2">
      <c r="A123" s="173" t="s">
        <v>208</v>
      </c>
      <c r="B123" s="174" t="s">
        <v>1113</v>
      </c>
      <c r="C123" s="177">
        <v>0</v>
      </c>
      <c r="D123" s="177">
        <v>0</v>
      </c>
      <c r="E123" s="177">
        <v>0</v>
      </c>
    </row>
    <row r="124" spans="1:5" x14ac:dyDescent="0.2">
      <c r="A124" s="173" t="s">
        <v>209</v>
      </c>
      <c r="B124" s="174" t="s">
        <v>457</v>
      </c>
      <c r="C124" s="177">
        <v>1645000</v>
      </c>
      <c r="D124" s="177">
        <v>7206775</v>
      </c>
      <c r="E124" s="177">
        <v>7205865</v>
      </c>
    </row>
    <row r="125" spans="1:5" x14ac:dyDescent="0.2">
      <c r="A125" s="173" t="s">
        <v>210</v>
      </c>
      <c r="B125" s="174" t="s">
        <v>458</v>
      </c>
      <c r="C125" s="177">
        <v>0</v>
      </c>
      <c r="D125" s="177">
        <v>0</v>
      </c>
      <c r="E125" s="177">
        <v>0</v>
      </c>
    </row>
    <row r="126" spans="1:5" x14ac:dyDescent="0.2">
      <c r="A126" s="173" t="s">
        <v>211</v>
      </c>
      <c r="B126" s="174" t="s">
        <v>459</v>
      </c>
      <c r="C126" s="177">
        <v>0</v>
      </c>
      <c r="D126" s="177">
        <v>0</v>
      </c>
      <c r="E126" s="177">
        <v>0</v>
      </c>
    </row>
    <row r="127" spans="1:5" x14ac:dyDescent="0.2">
      <c r="A127" s="173" t="s">
        <v>212</v>
      </c>
      <c r="B127" s="174" t="s">
        <v>1315</v>
      </c>
      <c r="C127" s="177">
        <v>1645000</v>
      </c>
      <c r="D127" s="177">
        <v>7206775</v>
      </c>
      <c r="E127" s="177">
        <v>7205865</v>
      </c>
    </row>
    <row r="128" spans="1:5" ht="25.5" x14ac:dyDescent="0.2">
      <c r="A128" s="173" t="s">
        <v>213</v>
      </c>
      <c r="B128" s="174" t="s">
        <v>460</v>
      </c>
      <c r="C128" s="177">
        <v>0</v>
      </c>
      <c r="D128" s="177">
        <v>0</v>
      </c>
      <c r="E128" s="177">
        <v>0</v>
      </c>
    </row>
    <row r="129" spans="1:5" ht="25.5" x14ac:dyDescent="0.2">
      <c r="A129" s="173" t="s">
        <v>214</v>
      </c>
      <c r="B129" s="174" t="s">
        <v>1316</v>
      </c>
      <c r="C129" s="177">
        <v>0</v>
      </c>
      <c r="D129" s="177">
        <v>0</v>
      </c>
      <c r="E129" s="177">
        <v>0</v>
      </c>
    </row>
    <row r="130" spans="1:5" x14ac:dyDescent="0.2">
      <c r="A130" s="173" t="s">
        <v>215</v>
      </c>
      <c r="B130" s="174" t="s">
        <v>1114</v>
      </c>
      <c r="C130" s="177">
        <v>0</v>
      </c>
      <c r="D130" s="177">
        <v>0</v>
      </c>
      <c r="E130" s="177">
        <v>0</v>
      </c>
    </row>
    <row r="131" spans="1:5" x14ac:dyDescent="0.2">
      <c r="A131" s="173" t="s">
        <v>216</v>
      </c>
      <c r="B131" s="174" t="s">
        <v>1115</v>
      </c>
      <c r="C131" s="177">
        <v>0</v>
      </c>
      <c r="D131" s="177">
        <v>0</v>
      </c>
      <c r="E131" s="177">
        <v>0</v>
      </c>
    </row>
    <row r="132" spans="1:5" ht="25.5" x14ac:dyDescent="0.2">
      <c r="A132" s="173" t="s">
        <v>217</v>
      </c>
      <c r="B132" s="174" t="s">
        <v>1116</v>
      </c>
      <c r="C132" s="177">
        <v>0</v>
      </c>
      <c r="D132" s="177">
        <v>0</v>
      </c>
      <c r="E132" s="177">
        <v>0</v>
      </c>
    </row>
    <row r="133" spans="1:5" x14ac:dyDescent="0.2">
      <c r="A133" s="173" t="s">
        <v>218</v>
      </c>
      <c r="B133" s="174" t="s">
        <v>1117</v>
      </c>
      <c r="C133" s="177">
        <v>0</v>
      </c>
      <c r="D133" s="177">
        <v>0</v>
      </c>
      <c r="E133" s="177">
        <v>0</v>
      </c>
    </row>
    <row r="134" spans="1:5" x14ac:dyDescent="0.2">
      <c r="A134" s="173" t="s">
        <v>219</v>
      </c>
      <c r="B134" s="174" t="s">
        <v>1118</v>
      </c>
      <c r="C134" s="177">
        <v>0</v>
      </c>
      <c r="D134" s="177">
        <v>0</v>
      </c>
      <c r="E134" s="177">
        <v>0</v>
      </c>
    </row>
    <row r="135" spans="1:5" x14ac:dyDescent="0.2">
      <c r="A135" s="173" t="s">
        <v>220</v>
      </c>
      <c r="B135" s="174" t="s">
        <v>1119</v>
      </c>
      <c r="C135" s="177">
        <v>0</v>
      </c>
      <c r="D135" s="177">
        <v>0</v>
      </c>
      <c r="E135" s="177">
        <v>0</v>
      </c>
    </row>
    <row r="136" spans="1:5" x14ac:dyDescent="0.2">
      <c r="A136" s="173" t="s">
        <v>221</v>
      </c>
      <c r="B136" s="174" t="s">
        <v>1120</v>
      </c>
      <c r="C136" s="177">
        <v>0</v>
      </c>
      <c r="D136" s="177">
        <v>0</v>
      </c>
      <c r="E136" s="177">
        <v>0</v>
      </c>
    </row>
    <row r="137" spans="1:5" x14ac:dyDescent="0.2">
      <c r="A137" s="173" t="s">
        <v>222</v>
      </c>
      <c r="B137" s="174" t="s">
        <v>1121</v>
      </c>
      <c r="C137" s="177">
        <v>0</v>
      </c>
      <c r="D137" s="177">
        <v>0</v>
      </c>
      <c r="E137" s="177">
        <v>0</v>
      </c>
    </row>
    <row r="138" spans="1:5" x14ac:dyDescent="0.2">
      <c r="A138" s="173" t="s">
        <v>223</v>
      </c>
      <c r="B138" s="174" t="s">
        <v>1122</v>
      </c>
      <c r="C138" s="177">
        <v>0</v>
      </c>
      <c r="D138" s="177">
        <v>0</v>
      </c>
      <c r="E138" s="177">
        <v>0</v>
      </c>
    </row>
    <row r="139" spans="1:5" x14ac:dyDescent="0.2">
      <c r="A139" s="173" t="s">
        <v>224</v>
      </c>
      <c r="B139" s="174" t="s">
        <v>1123</v>
      </c>
      <c r="C139" s="177">
        <v>0</v>
      </c>
      <c r="D139" s="177">
        <v>0</v>
      </c>
      <c r="E139" s="177">
        <v>0</v>
      </c>
    </row>
    <row r="140" spans="1:5" ht="25.5" x14ac:dyDescent="0.2">
      <c r="A140" s="173" t="s">
        <v>225</v>
      </c>
      <c r="B140" s="174" t="s">
        <v>1317</v>
      </c>
      <c r="C140" s="177">
        <v>0</v>
      </c>
      <c r="D140" s="177">
        <v>0</v>
      </c>
      <c r="E140" s="177">
        <v>0</v>
      </c>
    </row>
    <row r="141" spans="1:5" x14ac:dyDescent="0.2">
      <c r="A141" s="173" t="s">
        <v>227</v>
      </c>
      <c r="B141" s="174" t="s">
        <v>1124</v>
      </c>
      <c r="C141" s="177">
        <v>0</v>
      </c>
      <c r="D141" s="177">
        <v>0</v>
      </c>
      <c r="E141" s="177">
        <v>0</v>
      </c>
    </row>
    <row r="142" spans="1:5" x14ac:dyDescent="0.2">
      <c r="A142" s="173" t="s">
        <v>228</v>
      </c>
      <c r="B142" s="174" t="s">
        <v>1125</v>
      </c>
      <c r="C142" s="177">
        <v>0</v>
      </c>
      <c r="D142" s="177">
        <v>0</v>
      </c>
      <c r="E142" s="177">
        <v>0</v>
      </c>
    </row>
    <row r="143" spans="1:5" ht="25.5" x14ac:dyDescent="0.2">
      <c r="A143" s="173" t="s">
        <v>229</v>
      </c>
      <c r="B143" s="174" t="s">
        <v>1126</v>
      </c>
      <c r="C143" s="177">
        <v>0</v>
      </c>
      <c r="D143" s="177">
        <v>0</v>
      </c>
      <c r="E143" s="177">
        <v>0</v>
      </c>
    </row>
    <row r="144" spans="1:5" x14ac:dyDescent="0.2">
      <c r="A144" s="173" t="s">
        <v>230</v>
      </c>
      <c r="B144" s="174" t="s">
        <v>1127</v>
      </c>
      <c r="C144" s="177">
        <v>0</v>
      </c>
      <c r="D144" s="177">
        <v>0</v>
      </c>
      <c r="E144" s="177">
        <v>0</v>
      </c>
    </row>
    <row r="145" spans="1:5" x14ac:dyDescent="0.2">
      <c r="A145" s="173" t="s">
        <v>231</v>
      </c>
      <c r="B145" s="174" t="s">
        <v>1128</v>
      </c>
      <c r="C145" s="177">
        <v>0</v>
      </c>
      <c r="D145" s="177">
        <v>0</v>
      </c>
      <c r="E145" s="177">
        <v>0</v>
      </c>
    </row>
    <row r="146" spans="1:5" x14ac:dyDescent="0.2">
      <c r="A146" s="173" t="s">
        <v>232</v>
      </c>
      <c r="B146" s="174" t="s">
        <v>1129</v>
      </c>
      <c r="C146" s="177">
        <v>0</v>
      </c>
      <c r="D146" s="177">
        <v>0</v>
      </c>
      <c r="E146" s="177">
        <v>0</v>
      </c>
    </row>
    <row r="147" spans="1:5" x14ac:dyDescent="0.2">
      <c r="A147" s="173" t="s">
        <v>233</v>
      </c>
      <c r="B147" s="174" t="s">
        <v>1130</v>
      </c>
      <c r="C147" s="177">
        <v>0</v>
      </c>
      <c r="D147" s="177">
        <v>0</v>
      </c>
      <c r="E147" s="177">
        <v>0</v>
      </c>
    </row>
    <row r="148" spans="1:5" x14ac:dyDescent="0.2">
      <c r="A148" s="173" t="s">
        <v>234</v>
      </c>
      <c r="B148" s="174" t="s">
        <v>1131</v>
      </c>
      <c r="C148" s="177">
        <v>0</v>
      </c>
      <c r="D148" s="177">
        <v>0</v>
      </c>
      <c r="E148" s="177">
        <v>0</v>
      </c>
    </row>
    <row r="149" spans="1:5" x14ac:dyDescent="0.2">
      <c r="A149" s="173" t="s">
        <v>235</v>
      </c>
      <c r="B149" s="174" t="s">
        <v>1132</v>
      </c>
      <c r="C149" s="177">
        <v>0</v>
      </c>
      <c r="D149" s="177">
        <v>0</v>
      </c>
      <c r="E149" s="177">
        <v>0</v>
      </c>
    </row>
    <row r="150" spans="1:5" x14ac:dyDescent="0.2">
      <c r="A150" s="173" t="s">
        <v>236</v>
      </c>
      <c r="B150" s="174" t="s">
        <v>1133</v>
      </c>
      <c r="C150" s="177">
        <v>0</v>
      </c>
      <c r="D150" s="177">
        <v>0</v>
      </c>
      <c r="E150" s="177">
        <v>0</v>
      </c>
    </row>
    <row r="151" spans="1:5" x14ac:dyDescent="0.2">
      <c r="A151" s="173" t="s">
        <v>237</v>
      </c>
      <c r="B151" s="174" t="s">
        <v>1318</v>
      </c>
      <c r="C151" s="177">
        <v>12897000</v>
      </c>
      <c r="D151" s="177">
        <v>1760000</v>
      </c>
      <c r="E151" s="177">
        <v>1760000</v>
      </c>
    </row>
    <row r="152" spans="1:5" x14ac:dyDescent="0.2">
      <c r="A152" s="173" t="s">
        <v>238</v>
      </c>
      <c r="B152" s="174" t="s">
        <v>1134</v>
      </c>
      <c r="C152" s="177">
        <v>0</v>
      </c>
      <c r="D152" s="177">
        <v>0</v>
      </c>
      <c r="E152" s="177">
        <v>760000</v>
      </c>
    </row>
    <row r="153" spans="1:5" x14ac:dyDescent="0.2">
      <c r="A153" s="173" t="s">
        <v>239</v>
      </c>
      <c r="B153" s="174" t="s">
        <v>1135</v>
      </c>
      <c r="C153" s="177">
        <v>0</v>
      </c>
      <c r="D153" s="177">
        <v>0</v>
      </c>
      <c r="E153" s="177">
        <v>0</v>
      </c>
    </row>
    <row r="154" spans="1:5" ht="25.5" x14ac:dyDescent="0.2">
      <c r="A154" s="173" t="s">
        <v>240</v>
      </c>
      <c r="B154" s="174" t="s">
        <v>1136</v>
      </c>
      <c r="C154" s="177">
        <v>0</v>
      </c>
      <c r="D154" s="177">
        <v>0</v>
      </c>
      <c r="E154" s="177">
        <v>0</v>
      </c>
    </row>
    <row r="155" spans="1:5" x14ac:dyDescent="0.2">
      <c r="A155" s="173" t="s">
        <v>241</v>
      </c>
      <c r="B155" s="174" t="s">
        <v>1137</v>
      </c>
      <c r="C155" s="177">
        <v>0</v>
      </c>
      <c r="D155" s="177">
        <v>0</v>
      </c>
      <c r="E155" s="177">
        <v>0</v>
      </c>
    </row>
    <row r="156" spans="1:5" x14ac:dyDescent="0.2">
      <c r="A156" s="173" t="s">
        <v>242</v>
      </c>
      <c r="B156" s="174" t="s">
        <v>1138</v>
      </c>
      <c r="C156" s="177">
        <v>0</v>
      </c>
      <c r="D156" s="177">
        <v>0</v>
      </c>
      <c r="E156" s="177">
        <v>0</v>
      </c>
    </row>
    <row r="157" spans="1:5" x14ac:dyDescent="0.2">
      <c r="A157" s="173" t="s">
        <v>243</v>
      </c>
      <c r="B157" s="174" t="s">
        <v>1139</v>
      </c>
      <c r="C157" s="177">
        <v>0</v>
      </c>
      <c r="D157" s="177">
        <v>0</v>
      </c>
      <c r="E157" s="177">
        <v>0</v>
      </c>
    </row>
    <row r="158" spans="1:5" x14ac:dyDescent="0.2">
      <c r="A158" s="173" t="s">
        <v>244</v>
      </c>
      <c r="B158" s="174" t="s">
        <v>1140</v>
      </c>
      <c r="C158" s="177">
        <v>0</v>
      </c>
      <c r="D158" s="177">
        <v>0</v>
      </c>
      <c r="E158" s="177">
        <v>0</v>
      </c>
    </row>
    <row r="159" spans="1:5" x14ac:dyDescent="0.2">
      <c r="A159" s="173" t="s">
        <v>245</v>
      </c>
      <c r="B159" s="174" t="s">
        <v>1141</v>
      </c>
      <c r="C159" s="177">
        <v>0</v>
      </c>
      <c r="D159" s="177">
        <v>0</v>
      </c>
      <c r="E159" s="177">
        <v>0</v>
      </c>
    </row>
    <row r="160" spans="1:5" x14ac:dyDescent="0.2">
      <c r="A160" s="173" t="s">
        <v>246</v>
      </c>
      <c r="B160" s="174" t="s">
        <v>1142</v>
      </c>
      <c r="C160" s="177">
        <v>0</v>
      </c>
      <c r="D160" s="177">
        <v>0</v>
      </c>
      <c r="E160" s="177">
        <v>1000000</v>
      </c>
    </row>
    <row r="161" spans="1:5" x14ac:dyDescent="0.2">
      <c r="A161" s="173" t="s">
        <v>247</v>
      </c>
      <c r="B161" s="174" t="s">
        <v>1143</v>
      </c>
      <c r="C161" s="177">
        <v>0</v>
      </c>
      <c r="D161" s="177">
        <v>0</v>
      </c>
      <c r="E161" s="177">
        <v>0</v>
      </c>
    </row>
    <row r="162" spans="1:5" ht="25.5" x14ac:dyDescent="0.2">
      <c r="A162" s="173" t="s">
        <v>248</v>
      </c>
      <c r="B162" s="174" t="s">
        <v>1319</v>
      </c>
      <c r="C162" s="177">
        <v>0</v>
      </c>
      <c r="D162" s="177">
        <v>0</v>
      </c>
      <c r="E162" s="177">
        <v>0</v>
      </c>
    </row>
    <row r="163" spans="1:5" ht="25.5" x14ac:dyDescent="0.2">
      <c r="A163" s="173" t="s">
        <v>249</v>
      </c>
      <c r="B163" s="174" t="s">
        <v>1144</v>
      </c>
      <c r="C163" s="177">
        <v>0</v>
      </c>
      <c r="D163" s="177">
        <v>0</v>
      </c>
      <c r="E163" s="177">
        <v>0</v>
      </c>
    </row>
    <row r="164" spans="1:5" ht="25.5" x14ac:dyDescent="0.2">
      <c r="A164" s="173" t="s">
        <v>250</v>
      </c>
      <c r="B164" s="174" t="s">
        <v>1320</v>
      </c>
      <c r="C164" s="177">
        <v>0</v>
      </c>
      <c r="D164" s="177">
        <v>0</v>
      </c>
      <c r="E164" s="177">
        <v>0</v>
      </c>
    </row>
    <row r="165" spans="1:5" x14ac:dyDescent="0.2">
      <c r="A165" s="173" t="s">
        <v>251</v>
      </c>
      <c r="B165" s="174" t="s">
        <v>1145</v>
      </c>
      <c r="C165" s="177">
        <v>0</v>
      </c>
      <c r="D165" s="177">
        <v>0</v>
      </c>
      <c r="E165" s="177">
        <v>0</v>
      </c>
    </row>
    <row r="166" spans="1:5" x14ac:dyDescent="0.2">
      <c r="A166" s="173" t="s">
        <v>252</v>
      </c>
      <c r="B166" s="174" t="s">
        <v>1146</v>
      </c>
      <c r="C166" s="177">
        <v>0</v>
      </c>
      <c r="D166" s="177">
        <v>0</v>
      </c>
      <c r="E166" s="177">
        <v>0</v>
      </c>
    </row>
    <row r="167" spans="1:5" x14ac:dyDescent="0.2">
      <c r="A167" s="173" t="s">
        <v>253</v>
      </c>
      <c r="B167" s="174" t="s">
        <v>1147</v>
      </c>
      <c r="C167" s="177">
        <v>0</v>
      </c>
      <c r="D167" s="177">
        <v>0</v>
      </c>
      <c r="E167" s="177">
        <v>0</v>
      </c>
    </row>
    <row r="168" spans="1:5" x14ac:dyDescent="0.2">
      <c r="A168" s="173" t="s">
        <v>254</v>
      </c>
      <c r="B168" s="174" t="s">
        <v>1148</v>
      </c>
      <c r="C168" s="177">
        <v>0</v>
      </c>
      <c r="D168" s="177">
        <v>0</v>
      </c>
      <c r="E168" s="177">
        <v>0</v>
      </c>
    </row>
    <row r="169" spans="1:5" x14ac:dyDescent="0.2">
      <c r="A169" s="173" t="s">
        <v>255</v>
      </c>
      <c r="B169" s="174" t="s">
        <v>1149</v>
      </c>
      <c r="C169" s="177">
        <v>0</v>
      </c>
      <c r="D169" s="177">
        <v>0</v>
      </c>
      <c r="E169" s="177">
        <v>0</v>
      </c>
    </row>
    <row r="170" spans="1:5" x14ac:dyDescent="0.2">
      <c r="A170" s="173" t="s">
        <v>256</v>
      </c>
      <c r="B170" s="174" t="s">
        <v>1150</v>
      </c>
      <c r="C170" s="177">
        <v>0</v>
      </c>
      <c r="D170" s="177">
        <v>0</v>
      </c>
      <c r="E170" s="177">
        <v>0</v>
      </c>
    </row>
    <row r="171" spans="1:5" x14ac:dyDescent="0.2">
      <c r="A171" s="173" t="s">
        <v>257</v>
      </c>
      <c r="B171" s="174" t="s">
        <v>1321</v>
      </c>
      <c r="C171" s="177">
        <v>0</v>
      </c>
      <c r="D171" s="177">
        <v>0</v>
      </c>
      <c r="E171" s="177">
        <v>0</v>
      </c>
    </row>
    <row r="172" spans="1:5" x14ac:dyDescent="0.2">
      <c r="A172" s="173" t="s">
        <v>258</v>
      </c>
      <c r="B172" s="174" t="s">
        <v>1151</v>
      </c>
      <c r="C172" s="177">
        <v>0</v>
      </c>
      <c r="D172" s="177">
        <v>0</v>
      </c>
      <c r="E172" s="177">
        <v>0</v>
      </c>
    </row>
    <row r="173" spans="1:5" x14ac:dyDescent="0.2">
      <c r="A173" s="173" t="s">
        <v>259</v>
      </c>
      <c r="B173" s="174" t="s">
        <v>1152</v>
      </c>
      <c r="C173" s="177">
        <v>0</v>
      </c>
      <c r="D173" s="177">
        <v>0</v>
      </c>
      <c r="E173" s="177">
        <v>0</v>
      </c>
    </row>
    <row r="174" spans="1:5" x14ac:dyDescent="0.2">
      <c r="A174" s="173" t="s">
        <v>260</v>
      </c>
      <c r="B174" s="174" t="s">
        <v>1153</v>
      </c>
      <c r="C174" s="177">
        <v>0</v>
      </c>
      <c r="D174" s="177">
        <v>0</v>
      </c>
      <c r="E174" s="177">
        <v>0</v>
      </c>
    </row>
    <row r="175" spans="1:5" x14ac:dyDescent="0.2">
      <c r="A175" s="173" t="s">
        <v>261</v>
      </c>
      <c r="B175" s="174" t="s">
        <v>1154</v>
      </c>
      <c r="C175" s="177">
        <v>0</v>
      </c>
      <c r="D175" s="177">
        <v>0</v>
      </c>
      <c r="E175" s="177">
        <v>0</v>
      </c>
    </row>
    <row r="176" spans="1:5" x14ac:dyDescent="0.2">
      <c r="A176" s="173" t="s">
        <v>262</v>
      </c>
      <c r="B176" s="174" t="s">
        <v>1155</v>
      </c>
      <c r="C176" s="177">
        <v>0</v>
      </c>
      <c r="D176" s="177">
        <v>0</v>
      </c>
      <c r="E176" s="177">
        <v>0</v>
      </c>
    </row>
    <row r="177" spans="1:5" x14ac:dyDescent="0.2">
      <c r="A177" s="173" t="s">
        <v>263</v>
      </c>
      <c r="B177" s="174" t="s">
        <v>1156</v>
      </c>
      <c r="C177" s="177">
        <v>0</v>
      </c>
      <c r="D177" s="177">
        <v>0</v>
      </c>
      <c r="E177" s="177">
        <v>0</v>
      </c>
    </row>
    <row r="178" spans="1:5" x14ac:dyDescent="0.2">
      <c r="A178" s="173" t="s">
        <v>264</v>
      </c>
      <c r="B178" s="174" t="s">
        <v>461</v>
      </c>
      <c r="C178" s="177">
        <v>0</v>
      </c>
      <c r="D178" s="177">
        <v>0</v>
      </c>
      <c r="E178" s="177">
        <v>0</v>
      </c>
    </row>
    <row r="179" spans="1:5" x14ac:dyDescent="0.2">
      <c r="A179" s="173" t="s">
        <v>265</v>
      </c>
      <c r="B179" s="174" t="s">
        <v>1322</v>
      </c>
      <c r="C179" s="177">
        <v>29818000</v>
      </c>
      <c r="D179" s="177">
        <v>42581225</v>
      </c>
      <c r="E179" s="177">
        <v>42557282</v>
      </c>
    </row>
    <row r="180" spans="1:5" x14ac:dyDescent="0.2">
      <c r="A180" s="173" t="s">
        <v>266</v>
      </c>
      <c r="B180" s="174" t="s">
        <v>1157</v>
      </c>
      <c r="C180" s="177">
        <v>0</v>
      </c>
      <c r="D180" s="177">
        <v>0</v>
      </c>
      <c r="E180" s="177">
        <v>0</v>
      </c>
    </row>
    <row r="181" spans="1:5" x14ac:dyDescent="0.2">
      <c r="A181" s="173" t="s">
        <v>267</v>
      </c>
      <c r="B181" s="174" t="s">
        <v>1158</v>
      </c>
      <c r="C181" s="177">
        <v>0</v>
      </c>
      <c r="D181" s="177">
        <v>0</v>
      </c>
      <c r="E181" s="177">
        <v>0</v>
      </c>
    </row>
    <row r="182" spans="1:5" x14ac:dyDescent="0.2">
      <c r="A182" s="173" t="s">
        <v>268</v>
      </c>
      <c r="B182" s="174" t="s">
        <v>1159</v>
      </c>
      <c r="C182" s="177">
        <v>0</v>
      </c>
      <c r="D182" s="177">
        <v>0</v>
      </c>
      <c r="E182" s="177">
        <v>27291482</v>
      </c>
    </row>
    <row r="183" spans="1:5" x14ac:dyDescent="0.2">
      <c r="A183" s="173" t="s">
        <v>269</v>
      </c>
      <c r="B183" s="174" t="s">
        <v>1160</v>
      </c>
      <c r="C183" s="177">
        <v>0</v>
      </c>
      <c r="D183" s="177">
        <v>0</v>
      </c>
      <c r="E183" s="177">
        <v>0</v>
      </c>
    </row>
    <row r="184" spans="1:5" x14ac:dyDescent="0.2">
      <c r="A184" s="173" t="s">
        <v>270</v>
      </c>
      <c r="B184" s="174" t="s">
        <v>1161</v>
      </c>
      <c r="C184" s="177">
        <v>0</v>
      </c>
      <c r="D184" s="177">
        <v>0</v>
      </c>
      <c r="E184" s="177">
        <v>0</v>
      </c>
    </row>
    <row r="185" spans="1:5" x14ac:dyDescent="0.2">
      <c r="A185" s="173" t="s">
        <v>271</v>
      </c>
      <c r="B185" s="174" t="s">
        <v>1162</v>
      </c>
      <c r="C185" s="177">
        <v>0</v>
      </c>
      <c r="D185" s="177">
        <v>0</v>
      </c>
      <c r="E185" s="177">
        <v>0</v>
      </c>
    </row>
    <row r="186" spans="1:5" x14ac:dyDescent="0.2">
      <c r="A186" s="173" t="s">
        <v>272</v>
      </c>
      <c r="B186" s="174" t="s">
        <v>1323</v>
      </c>
      <c r="C186" s="177">
        <v>0</v>
      </c>
      <c r="D186" s="177">
        <v>0</v>
      </c>
      <c r="E186" s="177">
        <v>0</v>
      </c>
    </row>
    <row r="187" spans="1:5" x14ac:dyDescent="0.2">
      <c r="A187" s="173" t="s">
        <v>273</v>
      </c>
      <c r="B187" s="174" t="s">
        <v>1163</v>
      </c>
      <c r="C187" s="177">
        <v>0</v>
      </c>
      <c r="D187" s="177">
        <v>0</v>
      </c>
      <c r="E187" s="177">
        <v>15265800</v>
      </c>
    </row>
    <row r="188" spans="1:5" x14ac:dyDescent="0.2">
      <c r="A188" s="173" t="s">
        <v>274</v>
      </c>
      <c r="B188" s="174" t="s">
        <v>1164</v>
      </c>
      <c r="C188" s="177">
        <v>0</v>
      </c>
      <c r="D188" s="177">
        <v>0</v>
      </c>
      <c r="E188" s="177">
        <v>0</v>
      </c>
    </row>
    <row r="189" spans="1:5" x14ac:dyDescent="0.2">
      <c r="A189" s="173" t="s">
        <v>275</v>
      </c>
      <c r="B189" s="174" t="s">
        <v>1165</v>
      </c>
      <c r="C189" s="177">
        <v>0</v>
      </c>
      <c r="D189" s="177">
        <v>0</v>
      </c>
      <c r="E189" s="177">
        <v>0</v>
      </c>
    </row>
    <row r="190" spans="1:5" x14ac:dyDescent="0.2">
      <c r="A190" s="173" t="s">
        <v>276</v>
      </c>
      <c r="B190" s="174" t="s">
        <v>1166</v>
      </c>
      <c r="C190" s="177">
        <v>27000000</v>
      </c>
      <c r="D190" s="177">
        <v>26136208</v>
      </c>
      <c r="E190" s="177">
        <v>0</v>
      </c>
    </row>
    <row r="191" spans="1:5" ht="25.5" x14ac:dyDescent="0.2">
      <c r="A191" s="175" t="s">
        <v>277</v>
      </c>
      <c r="B191" s="176" t="s">
        <v>1324</v>
      </c>
      <c r="C191" s="178">
        <v>71360000</v>
      </c>
      <c r="D191" s="178">
        <v>77684208</v>
      </c>
      <c r="E191" s="178">
        <v>51523147</v>
      </c>
    </row>
    <row r="192" spans="1:5" x14ac:dyDescent="0.2">
      <c r="A192" s="173" t="s">
        <v>278</v>
      </c>
      <c r="B192" s="174" t="s">
        <v>1167</v>
      </c>
      <c r="C192" s="177">
        <v>0</v>
      </c>
      <c r="D192" s="177">
        <v>1000000</v>
      </c>
      <c r="E192" s="177">
        <v>970000</v>
      </c>
    </row>
    <row r="193" spans="1:8" x14ac:dyDescent="0.2">
      <c r="A193" s="173" t="s">
        <v>279</v>
      </c>
      <c r="B193" s="174" t="s">
        <v>1325</v>
      </c>
      <c r="C193" s="177">
        <v>198127000</v>
      </c>
      <c r="D193" s="177">
        <v>48845324</v>
      </c>
      <c r="E193" s="177">
        <v>28950355</v>
      </c>
    </row>
    <row r="194" spans="1:8" x14ac:dyDescent="0.2">
      <c r="A194" s="173" t="s">
        <v>280</v>
      </c>
      <c r="B194" s="174" t="s">
        <v>1168</v>
      </c>
      <c r="C194" s="177">
        <v>0</v>
      </c>
      <c r="D194" s="177">
        <v>0</v>
      </c>
      <c r="E194" s="177">
        <v>0</v>
      </c>
    </row>
    <row r="195" spans="1:8" x14ac:dyDescent="0.2">
      <c r="A195" s="173" t="s">
        <v>281</v>
      </c>
      <c r="B195" s="174" t="s">
        <v>1169</v>
      </c>
      <c r="C195" s="177">
        <v>1260000</v>
      </c>
      <c r="D195" s="177">
        <v>1865000</v>
      </c>
      <c r="E195" s="177">
        <v>895500</v>
      </c>
    </row>
    <row r="196" spans="1:8" x14ac:dyDescent="0.2">
      <c r="A196" s="173" t="s">
        <v>282</v>
      </c>
      <c r="B196" s="174" t="s">
        <v>1170</v>
      </c>
      <c r="C196" s="177">
        <v>7845000</v>
      </c>
      <c r="D196" s="177">
        <v>9578858</v>
      </c>
      <c r="E196" s="177">
        <v>4612904</v>
      </c>
    </row>
    <row r="197" spans="1:8" x14ac:dyDescent="0.2">
      <c r="A197" s="173" t="s">
        <v>283</v>
      </c>
      <c r="B197" s="174" t="s">
        <v>1171</v>
      </c>
      <c r="C197" s="177">
        <v>0</v>
      </c>
      <c r="D197" s="177">
        <v>0</v>
      </c>
      <c r="E197" s="177">
        <v>0</v>
      </c>
    </row>
    <row r="198" spans="1:8" x14ac:dyDescent="0.2">
      <c r="A198" s="173" t="s">
        <v>284</v>
      </c>
      <c r="B198" s="174" t="s">
        <v>1172</v>
      </c>
      <c r="C198" s="177">
        <v>0</v>
      </c>
      <c r="D198" s="177">
        <v>0</v>
      </c>
      <c r="E198" s="177">
        <v>0</v>
      </c>
    </row>
    <row r="199" spans="1:8" x14ac:dyDescent="0.2">
      <c r="A199" s="173" t="s">
        <v>285</v>
      </c>
      <c r="B199" s="174" t="s">
        <v>1173</v>
      </c>
      <c r="C199" s="177">
        <v>55952000</v>
      </c>
      <c r="D199" s="177">
        <v>37766538</v>
      </c>
      <c r="E199" s="177">
        <v>9568465</v>
      </c>
    </row>
    <row r="200" spans="1:8" x14ac:dyDescent="0.2">
      <c r="A200" s="175" t="s">
        <v>286</v>
      </c>
      <c r="B200" s="176" t="s">
        <v>1326</v>
      </c>
      <c r="C200" s="178">
        <v>263184000</v>
      </c>
      <c r="D200" s="178">
        <v>99055720</v>
      </c>
      <c r="E200" s="178">
        <v>44997224</v>
      </c>
    </row>
    <row r="201" spans="1:8" x14ac:dyDescent="0.2">
      <c r="A201" s="173" t="s">
        <v>287</v>
      </c>
      <c r="B201" s="174" t="s">
        <v>1174</v>
      </c>
      <c r="C201" s="177">
        <v>0</v>
      </c>
      <c r="D201" s="177">
        <v>173116000</v>
      </c>
      <c r="E201" s="177">
        <v>173115650</v>
      </c>
    </row>
    <row r="202" spans="1:8" x14ac:dyDescent="0.2">
      <c r="A202" s="173" t="s">
        <v>288</v>
      </c>
      <c r="B202" s="174" t="s">
        <v>1175</v>
      </c>
      <c r="C202" s="177">
        <v>0</v>
      </c>
      <c r="D202" s="177">
        <v>0</v>
      </c>
      <c r="E202" s="177">
        <v>0</v>
      </c>
    </row>
    <row r="203" spans="1:8" x14ac:dyDescent="0.2">
      <c r="A203" s="173" t="s">
        <v>289</v>
      </c>
      <c r="B203" s="174" t="s">
        <v>1176</v>
      </c>
      <c r="C203" s="177">
        <v>0</v>
      </c>
      <c r="D203" s="177">
        <v>0</v>
      </c>
      <c r="E203" s="177">
        <v>0</v>
      </c>
    </row>
    <row r="204" spans="1:8" x14ac:dyDescent="0.2">
      <c r="A204" s="173" t="s">
        <v>290</v>
      </c>
      <c r="B204" s="174" t="s">
        <v>1177</v>
      </c>
      <c r="C204" s="177">
        <v>0</v>
      </c>
      <c r="D204" s="177">
        <v>12187000</v>
      </c>
      <c r="E204" s="177">
        <v>12186801</v>
      </c>
    </row>
    <row r="205" spans="1:8" x14ac:dyDescent="0.2">
      <c r="A205" s="175" t="s">
        <v>291</v>
      </c>
      <c r="B205" s="176" t="s">
        <v>1327</v>
      </c>
      <c r="C205" s="178">
        <v>0</v>
      </c>
      <c r="D205" s="178">
        <v>185303000</v>
      </c>
      <c r="E205" s="178">
        <v>185302451</v>
      </c>
    </row>
    <row r="206" spans="1:8" ht="25.5" x14ac:dyDescent="0.2">
      <c r="A206" s="173" t="s">
        <v>292</v>
      </c>
      <c r="B206" s="174" t="s">
        <v>1178</v>
      </c>
      <c r="C206" s="177">
        <v>0</v>
      </c>
      <c r="D206" s="177">
        <v>0</v>
      </c>
      <c r="E206" s="177">
        <v>0</v>
      </c>
    </row>
    <row r="207" spans="1:8" ht="25.5" x14ac:dyDescent="0.2">
      <c r="A207" s="173" t="s">
        <v>293</v>
      </c>
      <c r="B207" s="174" t="s">
        <v>1328</v>
      </c>
      <c r="C207" s="177">
        <v>0</v>
      </c>
      <c r="D207" s="177">
        <v>0</v>
      </c>
      <c r="E207" s="177">
        <v>0</v>
      </c>
    </row>
    <row r="208" spans="1:8" x14ac:dyDescent="0.2">
      <c r="A208" s="173" t="s">
        <v>294</v>
      </c>
      <c r="B208" s="174" t="s">
        <v>1179</v>
      </c>
      <c r="C208" s="177">
        <v>0</v>
      </c>
      <c r="D208" s="177">
        <v>0</v>
      </c>
      <c r="E208" s="177">
        <v>0</v>
      </c>
      <c r="H208" s="119"/>
    </row>
    <row r="209" spans="1:5" x14ac:dyDescent="0.2">
      <c r="A209" s="173" t="s">
        <v>295</v>
      </c>
      <c r="B209" s="174" t="s">
        <v>1180</v>
      </c>
      <c r="C209" s="177">
        <v>0</v>
      </c>
      <c r="D209" s="177">
        <v>0</v>
      </c>
      <c r="E209" s="177">
        <v>0</v>
      </c>
    </row>
    <row r="210" spans="1:5" ht="25.5" x14ac:dyDescent="0.2">
      <c r="A210" s="173" t="s">
        <v>296</v>
      </c>
      <c r="B210" s="174" t="s">
        <v>1181</v>
      </c>
      <c r="C210" s="177">
        <v>0</v>
      </c>
      <c r="D210" s="177">
        <v>0</v>
      </c>
      <c r="E210" s="177">
        <v>0</v>
      </c>
    </row>
    <row r="211" spans="1:5" x14ac:dyDescent="0.2">
      <c r="A211" s="173" t="s">
        <v>297</v>
      </c>
      <c r="B211" s="174" t="s">
        <v>1182</v>
      </c>
      <c r="C211" s="177">
        <v>0</v>
      </c>
      <c r="D211" s="177">
        <v>0</v>
      </c>
      <c r="E211" s="177">
        <v>0</v>
      </c>
    </row>
    <row r="212" spans="1:5" x14ac:dyDescent="0.2">
      <c r="A212" s="173" t="s">
        <v>298</v>
      </c>
      <c r="B212" s="174" t="s">
        <v>1183</v>
      </c>
      <c r="C212" s="177">
        <v>0</v>
      </c>
      <c r="D212" s="177">
        <v>0</v>
      </c>
      <c r="E212" s="177">
        <v>0</v>
      </c>
    </row>
    <row r="213" spans="1:5" x14ac:dyDescent="0.2">
      <c r="A213" s="173" t="s">
        <v>299</v>
      </c>
      <c r="B213" s="174" t="s">
        <v>1184</v>
      </c>
      <c r="C213" s="177">
        <v>0</v>
      </c>
      <c r="D213" s="177">
        <v>0</v>
      </c>
      <c r="E213" s="177">
        <v>0</v>
      </c>
    </row>
    <row r="214" spans="1:5" x14ac:dyDescent="0.2">
      <c r="A214" s="173" t="s">
        <v>300</v>
      </c>
      <c r="B214" s="174" t="s">
        <v>1185</v>
      </c>
      <c r="C214" s="177">
        <v>0</v>
      </c>
      <c r="D214" s="177">
        <v>0</v>
      </c>
      <c r="E214" s="177">
        <v>0</v>
      </c>
    </row>
    <row r="215" spans="1:5" x14ac:dyDescent="0.2">
      <c r="A215" s="173" t="s">
        <v>301</v>
      </c>
      <c r="B215" s="174" t="s">
        <v>1186</v>
      </c>
      <c r="C215" s="177">
        <v>0</v>
      </c>
      <c r="D215" s="177">
        <v>0</v>
      </c>
      <c r="E215" s="177">
        <v>0</v>
      </c>
    </row>
    <row r="216" spans="1:5" x14ac:dyDescent="0.2">
      <c r="A216" s="173" t="s">
        <v>302</v>
      </c>
      <c r="B216" s="174" t="s">
        <v>1187</v>
      </c>
      <c r="C216" s="177">
        <v>0</v>
      </c>
      <c r="D216" s="177">
        <v>0</v>
      </c>
      <c r="E216" s="177">
        <v>0</v>
      </c>
    </row>
    <row r="217" spans="1:5" x14ac:dyDescent="0.2">
      <c r="A217" s="173" t="s">
        <v>303</v>
      </c>
      <c r="B217" s="174" t="s">
        <v>1188</v>
      </c>
      <c r="C217" s="177">
        <v>0</v>
      </c>
      <c r="D217" s="177">
        <v>0</v>
      </c>
      <c r="E217" s="177">
        <v>0</v>
      </c>
    </row>
    <row r="218" spans="1:5" ht="25.5" x14ac:dyDescent="0.2">
      <c r="A218" s="173" t="s">
        <v>304</v>
      </c>
      <c r="B218" s="174" t="s">
        <v>1329</v>
      </c>
      <c r="C218" s="177">
        <v>0</v>
      </c>
      <c r="D218" s="177">
        <v>0</v>
      </c>
      <c r="E218" s="177">
        <v>0</v>
      </c>
    </row>
    <row r="219" spans="1:5" x14ac:dyDescent="0.2">
      <c r="A219" s="173" t="s">
        <v>305</v>
      </c>
      <c r="B219" s="174" t="s">
        <v>1189</v>
      </c>
      <c r="C219" s="177">
        <v>0</v>
      </c>
      <c r="D219" s="177">
        <v>0</v>
      </c>
      <c r="E219" s="177">
        <v>0</v>
      </c>
    </row>
    <row r="220" spans="1:5" x14ac:dyDescent="0.2">
      <c r="A220" s="173" t="s">
        <v>306</v>
      </c>
      <c r="B220" s="174" t="s">
        <v>1190</v>
      </c>
      <c r="C220" s="177">
        <v>0</v>
      </c>
      <c r="D220" s="177">
        <v>0</v>
      </c>
      <c r="E220" s="177">
        <v>0</v>
      </c>
    </row>
    <row r="221" spans="1:5" ht="25.5" x14ac:dyDescent="0.2">
      <c r="A221" s="173" t="s">
        <v>307</v>
      </c>
      <c r="B221" s="174" t="s">
        <v>1191</v>
      </c>
      <c r="C221" s="177">
        <v>0</v>
      </c>
      <c r="D221" s="177">
        <v>0</v>
      </c>
      <c r="E221" s="177">
        <v>0</v>
      </c>
    </row>
    <row r="222" spans="1:5" x14ac:dyDescent="0.2">
      <c r="A222" s="173" t="s">
        <v>308</v>
      </c>
      <c r="B222" s="174" t="s">
        <v>1192</v>
      </c>
      <c r="C222" s="177">
        <v>0</v>
      </c>
      <c r="D222" s="177">
        <v>0</v>
      </c>
      <c r="E222" s="177">
        <v>0</v>
      </c>
    </row>
    <row r="223" spans="1:5" x14ac:dyDescent="0.2">
      <c r="A223" s="173" t="s">
        <v>309</v>
      </c>
      <c r="B223" s="174" t="s">
        <v>1193</v>
      </c>
      <c r="C223" s="177">
        <v>0</v>
      </c>
      <c r="D223" s="177">
        <v>0</v>
      </c>
      <c r="E223" s="177">
        <v>0</v>
      </c>
    </row>
    <row r="224" spans="1:5" x14ac:dyDescent="0.2">
      <c r="A224" s="173" t="s">
        <v>310</v>
      </c>
      <c r="B224" s="174" t="s">
        <v>1194</v>
      </c>
      <c r="C224" s="177">
        <v>0</v>
      </c>
      <c r="D224" s="177">
        <v>0</v>
      </c>
      <c r="E224" s="177">
        <v>0</v>
      </c>
    </row>
    <row r="225" spans="1:5" x14ac:dyDescent="0.2">
      <c r="A225" s="173" t="s">
        <v>311</v>
      </c>
      <c r="B225" s="174" t="s">
        <v>1195</v>
      </c>
      <c r="C225" s="177">
        <v>0</v>
      </c>
      <c r="D225" s="177">
        <v>0</v>
      </c>
      <c r="E225" s="177">
        <v>0</v>
      </c>
    </row>
    <row r="226" spans="1:5" x14ac:dyDescent="0.2">
      <c r="A226" s="173" t="s">
        <v>312</v>
      </c>
      <c r="B226" s="174" t="s">
        <v>1196</v>
      </c>
      <c r="C226" s="177">
        <v>0</v>
      </c>
      <c r="D226" s="177">
        <v>0</v>
      </c>
      <c r="E226" s="177">
        <v>0</v>
      </c>
    </row>
    <row r="227" spans="1:5" x14ac:dyDescent="0.2">
      <c r="A227" s="173" t="s">
        <v>313</v>
      </c>
      <c r="B227" s="174" t="s">
        <v>1197</v>
      </c>
      <c r="C227" s="177">
        <v>0</v>
      </c>
      <c r="D227" s="177">
        <v>0</v>
      </c>
      <c r="E227" s="177">
        <v>0</v>
      </c>
    </row>
    <row r="228" spans="1:5" x14ac:dyDescent="0.2">
      <c r="A228" s="173" t="s">
        <v>314</v>
      </c>
      <c r="B228" s="174" t="s">
        <v>1198</v>
      </c>
      <c r="C228" s="177">
        <v>0</v>
      </c>
      <c r="D228" s="177">
        <v>0</v>
      </c>
      <c r="E228" s="177">
        <v>0</v>
      </c>
    </row>
    <row r="229" spans="1:5" x14ac:dyDescent="0.2">
      <c r="A229" s="173" t="s">
        <v>315</v>
      </c>
      <c r="B229" s="174" t="s">
        <v>1330</v>
      </c>
      <c r="C229" s="177">
        <v>2000000</v>
      </c>
      <c r="D229" s="177">
        <v>0</v>
      </c>
      <c r="E229" s="177">
        <v>0</v>
      </c>
    </row>
    <row r="230" spans="1:5" x14ac:dyDescent="0.2">
      <c r="A230" s="173" t="s">
        <v>316</v>
      </c>
      <c r="B230" s="174" t="s">
        <v>1199</v>
      </c>
      <c r="C230" s="177">
        <v>0</v>
      </c>
      <c r="D230" s="177">
        <v>0</v>
      </c>
      <c r="E230" s="177">
        <v>0</v>
      </c>
    </row>
    <row r="231" spans="1:5" x14ac:dyDescent="0.2">
      <c r="A231" s="173" t="s">
        <v>317</v>
      </c>
      <c r="B231" s="174" t="s">
        <v>1200</v>
      </c>
      <c r="C231" s="177">
        <v>0</v>
      </c>
      <c r="D231" s="177">
        <v>0</v>
      </c>
      <c r="E231" s="177">
        <v>0</v>
      </c>
    </row>
    <row r="232" spans="1:5" ht="25.5" x14ac:dyDescent="0.2">
      <c r="A232" s="173" t="s">
        <v>318</v>
      </c>
      <c r="B232" s="174" t="s">
        <v>1201</v>
      </c>
      <c r="C232" s="177">
        <v>0</v>
      </c>
      <c r="D232" s="177">
        <v>0</v>
      </c>
      <c r="E232" s="177">
        <v>0</v>
      </c>
    </row>
    <row r="233" spans="1:5" x14ac:dyDescent="0.2">
      <c r="A233" s="173" t="s">
        <v>319</v>
      </c>
      <c r="B233" s="174" t="s">
        <v>1202</v>
      </c>
      <c r="C233" s="177">
        <v>0</v>
      </c>
      <c r="D233" s="177">
        <v>0</v>
      </c>
      <c r="E233" s="177">
        <v>0</v>
      </c>
    </row>
    <row r="234" spans="1:5" x14ac:dyDescent="0.2">
      <c r="A234" s="173" t="s">
        <v>320</v>
      </c>
      <c r="B234" s="174" t="s">
        <v>1203</v>
      </c>
      <c r="C234" s="177">
        <v>0</v>
      </c>
      <c r="D234" s="177">
        <v>0</v>
      </c>
      <c r="E234" s="177">
        <v>0</v>
      </c>
    </row>
    <row r="235" spans="1:5" x14ac:dyDescent="0.2">
      <c r="A235" s="173" t="s">
        <v>321</v>
      </c>
      <c r="B235" s="174" t="s">
        <v>1204</v>
      </c>
      <c r="C235" s="177">
        <v>0</v>
      </c>
      <c r="D235" s="177">
        <v>0</v>
      </c>
      <c r="E235" s="177">
        <v>0</v>
      </c>
    </row>
    <row r="236" spans="1:5" x14ac:dyDescent="0.2">
      <c r="A236" s="173" t="s">
        <v>322</v>
      </c>
      <c r="B236" s="174" t="s">
        <v>1205</v>
      </c>
      <c r="C236" s="177">
        <v>0</v>
      </c>
      <c r="D236" s="177">
        <v>0</v>
      </c>
      <c r="E236" s="177">
        <v>0</v>
      </c>
    </row>
    <row r="237" spans="1:5" x14ac:dyDescent="0.2">
      <c r="A237" s="173" t="s">
        <v>323</v>
      </c>
      <c r="B237" s="174" t="s">
        <v>1206</v>
      </c>
      <c r="C237" s="177">
        <v>0</v>
      </c>
      <c r="D237" s="177">
        <v>0</v>
      </c>
      <c r="E237" s="177">
        <v>0</v>
      </c>
    </row>
    <row r="238" spans="1:5" x14ac:dyDescent="0.2">
      <c r="A238" s="173" t="s">
        <v>324</v>
      </c>
      <c r="B238" s="174" t="s">
        <v>1207</v>
      </c>
      <c r="C238" s="177">
        <v>0</v>
      </c>
      <c r="D238" s="177">
        <v>0</v>
      </c>
      <c r="E238" s="177">
        <v>0</v>
      </c>
    </row>
    <row r="239" spans="1:5" x14ac:dyDescent="0.2">
      <c r="A239" s="173" t="s">
        <v>325</v>
      </c>
      <c r="B239" s="174" t="s">
        <v>1208</v>
      </c>
      <c r="C239" s="177">
        <v>0</v>
      </c>
      <c r="D239" s="177">
        <v>0</v>
      </c>
      <c r="E239" s="177">
        <v>0</v>
      </c>
    </row>
    <row r="240" spans="1:5" ht="25.5" x14ac:dyDescent="0.2">
      <c r="A240" s="173" t="s">
        <v>326</v>
      </c>
      <c r="B240" s="174" t="s">
        <v>1209</v>
      </c>
      <c r="C240" s="177">
        <v>0</v>
      </c>
      <c r="D240" s="177">
        <v>0</v>
      </c>
      <c r="E240" s="177">
        <v>0</v>
      </c>
    </row>
    <row r="241" spans="1:5" ht="25.5" x14ac:dyDescent="0.2">
      <c r="A241" s="173" t="s">
        <v>327</v>
      </c>
      <c r="B241" s="174" t="s">
        <v>1210</v>
      </c>
      <c r="C241" s="177">
        <v>0</v>
      </c>
      <c r="D241" s="177">
        <v>0</v>
      </c>
      <c r="E241" s="177">
        <v>0</v>
      </c>
    </row>
    <row r="242" spans="1:5" ht="25.5" x14ac:dyDescent="0.2">
      <c r="A242" s="173" t="s">
        <v>328</v>
      </c>
      <c r="B242" s="174" t="s">
        <v>1331</v>
      </c>
      <c r="C242" s="177">
        <v>0</v>
      </c>
      <c r="D242" s="177">
        <v>0</v>
      </c>
      <c r="E242" s="177">
        <v>0</v>
      </c>
    </row>
    <row r="243" spans="1:5" x14ac:dyDescent="0.2">
      <c r="A243" s="173" t="s">
        <v>329</v>
      </c>
      <c r="B243" s="174" t="s">
        <v>1211</v>
      </c>
      <c r="C243" s="177">
        <v>0</v>
      </c>
      <c r="D243" s="177">
        <v>0</v>
      </c>
      <c r="E243" s="177">
        <v>0</v>
      </c>
    </row>
    <row r="244" spans="1:5" x14ac:dyDescent="0.2">
      <c r="A244" s="173" t="s">
        <v>330</v>
      </c>
      <c r="B244" s="174" t="s">
        <v>1212</v>
      </c>
      <c r="C244" s="177">
        <v>0</v>
      </c>
      <c r="D244" s="177">
        <v>0</v>
      </c>
      <c r="E244" s="177">
        <v>0</v>
      </c>
    </row>
    <row r="245" spans="1:5" x14ac:dyDescent="0.2">
      <c r="A245" s="173" t="s">
        <v>331</v>
      </c>
      <c r="B245" s="174" t="s">
        <v>1213</v>
      </c>
      <c r="C245" s="177">
        <v>0</v>
      </c>
      <c r="D245" s="177">
        <v>0</v>
      </c>
      <c r="E245" s="177">
        <v>0</v>
      </c>
    </row>
    <row r="246" spans="1:5" x14ac:dyDescent="0.2">
      <c r="A246" s="173" t="s">
        <v>332</v>
      </c>
      <c r="B246" s="174" t="s">
        <v>1214</v>
      </c>
      <c r="C246" s="177">
        <v>0</v>
      </c>
      <c r="D246" s="177">
        <v>0</v>
      </c>
      <c r="E246" s="177">
        <v>0</v>
      </c>
    </row>
    <row r="247" spans="1:5" x14ac:dyDescent="0.2">
      <c r="A247" s="173" t="s">
        <v>333</v>
      </c>
      <c r="B247" s="174" t="s">
        <v>1215</v>
      </c>
      <c r="C247" s="177">
        <v>0</v>
      </c>
      <c r="D247" s="177">
        <v>0</v>
      </c>
      <c r="E247" s="177">
        <v>0</v>
      </c>
    </row>
    <row r="248" spans="1:5" x14ac:dyDescent="0.2">
      <c r="A248" s="173" t="s">
        <v>334</v>
      </c>
      <c r="B248" s="174" t="s">
        <v>1216</v>
      </c>
      <c r="C248" s="177">
        <v>0</v>
      </c>
      <c r="D248" s="177">
        <v>0</v>
      </c>
      <c r="E248" s="177">
        <v>0</v>
      </c>
    </row>
    <row r="249" spans="1:5" x14ac:dyDescent="0.2">
      <c r="A249" s="173" t="s">
        <v>335</v>
      </c>
      <c r="B249" s="174" t="s">
        <v>1332</v>
      </c>
      <c r="C249" s="177">
        <v>0</v>
      </c>
      <c r="D249" s="177">
        <v>0</v>
      </c>
      <c r="E249" s="177">
        <v>0</v>
      </c>
    </row>
    <row r="250" spans="1:5" x14ac:dyDescent="0.2">
      <c r="A250" s="173" t="s">
        <v>336</v>
      </c>
      <c r="B250" s="174" t="s">
        <v>1217</v>
      </c>
      <c r="C250" s="177">
        <v>0</v>
      </c>
      <c r="D250" s="177">
        <v>0</v>
      </c>
      <c r="E250" s="177">
        <v>0</v>
      </c>
    </row>
    <row r="251" spans="1:5" x14ac:dyDescent="0.2">
      <c r="A251" s="173" t="s">
        <v>337</v>
      </c>
      <c r="B251" s="174" t="s">
        <v>1218</v>
      </c>
      <c r="C251" s="177">
        <v>0</v>
      </c>
      <c r="D251" s="177">
        <v>0</v>
      </c>
      <c r="E251" s="177">
        <v>0</v>
      </c>
    </row>
    <row r="252" spans="1:5" x14ac:dyDescent="0.2">
      <c r="A252" s="173" t="s">
        <v>338</v>
      </c>
      <c r="B252" s="174" t="s">
        <v>1219</v>
      </c>
      <c r="C252" s="177">
        <v>0</v>
      </c>
      <c r="D252" s="177">
        <v>0</v>
      </c>
      <c r="E252" s="177">
        <v>0</v>
      </c>
    </row>
    <row r="253" spans="1:5" x14ac:dyDescent="0.2">
      <c r="A253" s="173" t="s">
        <v>339</v>
      </c>
      <c r="B253" s="174" t="s">
        <v>1220</v>
      </c>
      <c r="C253" s="177">
        <v>0</v>
      </c>
      <c r="D253" s="177">
        <v>0</v>
      </c>
      <c r="E253" s="177">
        <v>0</v>
      </c>
    </row>
    <row r="254" spans="1:5" x14ac:dyDescent="0.2">
      <c r="A254" s="173" t="s">
        <v>340</v>
      </c>
      <c r="B254" s="174" t="s">
        <v>1221</v>
      </c>
      <c r="C254" s="177">
        <v>0</v>
      </c>
      <c r="D254" s="177">
        <v>0</v>
      </c>
      <c r="E254" s="177">
        <v>0</v>
      </c>
    </row>
    <row r="255" spans="1:5" x14ac:dyDescent="0.2">
      <c r="A255" s="173" t="s">
        <v>341</v>
      </c>
      <c r="B255" s="174" t="s">
        <v>462</v>
      </c>
      <c r="C255" s="177">
        <v>0</v>
      </c>
      <c r="D255" s="177">
        <v>0</v>
      </c>
      <c r="E255" s="177">
        <v>0</v>
      </c>
    </row>
    <row r="256" spans="1:5" x14ac:dyDescent="0.2">
      <c r="A256" s="173" t="s">
        <v>342</v>
      </c>
      <c r="B256" s="174" t="s">
        <v>1333</v>
      </c>
      <c r="C256" s="177">
        <v>10000000</v>
      </c>
      <c r="D256" s="177">
        <v>11500000</v>
      </c>
      <c r="E256" s="177">
        <v>11500000</v>
      </c>
    </row>
    <row r="257" spans="1:5" x14ac:dyDescent="0.2">
      <c r="A257" s="173" t="s">
        <v>343</v>
      </c>
      <c r="B257" s="174" t="s">
        <v>1222</v>
      </c>
      <c r="C257" s="177">
        <v>0</v>
      </c>
      <c r="D257" s="177">
        <v>0</v>
      </c>
      <c r="E257" s="177">
        <v>1500000</v>
      </c>
    </row>
    <row r="258" spans="1:5" x14ac:dyDescent="0.2">
      <c r="A258" s="173" t="s">
        <v>344</v>
      </c>
      <c r="B258" s="174" t="s">
        <v>1223</v>
      </c>
      <c r="C258" s="177">
        <v>0</v>
      </c>
      <c r="D258" s="177">
        <v>0</v>
      </c>
      <c r="E258" s="177">
        <v>0</v>
      </c>
    </row>
    <row r="259" spans="1:5" x14ac:dyDescent="0.2">
      <c r="A259" s="173" t="s">
        <v>345</v>
      </c>
      <c r="B259" s="174" t="s">
        <v>1224</v>
      </c>
      <c r="C259" s="177">
        <v>0</v>
      </c>
      <c r="D259" s="177">
        <v>0</v>
      </c>
      <c r="E259" s="177">
        <v>10000000</v>
      </c>
    </row>
    <row r="260" spans="1:5" x14ac:dyDescent="0.2">
      <c r="A260" s="173" t="s">
        <v>346</v>
      </c>
      <c r="B260" s="174" t="s">
        <v>1225</v>
      </c>
      <c r="C260" s="177">
        <v>0</v>
      </c>
      <c r="D260" s="177">
        <v>0</v>
      </c>
      <c r="E260" s="177">
        <v>0</v>
      </c>
    </row>
    <row r="261" spans="1:5" x14ac:dyDescent="0.2">
      <c r="A261" s="173" t="s">
        <v>347</v>
      </c>
      <c r="B261" s="174" t="s">
        <v>1226</v>
      </c>
      <c r="C261" s="177">
        <v>0</v>
      </c>
      <c r="D261" s="177">
        <v>0</v>
      </c>
      <c r="E261" s="177">
        <v>0</v>
      </c>
    </row>
    <row r="262" spans="1:5" x14ac:dyDescent="0.2">
      <c r="A262" s="173" t="s">
        <v>348</v>
      </c>
      <c r="B262" s="174" t="s">
        <v>1227</v>
      </c>
      <c r="C262" s="177">
        <v>0</v>
      </c>
      <c r="D262" s="177">
        <v>0</v>
      </c>
      <c r="E262" s="177">
        <v>0</v>
      </c>
    </row>
    <row r="263" spans="1:5" x14ac:dyDescent="0.2">
      <c r="A263" s="173" t="s">
        <v>349</v>
      </c>
      <c r="B263" s="174" t="s">
        <v>1334</v>
      </c>
      <c r="C263" s="177">
        <v>0</v>
      </c>
      <c r="D263" s="177">
        <v>0</v>
      </c>
      <c r="E263" s="177">
        <v>0</v>
      </c>
    </row>
    <row r="264" spans="1:5" x14ac:dyDescent="0.2">
      <c r="A264" s="173" t="s">
        <v>350</v>
      </c>
      <c r="B264" s="174" t="s">
        <v>1228</v>
      </c>
      <c r="C264" s="177">
        <v>0</v>
      </c>
      <c r="D264" s="177">
        <v>0</v>
      </c>
      <c r="E264" s="177">
        <v>0</v>
      </c>
    </row>
    <row r="265" spans="1:5" x14ac:dyDescent="0.2">
      <c r="A265" s="173" t="s">
        <v>351</v>
      </c>
      <c r="B265" s="174" t="s">
        <v>1229</v>
      </c>
      <c r="C265" s="177">
        <v>0</v>
      </c>
      <c r="D265" s="177">
        <v>0</v>
      </c>
      <c r="E265" s="177">
        <v>0</v>
      </c>
    </row>
    <row r="266" spans="1:5" x14ac:dyDescent="0.2">
      <c r="A266" s="173" t="s">
        <v>352</v>
      </c>
      <c r="B266" s="174" t="s">
        <v>1230</v>
      </c>
      <c r="C266" s="177">
        <v>0</v>
      </c>
      <c r="D266" s="177">
        <v>0</v>
      </c>
      <c r="E266" s="177">
        <v>0</v>
      </c>
    </row>
    <row r="267" spans="1:5" x14ac:dyDescent="0.2">
      <c r="A267" s="175" t="s">
        <v>353</v>
      </c>
      <c r="B267" s="176" t="s">
        <v>1335</v>
      </c>
      <c r="C267" s="178">
        <v>12000000</v>
      </c>
      <c r="D267" s="178">
        <v>11500000</v>
      </c>
      <c r="E267" s="178">
        <v>11500000</v>
      </c>
    </row>
    <row r="268" spans="1:5" x14ac:dyDescent="0.2">
      <c r="A268" s="175" t="s">
        <v>354</v>
      </c>
      <c r="B268" s="176" t="s">
        <v>1336</v>
      </c>
      <c r="C268" s="178">
        <v>754907419</v>
      </c>
      <c r="D268" s="178">
        <v>781569997</v>
      </c>
      <c r="E268" s="178">
        <v>678549008</v>
      </c>
    </row>
    <row r="269" spans="1:5" x14ac:dyDescent="0.2">
      <c r="A269" s="103"/>
      <c r="B269" s="104"/>
      <c r="C269" s="105"/>
      <c r="D269" s="105"/>
      <c r="E269" s="105"/>
    </row>
    <row r="270" spans="1:5" x14ac:dyDescent="0.2">
      <c r="A270" s="106"/>
      <c r="B270" s="107"/>
      <c r="C270" s="108"/>
      <c r="D270" s="108"/>
      <c r="E270" s="108"/>
    </row>
    <row r="271" spans="1:5" x14ac:dyDescent="0.2">
      <c r="A271" s="106"/>
      <c r="B271" s="107"/>
      <c r="C271" s="108"/>
      <c r="D271" s="108"/>
      <c r="E271" s="108"/>
    </row>
    <row r="275" spans="3:5" x14ac:dyDescent="0.2">
      <c r="C275" s="109"/>
      <c r="D275" s="109"/>
      <c r="E275" s="109"/>
    </row>
  </sheetData>
  <mergeCells count="1">
    <mergeCell ref="A1:E1"/>
  </mergeCells>
  <phoneticPr fontId="7" type="noConversion"/>
  <printOptions horizontalCentered="1" gridLines="1"/>
  <pageMargins left="0.70866141732283472" right="0.70866141732283472" top="0.74803149606299213" bottom="0.74803149606299213" header="0.31496062992125984" footer="0.31496062992125984"/>
  <pageSetup paperSize="9" scale="72" orientation="landscape" horizontalDpi="4294967294" r:id="rId1"/>
  <headerFooter alignWithMargins="0">
    <oddHeader>&amp;L
2.sz.melléklet&amp;C&amp;"Arial,Félkövér"&amp;12Nagykovácsi Nagyközség Önkormányzata
2018. évi kiadásai&amp;R
adatok Ft-ban</oddHeader>
    <oddFooter>&amp;C&amp;P&amp;R&amp;F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3"/>
  <sheetViews>
    <sheetView topLeftCell="A25" zoomScaleNormal="100" workbookViewId="0">
      <selection activeCell="B51" sqref="B51"/>
    </sheetView>
  </sheetViews>
  <sheetFormatPr defaultRowHeight="12.75" x14ac:dyDescent="0.2"/>
  <cols>
    <col min="1" max="1" width="8.140625" customWidth="1"/>
    <col min="2" max="2" width="82" customWidth="1"/>
    <col min="3" max="5" width="19.140625" customWidth="1"/>
  </cols>
  <sheetData>
    <row r="1" spans="1:5" ht="21" customHeight="1" x14ac:dyDescent="0.2">
      <c r="A1" s="203" t="s">
        <v>827</v>
      </c>
      <c r="B1" s="204"/>
      <c r="C1" s="204"/>
      <c r="D1" s="204"/>
      <c r="E1" s="204"/>
    </row>
    <row r="2" spans="1:5" ht="30" x14ac:dyDescent="0.2">
      <c r="A2" s="28"/>
      <c r="B2" s="28" t="s">
        <v>0</v>
      </c>
      <c r="C2" s="28" t="s">
        <v>451</v>
      </c>
      <c r="D2" s="28" t="s">
        <v>452</v>
      </c>
      <c r="E2" s="28" t="s">
        <v>4</v>
      </c>
    </row>
    <row r="3" spans="1:5" ht="15" x14ac:dyDescent="0.2">
      <c r="A3" s="28"/>
      <c r="B3" s="28"/>
      <c r="C3" s="28"/>
      <c r="D3" s="28"/>
      <c r="E3" s="28"/>
    </row>
    <row r="4" spans="1:5" x14ac:dyDescent="0.2">
      <c r="A4" s="173" t="s">
        <v>89</v>
      </c>
      <c r="B4" s="174" t="s">
        <v>470</v>
      </c>
      <c r="C4" s="177">
        <v>0</v>
      </c>
      <c r="D4" s="177">
        <v>0</v>
      </c>
      <c r="E4" s="177">
        <v>0</v>
      </c>
    </row>
    <row r="5" spans="1:5" x14ac:dyDescent="0.2">
      <c r="A5" s="173" t="s">
        <v>90</v>
      </c>
      <c r="B5" s="174" t="s">
        <v>471</v>
      </c>
      <c r="C5" s="177">
        <v>0</v>
      </c>
      <c r="D5" s="177">
        <v>0</v>
      </c>
      <c r="E5" s="177">
        <v>0</v>
      </c>
    </row>
    <row r="6" spans="1:5" x14ac:dyDescent="0.2">
      <c r="A6" s="173" t="s">
        <v>91</v>
      </c>
      <c r="B6" s="174" t="s">
        <v>472</v>
      </c>
      <c r="C6" s="177">
        <v>0</v>
      </c>
      <c r="D6" s="177">
        <v>0</v>
      </c>
      <c r="E6" s="177">
        <v>0</v>
      </c>
    </row>
    <row r="7" spans="1:5" x14ac:dyDescent="0.2">
      <c r="A7" s="173" t="s">
        <v>92</v>
      </c>
      <c r="B7" s="174" t="s">
        <v>473</v>
      </c>
      <c r="C7" s="177">
        <v>0</v>
      </c>
      <c r="D7" s="177">
        <v>0</v>
      </c>
      <c r="E7" s="177">
        <v>0</v>
      </c>
    </row>
    <row r="8" spans="1:5" x14ac:dyDescent="0.2">
      <c r="A8" s="173" t="s">
        <v>93</v>
      </c>
      <c r="B8" s="174" t="s">
        <v>474</v>
      </c>
      <c r="C8" s="177">
        <v>0</v>
      </c>
      <c r="D8" s="177">
        <v>0</v>
      </c>
      <c r="E8" s="177">
        <v>0</v>
      </c>
    </row>
    <row r="9" spans="1:5" x14ac:dyDescent="0.2">
      <c r="A9" s="173" t="s">
        <v>94</v>
      </c>
      <c r="B9" s="174" t="s">
        <v>475</v>
      </c>
      <c r="C9" s="177">
        <v>0</v>
      </c>
      <c r="D9" s="177">
        <v>0</v>
      </c>
      <c r="E9" s="177">
        <v>0</v>
      </c>
    </row>
    <row r="10" spans="1:5" x14ac:dyDescent="0.2">
      <c r="A10" s="173" t="s">
        <v>95</v>
      </c>
      <c r="B10" s="174" t="s">
        <v>476</v>
      </c>
      <c r="C10" s="177">
        <v>0</v>
      </c>
      <c r="D10" s="177">
        <v>0</v>
      </c>
      <c r="E10" s="177">
        <v>0</v>
      </c>
    </row>
    <row r="11" spans="1:5" x14ac:dyDescent="0.2">
      <c r="A11" s="173" t="s">
        <v>96</v>
      </c>
      <c r="B11" s="174" t="s">
        <v>477</v>
      </c>
      <c r="C11" s="177">
        <v>0</v>
      </c>
      <c r="D11" s="177">
        <v>0</v>
      </c>
      <c r="E11" s="177">
        <v>0</v>
      </c>
    </row>
    <row r="12" spans="1:5" x14ac:dyDescent="0.2">
      <c r="A12" s="173" t="s">
        <v>97</v>
      </c>
      <c r="B12" s="174" t="s">
        <v>478</v>
      </c>
      <c r="C12" s="177">
        <v>0</v>
      </c>
      <c r="D12" s="177">
        <v>0</v>
      </c>
      <c r="E12" s="177">
        <v>0</v>
      </c>
    </row>
    <row r="13" spans="1:5" x14ac:dyDescent="0.2">
      <c r="A13" s="173" t="s">
        <v>98</v>
      </c>
      <c r="B13" s="174" t="s">
        <v>479</v>
      </c>
      <c r="C13" s="177">
        <v>0</v>
      </c>
      <c r="D13" s="177">
        <v>0</v>
      </c>
      <c r="E13" s="177">
        <v>0</v>
      </c>
    </row>
    <row r="14" spans="1:5" x14ac:dyDescent="0.2">
      <c r="A14" s="173" t="s">
        <v>99</v>
      </c>
      <c r="B14" s="174" t="s">
        <v>480</v>
      </c>
      <c r="C14" s="177">
        <v>0</v>
      </c>
      <c r="D14" s="177">
        <v>0</v>
      </c>
      <c r="E14" s="177">
        <v>0</v>
      </c>
    </row>
    <row r="15" spans="1:5" x14ac:dyDescent="0.2">
      <c r="A15" s="173" t="s">
        <v>100</v>
      </c>
      <c r="B15" s="174" t="s">
        <v>481</v>
      </c>
      <c r="C15" s="177">
        <v>0</v>
      </c>
      <c r="D15" s="177">
        <v>0</v>
      </c>
      <c r="E15" s="177">
        <v>0</v>
      </c>
    </row>
    <row r="16" spans="1:5" x14ac:dyDescent="0.2">
      <c r="A16" s="173" t="s">
        <v>101</v>
      </c>
      <c r="B16" s="174" t="s">
        <v>482</v>
      </c>
      <c r="C16" s="177">
        <v>0</v>
      </c>
      <c r="D16" s="177">
        <v>0</v>
      </c>
      <c r="E16" s="177">
        <v>0</v>
      </c>
    </row>
    <row r="17" spans="1:5" x14ac:dyDescent="0.2">
      <c r="A17" s="173" t="s">
        <v>102</v>
      </c>
      <c r="B17" s="174" t="s">
        <v>483</v>
      </c>
      <c r="C17" s="177">
        <v>0</v>
      </c>
      <c r="D17" s="177">
        <v>0</v>
      </c>
      <c r="E17" s="177">
        <v>0</v>
      </c>
    </row>
    <row r="18" spans="1:5" x14ac:dyDescent="0.2">
      <c r="A18" s="173" t="s">
        <v>103</v>
      </c>
      <c r="B18" s="174" t="s">
        <v>484</v>
      </c>
      <c r="C18" s="177">
        <v>0</v>
      </c>
      <c r="D18" s="177">
        <v>0</v>
      </c>
      <c r="E18" s="177">
        <v>0</v>
      </c>
    </row>
    <row r="19" spans="1:5" x14ac:dyDescent="0.2">
      <c r="A19" s="173" t="s">
        <v>104</v>
      </c>
      <c r="B19" s="174" t="s">
        <v>485</v>
      </c>
      <c r="C19" s="177">
        <v>0</v>
      </c>
      <c r="D19" s="177">
        <v>0</v>
      </c>
      <c r="E19" s="177">
        <v>0</v>
      </c>
    </row>
    <row r="20" spans="1:5" x14ac:dyDescent="0.2">
      <c r="A20" s="173" t="s">
        <v>105</v>
      </c>
      <c r="B20" s="174" t="s">
        <v>486</v>
      </c>
      <c r="C20" s="177">
        <v>0</v>
      </c>
      <c r="D20" s="177">
        <v>0</v>
      </c>
      <c r="E20" s="177">
        <v>0</v>
      </c>
    </row>
    <row r="21" spans="1:5" x14ac:dyDescent="0.2">
      <c r="A21" s="173" t="s">
        <v>106</v>
      </c>
      <c r="B21" s="174" t="s">
        <v>487</v>
      </c>
      <c r="C21" s="177">
        <v>0</v>
      </c>
      <c r="D21" s="177">
        <v>0</v>
      </c>
      <c r="E21" s="177">
        <v>0</v>
      </c>
    </row>
    <row r="22" spans="1:5" x14ac:dyDescent="0.2">
      <c r="A22" s="173" t="s">
        <v>107</v>
      </c>
      <c r="B22" s="174" t="s">
        <v>488</v>
      </c>
      <c r="C22" s="177">
        <v>0</v>
      </c>
      <c r="D22" s="177">
        <v>0</v>
      </c>
      <c r="E22" s="177">
        <v>0</v>
      </c>
    </row>
    <row r="23" spans="1:5" x14ac:dyDescent="0.2">
      <c r="A23" s="173" t="s">
        <v>108</v>
      </c>
      <c r="B23" s="174" t="s">
        <v>489</v>
      </c>
      <c r="C23" s="177">
        <v>0</v>
      </c>
      <c r="D23" s="177">
        <v>0</v>
      </c>
      <c r="E23" s="177">
        <v>0</v>
      </c>
    </row>
    <row r="24" spans="1:5" x14ac:dyDescent="0.2">
      <c r="A24" s="173" t="s">
        <v>109</v>
      </c>
      <c r="B24" s="174" t="s">
        <v>490</v>
      </c>
      <c r="C24" s="177">
        <v>0</v>
      </c>
      <c r="D24" s="177">
        <v>17629438</v>
      </c>
      <c r="E24" s="177">
        <v>17629438</v>
      </c>
    </row>
    <row r="25" spans="1:5" x14ac:dyDescent="0.2">
      <c r="A25" s="173" t="s">
        <v>110</v>
      </c>
      <c r="B25" s="174" t="s">
        <v>491</v>
      </c>
      <c r="C25" s="177">
        <v>726234213</v>
      </c>
      <c r="D25" s="177">
        <v>732749928</v>
      </c>
      <c r="E25" s="177">
        <v>685947961</v>
      </c>
    </row>
    <row r="26" spans="1:5" x14ac:dyDescent="0.2">
      <c r="A26" s="173" t="s">
        <v>111</v>
      </c>
      <c r="B26" s="174" t="s">
        <v>492</v>
      </c>
      <c r="C26" s="177">
        <v>0</v>
      </c>
      <c r="D26" s="177">
        <v>0</v>
      </c>
      <c r="E26" s="177">
        <v>0</v>
      </c>
    </row>
    <row r="27" spans="1:5" x14ac:dyDescent="0.2">
      <c r="A27" s="173" t="s">
        <v>112</v>
      </c>
      <c r="B27" s="174" t="s">
        <v>493</v>
      </c>
      <c r="C27" s="177">
        <v>0</v>
      </c>
      <c r="D27" s="177">
        <v>0</v>
      </c>
      <c r="E27" s="177">
        <v>0</v>
      </c>
    </row>
    <row r="28" spans="1:5" x14ac:dyDescent="0.2">
      <c r="A28" s="173" t="s">
        <v>113</v>
      </c>
      <c r="B28" s="174" t="s">
        <v>494</v>
      </c>
      <c r="C28" s="177">
        <v>0</v>
      </c>
      <c r="D28" s="177">
        <v>0</v>
      </c>
      <c r="E28" s="177">
        <v>0</v>
      </c>
    </row>
    <row r="29" spans="1:5" x14ac:dyDescent="0.2">
      <c r="A29" s="173" t="s">
        <v>114</v>
      </c>
      <c r="B29" s="174" t="s">
        <v>495</v>
      </c>
      <c r="C29" s="177">
        <v>0</v>
      </c>
      <c r="D29" s="177">
        <v>0</v>
      </c>
      <c r="E29" s="177">
        <v>0</v>
      </c>
    </row>
    <row r="30" spans="1:5" x14ac:dyDescent="0.2">
      <c r="A30" s="173" t="s">
        <v>115</v>
      </c>
      <c r="B30" s="174" t="s">
        <v>496</v>
      </c>
      <c r="C30" s="177">
        <v>0</v>
      </c>
      <c r="D30" s="177">
        <v>0</v>
      </c>
      <c r="E30" s="177">
        <v>0</v>
      </c>
    </row>
    <row r="31" spans="1:5" x14ac:dyDescent="0.2">
      <c r="A31" s="173" t="s">
        <v>116</v>
      </c>
      <c r="B31" s="174" t="s">
        <v>497</v>
      </c>
      <c r="C31" s="177">
        <v>0</v>
      </c>
      <c r="D31" s="177">
        <v>0</v>
      </c>
      <c r="E31" s="177">
        <v>0</v>
      </c>
    </row>
    <row r="32" spans="1:5" x14ac:dyDescent="0.2">
      <c r="A32" s="173" t="s">
        <v>117</v>
      </c>
      <c r="B32" s="174" t="s">
        <v>498</v>
      </c>
      <c r="C32" s="177">
        <v>726234213</v>
      </c>
      <c r="D32" s="177">
        <v>750379366</v>
      </c>
      <c r="E32" s="177">
        <v>703577399</v>
      </c>
    </row>
    <row r="33" spans="1:5" x14ac:dyDescent="0.2">
      <c r="A33" s="173" t="s">
        <v>118</v>
      </c>
      <c r="B33" s="174" t="s">
        <v>499</v>
      </c>
      <c r="C33" s="177">
        <v>0</v>
      </c>
      <c r="D33" s="177">
        <v>0</v>
      </c>
      <c r="E33" s="177">
        <v>0</v>
      </c>
    </row>
    <row r="34" spans="1:5" x14ac:dyDescent="0.2">
      <c r="A34" s="173" t="s">
        <v>119</v>
      </c>
      <c r="B34" s="174" t="s">
        <v>500</v>
      </c>
      <c r="C34" s="177">
        <v>0</v>
      </c>
      <c r="D34" s="177">
        <v>0</v>
      </c>
      <c r="E34" s="177">
        <v>0</v>
      </c>
    </row>
    <row r="35" spans="1:5" x14ac:dyDescent="0.2">
      <c r="A35" s="173" t="s">
        <v>120</v>
      </c>
      <c r="B35" s="174" t="s">
        <v>501</v>
      </c>
      <c r="C35" s="177">
        <v>0</v>
      </c>
      <c r="D35" s="177">
        <v>0</v>
      </c>
      <c r="E35" s="177">
        <v>0</v>
      </c>
    </row>
    <row r="36" spans="1:5" x14ac:dyDescent="0.2">
      <c r="A36" s="173" t="s">
        <v>121</v>
      </c>
      <c r="B36" s="174" t="s">
        <v>502</v>
      </c>
      <c r="C36" s="177">
        <v>0</v>
      </c>
      <c r="D36" s="177">
        <v>0</v>
      </c>
      <c r="E36" s="177">
        <v>0</v>
      </c>
    </row>
    <row r="37" spans="1:5" x14ac:dyDescent="0.2">
      <c r="A37" s="173" t="s">
        <v>122</v>
      </c>
      <c r="B37" s="174" t="s">
        <v>503</v>
      </c>
      <c r="C37" s="177">
        <v>0</v>
      </c>
      <c r="D37" s="177">
        <v>0</v>
      </c>
      <c r="E37" s="177">
        <v>0</v>
      </c>
    </row>
    <row r="38" spans="1:5" x14ac:dyDescent="0.2">
      <c r="A38" s="173" t="s">
        <v>123</v>
      </c>
      <c r="B38" s="174" t="s">
        <v>504</v>
      </c>
      <c r="C38" s="177">
        <v>0</v>
      </c>
      <c r="D38" s="177">
        <v>0</v>
      </c>
      <c r="E38" s="177">
        <v>0</v>
      </c>
    </row>
    <row r="39" spans="1:5" x14ac:dyDescent="0.2">
      <c r="A39" s="173" t="s">
        <v>124</v>
      </c>
      <c r="B39" s="174" t="s">
        <v>505</v>
      </c>
      <c r="C39" s="177">
        <v>0</v>
      </c>
      <c r="D39" s="177">
        <v>0</v>
      </c>
      <c r="E39" s="177">
        <v>0</v>
      </c>
    </row>
    <row r="40" spans="1:5" x14ac:dyDescent="0.2">
      <c r="A40" s="173" t="s">
        <v>125</v>
      </c>
      <c r="B40" s="174" t="s">
        <v>506</v>
      </c>
      <c r="C40" s="177">
        <v>0</v>
      </c>
      <c r="D40" s="177">
        <v>0</v>
      </c>
      <c r="E40" s="177">
        <v>0</v>
      </c>
    </row>
    <row r="41" spans="1:5" x14ac:dyDescent="0.2">
      <c r="A41" s="173" t="s">
        <v>126</v>
      </c>
      <c r="B41" s="174" t="s">
        <v>507</v>
      </c>
      <c r="C41" s="177">
        <v>0</v>
      </c>
      <c r="D41" s="177">
        <v>0</v>
      </c>
      <c r="E41" s="177">
        <v>0</v>
      </c>
    </row>
    <row r="42" spans="1:5" x14ac:dyDescent="0.2">
      <c r="A42" s="173" t="s">
        <v>127</v>
      </c>
      <c r="B42" s="174" t="s">
        <v>508</v>
      </c>
      <c r="C42" s="177">
        <v>0</v>
      </c>
      <c r="D42" s="177">
        <v>0</v>
      </c>
      <c r="E42" s="177">
        <v>0</v>
      </c>
    </row>
    <row r="43" spans="1:5" x14ac:dyDescent="0.2">
      <c r="A43" s="175" t="s">
        <v>128</v>
      </c>
      <c r="B43" s="176" t="s">
        <v>509</v>
      </c>
      <c r="C43" s="178">
        <v>726234213</v>
      </c>
      <c r="D43" s="178">
        <v>750379366</v>
      </c>
      <c r="E43" s="178">
        <v>703577399</v>
      </c>
    </row>
  </sheetData>
  <mergeCells count="1">
    <mergeCell ref="A1:E1"/>
  </mergeCells>
  <printOptions horizontalCentered="1" gridLines="1"/>
  <pageMargins left="0.70866141732283472" right="0.70866141732283472" top="0.74803149606299213" bottom="0.74803149606299213" header="0.31496062992125984" footer="0.31496062992125984"/>
  <pageSetup paperSize="9" scale="72" orientation="landscape" horizontalDpi="4294967294" verticalDpi="0" r:id="rId1"/>
  <headerFooter alignWithMargins="0">
    <oddHeader>&amp;L
2.sz.melléklet&amp;C&amp;"Arial,Félkövér"&amp;12Nagykovácsi Nagyközség Önkormányzata
2018. évi finanszírozási kiadásai&amp;R
adatok Ft-ban</oddHeader>
    <oddFooter>&amp;C&amp;P&amp;R&amp;F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51"/>
  <sheetViews>
    <sheetView zoomScaleNormal="100" workbookViewId="0">
      <selection activeCell="H18" sqref="H18"/>
    </sheetView>
  </sheetViews>
  <sheetFormatPr defaultRowHeight="12.75" x14ac:dyDescent="0.2"/>
  <cols>
    <col min="1" max="1" width="2.42578125" style="96" customWidth="1"/>
    <col min="2" max="2" width="92.42578125" style="96" bestFit="1" customWidth="1"/>
    <col min="3" max="3" width="38.28515625" style="96" bestFit="1" customWidth="1"/>
    <col min="4" max="4" width="60.28515625" style="96" hidden="1" customWidth="1"/>
    <col min="5" max="5" width="18.28515625" style="96" hidden="1" customWidth="1"/>
    <col min="6" max="6" width="14" style="96" hidden="1" customWidth="1"/>
    <col min="7" max="7" width="13.85546875" style="96" bestFit="1" customWidth="1"/>
    <col min="8" max="8" width="13.85546875" style="96" customWidth="1"/>
    <col min="9" max="9" width="11.85546875" style="182" customWidth="1"/>
    <col min="10" max="10" width="12.85546875" style="96" customWidth="1"/>
    <col min="11" max="11" width="10.5703125" style="96" bestFit="1" customWidth="1"/>
    <col min="12" max="12" width="11" style="96" hidden="1" customWidth="1"/>
    <col min="13" max="13" width="10.140625" style="96" hidden="1" customWidth="1"/>
    <col min="14" max="14" width="15.28515625" style="96" hidden="1" customWidth="1"/>
    <col min="15" max="15" width="13.85546875" style="96" hidden="1" customWidth="1"/>
    <col min="16" max="16" width="18.140625" style="96" hidden="1" customWidth="1"/>
    <col min="17" max="17" width="22" style="96" hidden="1" customWidth="1"/>
    <col min="18" max="18" width="20" style="96" hidden="1" customWidth="1"/>
    <col min="19" max="19" width="46.7109375" style="96" customWidth="1"/>
  </cols>
  <sheetData>
    <row r="1" spans="1:19" ht="20.25" x14ac:dyDescent="0.3">
      <c r="B1" s="122" t="s">
        <v>1379</v>
      </c>
      <c r="C1" s="121"/>
      <c r="D1" s="121"/>
      <c r="E1" s="121"/>
      <c r="F1" s="121"/>
      <c r="G1" s="121"/>
      <c r="H1" s="121"/>
      <c r="I1" s="183"/>
      <c r="J1" s="121"/>
      <c r="K1" s="121"/>
      <c r="L1" s="121"/>
      <c r="M1" s="121"/>
      <c r="N1" s="121"/>
      <c r="O1" s="121"/>
      <c r="P1" s="121"/>
      <c r="Q1" s="121"/>
      <c r="R1" s="121"/>
      <c r="S1" s="121"/>
    </row>
    <row r="3" spans="1:19" ht="13.5" thickBot="1" x14ac:dyDescent="0.25"/>
    <row r="4" spans="1:19" ht="15.75" x14ac:dyDescent="0.2">
      <c r="B4" s="126" t="s">
        <v>449</v>
      </c>
      <c r="C4" s="127" t="s">
        <v>1380</v>
      </c>
      <c r="D4" s="123"/>
    </row>
    <row r="5" spans="1:19" ht="15.75" x14ac:dyDescent="0.2">
      <c r="B5" s="128"/>
      <c r="C5" s="129"/>
      <c r="D5" s="123"/>
    </row>
    <row r="6" spans="1:19" ht="15" x14ac:dyDescent="0.2">
      <c r="B6" s="131" t="s">
        <v>1381</v>
      </c>
      <c r="C6" s="179">
        <v>14859</v>
      </c>
      <c r="D6" s="124"/>
      <c r="E6" s="96">
        <v>20955</v>
      </c>
      <c r="H6" s="182"/>
    </row>
    <row r="7" spans="1:19" ht="15" x14ac:dyDescent="0.2">
      <c r="B7" s="131" t="s">
        <v>1262</v>
      </c>
      <c r="C7" s="179">
        <v>2000</v>
      </c>
      <c r="D7" s="124"/>
      <c r="E7" s="96">
        <v>2000</v>
      </c>
    </row>
    <row r="8" spans="1:19" ht="15" x14ac:dyDescent="0.2">
      <c r="B8" s="131" t="s">
        <v>823</v>
      </c>
      <c r="C8" s="179">
        <v>760</v>
      </c>
      <c r="D8" s="124"/>
      <c r="E8" s="110">
        <v>580</v>
      </c>
    </row>
    <row r="9" spans="1:19" ht="15" x14ac:dyDescent="0.2">
      <c r="B9" s="131" t="s">
        <v>450</v>
      </c>
      <c r="C9" s="179">
        <v>50</v>
      </c>
      <c r="D9" s="124"/>
      <c r="E9" s="110">
        <v>50</v>
      </c>
    </row>
    <row r="10" spans="1:19" ht="15" x14ac:dyDescent="0.2">
      <c r="B10" s="131" t="s">
        <v>1263</v>
      </c>
      <c r="C10" s="179">
        <v>1200</v>
      </c>
      <c r="D10" s="124"/>
      <c r="E10" s="110">
        <v>1200</v>
      </c>
    </row>
    <row r="11" spans="1:19" ht="15" x14ac:dyDescent="0.2">
      <c r="B11" s="131" t="s">
        <v>1264</v>
      </c>
      <c r="C11" s="179">
        <v>50</v>
      </c>
      <c r="D11" s="124"/>
      <c r="E11" s="110">
        <v>50</v>
      </c>
    </row>
    <row r="12" spans="1:19" ht="15" x14ac:dyDescent="0.2">
      <c r="B12" s="131" t="s">
        <v>1265</v>
      </c>
      <c r="C12" s="179">
        <v>407</v>
      </c>
      <c r="D12" s="124"/>
      <c r="E12" s="110">
        <v>524</v>
      </c>
      <c r="H12" s="182"/>
    </row>
    <row r="13" spans="1:19" ht="15" x14ac:dyDescent="0.2">
      <c r="B13" s="131" t="s">
        <v>1382</v>
      </c>
      <c r="C13" s="179">
        <v>450</v>
      </c>
      <c r="D13" s="124"/>
      <c r="E13" s="110">
        <v>450</v>
      </c>
    </row>
    <row r="14" spans="1:19" ht="15" x14ac:dyDescent="0.2">
      <c r="B14" s="131" t="s">
        <v>1266</v>
      </c>
      <c r="C14" s="179">
        <v>3262</v>
      </c>
      <c r="D14" s="124"/>
      <c r="E14" s="110">
        <v>3262</v>
      </c>
    </row>
    <row r="15" spans="1:19" s="171" customFormat="1" ht="15" x14ac:dyDescent="0.2">
      <c r="A15" s="96"/>
      <c r="B15" s="131" t="s">
        <v>1401</v>
      </c>
      <c r="C15" s="179">
        <v>1300</v>
      </c>
      <c r="D15" s="124"/>
      <c r="E15" s="110"/>
      <c r="F15" s="96"/>
      <c r="G15" s="96"/>
      <c r="H15" s="96"/>
      <c r="I15" s="182"/>
      <c r="J15" s="96"/>
      <c r="K15" s="96"/>
      <c r="L15" s="96"/>
      <c r="M15" s="96"/>
      <c r="N15" s="96"/>
      <c r="O15" s="96"/>
      <c r="P15" s="96"/>
      <c r="Q15" s="96"/>
      <c r="R15" s="96"/>
      <c r="S15" s="96"/>
    </row>
    <row r="16" spans="1:19" ht="15" x14ac:dyDescent="0.2">
      <c r="B16" s="131" t="s">
        <v>1267</v>
      </c>
      <c r="C16" s="179">
        <v>500</v>
      </c>
      <c r="D16" s="124"/>
      <c r="E16" s="110">
        <v>500</v>
      </c>
    </row>
    <row r="17" spans="1:19" s="171" customFormat="1" ht="15" x14ac:dyDescent="0.2">
      <c r="A17" s="96"/>
      <c r="B17" s="131" t="s">
        <v>1400</v>
      </c>
      <c r="C17" s="179">
        <v>500</v>
      </c>
      <c r="D17" s="124"/>
      <c r="E17" s="110"/>
      <c r="F17" s="96"/>
      <c r="G17" s="96"/>
      <c r="H17" s="96"/>
      <c r="I17" s="182"/>
      <c r="J17" s="96"/>
      <c r="K17" s="96"/>
      <c r="L17" s="96"/>
      <c r="M17" s="96"/>
      <c r="N17" s="96"/>
      <c r="O17" s="96"/>
      <c r="P17" s="96"/>
      <c r="Q17" s="96"/>
      <c r="R17" s="96"/>
      <c r="S17" s="96"/>
    </row>
    <row r="18" spans="1:19" ht="15" x14ac:dyDescent="0.2">
      <c r="B18" s="131" t="s">
        <v>1268</v>
      </c>
      <c r="C18" s="179">
        <v>1910</v>
      </c>
      <c r="D18" s="124"/>
      <c r="E18" s="110">
        <v>1868</v>
      </c>
    </row>
    <row r="19" spans="1:19" ht="15" x14ac:dyDescent="0.2">
      <c r="B19" s="131" t="s">
        <v>1269</v>
      </c>
      <c r="C19" s="179">
        <v>9350</v>
      </c>
      <c r="D19" s="124"/>
      <c r="E19" s="110">
        <v>9058</v>
      </c>
      <c r="G19" s="182"/>
    </row>
    <row r="20" spans="1:19" s="171" customFormat="1" ht="15" x14ac:dyDescent="0.2">
      <c r="A20" s="96"/>
      <c r="B20" s="131" t="s">
        <v>1396</v>
      </c>
      <c r="C20" s="179">
        <v>1183</v>
      </c>
      <c r="D20" s="124"/>
      <c r="E20" s="110"/>
      <c r="F20" s="96"/>
      <c r="G20" s="96"/>
      <c r="H20" s="96"/>
      <c r="I20" s="182"/>
      <c r="J20" s="96"/>
      <c r="K20" s="96"/>
      <c r="L20" s="96"/>
      <c r="M20" s="96"/>
      <c r="N20" s="96"/>
      <c r="O20" s="96"/>
      <c r="P20" s="96"/>
      <c r="Q20" s="96"/>
      <c r="R20" s="96"/>
      <c r="S20" s="96"/>
    </row>
    <row r="21" spans="1:19" ht="15" x14ac:dyDescent="0.2">
      <c r="B21" s="131" t="s">
        <v>1271</v>
      </c>
      <c r="C21" s="179">
        <v>726</v>
      </c>
      <c r="D21" s="124"/>
      <c r="E21" s="110">
        <v>713</v>
      </c>
    </row>
    <row r="22" spans="1:19" s="171" customFormat="1" ht="15" x14ac:dyDescent="0.2">
      <c r="A22" s="96"/>
      <c r="B22" s="131" t="s">
        <v>1399</v>
      </c>
      <c r="C22" s="179">
        <v>180</v>
      </c>
      <c r="D22" s="124"/>
      <c r="E22" s="110"/>
      <c r="F22" s="96"/>
      <c r="G22" s="96"/>
      <c r="H22" s="96"/>
      <c r="I22" s="182"/>
      <c r="J22" s="96"/>
      <c r="K22" s="96"/>
      <c r="L22" s="96"/>
      <c r="M22" s="96"/>
      <c r="N22" s="96"/>
      <c r="O22" s="96"/>
      <c r="P22" s="96"/>
      <c r="Q22" s="96"/>
      <c r="R22" s="96"/>
      <c r="S22" s="96"/>
    </row>
    <row r="23" spans="1:19" s="171" customFormat="1" ht="15" x14ac:dyDescent="0.2">
      <c r="A23" s="96"/>
      <c r="B23" s="131" t="s">
        <v>1402</v>
      </c>
      <c r="C23" s="179">
        <v>7206</v>
      </c>
      <c r="D23" s="124"/>
      <c r="E23" s="110"/>
      <c r="F23" s="96"/>
      <c r="G23" s="96"/>
      <c r="H23" s="96"/>
      <c r="I23" s="182"/>
      <c r="J23" s="96"/>
      <c r="K23" s="96"/>
      <c r="L23" s="96"/>
      <c r="M23" s="96"/>
      <c r="N23" s="96"/>
      <c r="O23" s="96"/>
      <c r="P23" s="96"/>
      <c r="Q23" s="96"/>
      <c r="R23" s="96"/>
      <c r="S23" s="96"/>
    </row>
    <row r="24" spans="1:19" ht="15" x14ac:dyDescent="0.2">
      <c r="B24" s="131"/>
      <c r="C24" s="179"/>
      <c r="D24" s="124"/>
    </row>
    <row r="25" spans="1:19" ht="15.75" x14ac:dyDescent="0.2">
      <c r="B25" s="130" t="s">
        <v>1270</v>
      </c>
      <c r="C25" s="179"/>
      <c r="D25" s="125"/>
    </row>
    <row r="26" spans="1:19" ht="15" x14ac:dyDescent="0.2">
      <c r="B26" s="131" t="s">
        <v>1383</v>
      </c>
      <c r="C26" s="179">
        <v>900</v>
      </c>
      <c r="D26" s="124"/>
      <c r="E26" s="110">
        <v>700</v>
      </c>
    </row>
    <row r="27" spans="1:19" ht="15" x14ac:dyDescent="0.2">
      <c r="B27" s="131" t="s">
        <v>1384</v>
      </c>
      <c r="C27" s="179">
        <v>1330</v>
      </c>
      <c r="D27" s="124"/>
      <c r="E27" s="110">
        <v>300</v>
      </c>
    </row>
    <row r="28" spans="1:19" ht="15" x14ac:dyDescent="0.2">
      <c r="B28" s="131" t="s">
        <v>1397</v>
      </c>
      <c r="C28" s="179">
        <v>-370</v>
      </c>
      <c r="D28" s="124"/>
      <c r="E28" s="110">
        <v>500</v>
      </c>
    </row>
    <row r="29" spans="1:19" ht="15" x14ac:dyDescent="0.2">
      <c r="B29" s="131" t="s">
        <v>1385</v>
      </c>
      <c r="C29" s="179">
        <v>300</v>
      </c>
      <c r="D29" s="124"/>
      <c r="E29" s="110">
        <v>200</v>
      </c>
    </row>
    <row r="30" spans="1:19" ht="15" x14ac:dyDescent="0.2">
      <c r="B30" s="131" t="s">
        <v>1386</v>
      </c>
      <c r="C30" s="179">
        <v>45</v>
      </c>
      <c r="D30" s="124"/>
      <c r="E30" s="110">
        <v>90</v>
      </c>
    </row>
    <row r="31" spans="1:19" ht="15" x14ac:dyDescent="0.2">
      <c r="B31" s="131" t="s">
        <v>1387</v>
      </c>
      <c r="C31" s="179">
        <v>30</v>
      </c>
      <c r="D31" s="124"/>
      <c r="E31" s="110">
        <v>130</v>
      </c>
    </row>
    <row r="32" spans="1:19" ht="15" x14ac:dyDescent="0.2">
      <c r="B32" s="131" t="s">
        <v>1398</v>
      </c>
      <c r="C32" s="179">
        <v>190</v>
      </c>
      <c r="D32" s="124"/>
      <c r="E32" s="110">
        <v>470</v>
      </c>
    </row>
    <row r="33" spans="2:10" ht="15" x14ac:dyDescent="0.2">
      <c r="B33" s="131" t="s">
        <v>1388</v>
      </c>
      <c r="C33" s="179">
        <v>600</v>
      </c>
      <c r="D33" s="124"/>
      <c r="E33" s="110">
        <v>1000</v>
      </c>
    </row>
    <row r="34" spans="2:10" ht="15" x14ac:dyDescent="0.2">
      <c r="B34" s="131" t="s">
        <v>1389</v>
      </c>
      <c r="C34" s="179">
        <v>600</v>
      </c>
      <c r="D34" s="124"/>
      <c r="E34" s="110">
        <v>280</v>
      </c>
    </row>
    <row r="35" spans="2:10" ht="15" x14ac:dyDescent="0.2">
      <c r="B35" s="131" t="s">
        <v>1390</v>
      </c>
      <c r="C35" s="179">
        <v>540</v>
      </c>
      <c r="D35" s="124"/>
      <c r="E35" s="110">
        <v>100</v>
      </c>
    </row>
    <row r="36" spans="2:10" ht="15" x14ac:dyDescent="0.2">
      <c r="B36" s="131" t="s">
        <v>1391</v>
      </c>
      <c r="C36" s="179">
        <v>100</v>
      </c>
      <c r="D36" s="124"/>
      <c r="E36" s="110">
        <v>100</v>
      </c>
    </row>
    <row r="37" spans="2:10" ht="15" x14ac:dyDescent="0.2">
      <c r="B37" s="131" t="s">
        <v>1392</v>
      </c>
      <c r="C37" s="179">
        <v>600</v>
      </c>
      <c r="D37" s="124"/>
      <c r="E37" s="110">
        <v>1000</v>
      </c>
    </row>
    <row r="38" spans="2:10" ht="15" x14ac:dyDescent="0.2">
      <c r="B38" s="131" t="s">
        <v>1393</v>
      </c>
      <c r="C38" s="179">
        <v>180</v>
      </c>
      <c r="D38" s="124"/>
      <c r="E38" s="110">
        <v>150</v>
      </c>
    </row>
    <row r="39" spans="2:10" ht="15" x14ac:dyDescent="0.2">
      <c r="B39" s="131" t="s">
        <v>1394</v>
      </c>
      <c r="C39" s="179">
        <v>150</v>
      </c>
      <c r="D39" s="124"/>
      <c r="E39" s="110">
        <v>150</v>
      </c>
    </row>
    <row r="40" spans="2:10" ht="15" x14ac:dyDescent="0.2">
      <c r="B40" s="131" t="s">
        <v>1395</v>
      </c>
      <c r="C40" s="179">
        <v>435</v>
      </c>
      <c r="D40" s="124"/>
      <c r="E40" s="110">
        <v>30</v>
      </c>
      <c r="G40" s="182"/>
      <c r="H40" s="182"/>
    </row>
    <row r="41" spans="2:10" ht="15" x14ac:dyDescent="0.2">
      <c r="B41" s="132"/>
      <c r="C41" s="181"/>
    </row>
    <row r="42" spans="2:10" ht="15.75" thickBot="1" x14ac:dyDescent="0.25">
      <c r="B42" s="133" t="s">
        <v>1272</v>
      </c>
      <c r="C42" s="180">
        <f>SUM(C6:C41)</f>
        <v>51523</v>
      </c>
      <c r="F42" s="96" t="e">
        <f>+#REF!+#REF!</f>
        <v>#REF!</v>
      </c>
    </row>
    <row r="45" spans="2:10" x14ac:dyDescent="0.2">
      <c r="J45" s="182"/>
    </row>
    <row r="46" spans="2:10" x14ac:dyDescent="0.2">
      <c r="J46" s="182"/>
    </row>
    <row r="48" spans="2:10" x14ac:dyDescent="0.2">
      <c r="C48" s="182"/>
      <c r="G48" s="182"/>
      <c r="H48" s="182"/>
      <c r="J48" s="182"/>
    </row>
    <row r="50" spans="7:9" x14ac:dyDescent="0.2">
      <c r="I50" s="69"/>
    </row>
    <row r="51" spans="7:9" x14ac:dyDescent="0.2">
      <c r="G51" s="182"/>
    </row>
  </sheetData>
  <pageMargins left="0.70866141732283472" right="0.70866141732283472" top="0.74803149606299213" bottom="0.74803149606299213" header="0.31496062992125984" footer="0.31496062992125984"/>
  <pageSetup paperSize="9" scale="66" orientation="portrait" horizontalDpi="4294967294" verticalDpi="0" r:id="rId1"/>
  <headerFooter>
    <oddHeader>&amp;L3.1 melléklet</oddHeader>
    <oddFooter>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C82"/>
  <sheetViews>
    <sheetView topLeftCell="A58" zoomScaleNormal="100" workbookViewId="0">
      <selection activeCell="E12" sqref="E12"/>
    </sheetView>
  </sheetViews>
  <sheetFormatPr defaultRowHeight="12.75" x14ac:dyDescent="0.2"/>
  <cols>
    <col min="1" max="1" width="132.85546875" style="17" bestFit="1" customWidth="1"/>
    <col min="2" max="2" width="16" style="100" customWidth="1"/>
    <col min="3" max="3" width="10.140625" bestFit="1" customWidth="1"/>
  </cols>
  <sheetData>
    <row r="1" spans="1:2" s="17" customFormat="1" ht="26.25" thickBot="1" x14ac:dyDescent="0.25">
      <c r="A1" s="97" t="s">
        <v>0</v>
      </c>
      <c r="B1" s="193" t="s">
        <v>1439</v>
      </c>
    </row>
    <row r="2" spans="1:2" s="17" customFormat="1" ht="13.5" thickBot="1" x14ac:dyDescent="0.25">
      <c r="A2" s="98"/>
      <c r="B2" s="101"/>
    </row>
    <row r="3" spans="1:2" s="17" customFormat="1" x14ac:dyDescent="0.2">
      <c r="A3" s="99" t="s">
        <v>1277</v>
      </c>
      <c r="B3" s="102"/>
    </row>
    <row r="4" spans="1:2" s="17" customFormat="1" x14ac:dyDescent="0.2">
      <c r="A4" s="114"/>
      <c r="B4" s="111"/>
    </row>
    <row r="5" spans="1:2" s="17" customFormat="1" x14ac:dyDescent="0.2">
      <c r="A5" s="115" t="s">
        <v>1403</v>
      </c>
      <c r="B5" s="112">
        <v>1232</v>
      </c>
    </row>
    <row r="6" spans="1:2" s="17" customFormat="1" x14ac:dyDescent="0.2">
      <c r="A6" s="115"/>
      <c r="B6" s="113"/>
    </row>
    <row r="7" spans="1:2" s="17" customFormat="1" x14ac:dyDescent="0.2">
      <c r="A7" s="115" t="s">
        <v>1404</v>
      </c>
      <c r="B7" s="112">
        <v>381</v>
      </c>
    </row>
    <row r="8" spans="1:2" s="17" customFormat="1" x14ac:dyDescent="0.2">
      <c r="A8" s="116"/>
      <c r="B8" s="113"/>
    </row>
    <row r="9" spans="1:2" s="17" customFormat="1" x14ac:dyDescent="0.2">
      <c r="A9" s="116" t="s">
        <v>1405</v>
      </c>
      <c r="B9" s="112">
        <v>1000</v>
      </c>
    </row>
    <row r="10" spans="1:2" s="17" customFormat="1" x14ac:dyDescent="0.2">
      <c r="A10" s="187"/>
      <c r="B10" s="188"/>
    </row>
    <row r="11" spans="1:2" s="110" customFormat="1" x14ac:dyDescent="0.2">
      <c r="A11" s="115" t="s">
        <v>1406</v>
      </c>
      <c r="B11" s="112">
        <v>699</v>
      </c>
    </row>
    <row r="12" spans="1:2" s="17" customFormat="1" x14ac:dyDescent="0.2">
      <c r="A12" s="189"/>
      <c r="B12" s="188"/>
    </row>
    <row r="13" spans="1:2" s="17" customFormat="1" x14ac:dyDescent="0.2">
      <c r="A13" s="116" t="s">
        <v>1407</v>
      </c>
      <c r="B13" s="112">
        <v>3997</v>
      </c>
    </row>
    <row r="14" spans="1:2" s="17" customFormat="1" x14ac:dyDescent="0.2">
      <c r="A14" s="189"/>
      <c r="B14" s="188"/>
    </row>
    <row r="15" spans="1:2" s="17" customFormat="1" x14ac:dyDescent="0.2">
      <c r="A15" s="115" t="s">
        <v>1408</v>
      </c>
      <c r="B15" s="112">
        <v>1201</v>
      </c>
    </row>
    <row r="16" spans="1:2" s="17" customFormat="1" x14ac:dyDescent="0.2">
      <c r="A16" s="116"/>
      <c r="B16" s="113"/>
    </row>
    <row r="17" spans="1:3" s="17" customFormat="1" x14ac:dyDescent="0.2">
      <c r="A17" s="115" t="s">
        <v>1409</v>
      </c>
      <c r="B17" s="112">
        <v>1942</v>
      </c>
    </row>
    <row r="18" spans="1:3" s="17" customFormat="1" x14ac:dyDescent="0.2">
      <c r="A18" s="115"/>
      <c r="B18" s="113"/>
    </row>
    <row r="19" spans="1:3" s="17" customFormat="1" x14ac:dyDescent="0.2">
      <c r="A19" s="115" t="s">
        <v>1410</v>
      </c>
      <c r="B19" s="112">
        <v>490</v>
      </c>
    </row>
    <row r="20" spans="1:3" s="17" customFormat="1" x14ac:dyDescent="0.2">
      <c r="A20" s="115"/>
      <c r="B20" s="113"/>
    </row>
    <row r="21" spans="1:3" s="17" customFormat="1" x14ac:dyDescent="0.2">
      <c r="A21" s="115" t="s">
        <v>1413</v>
      </c>
      <c r="B21" s="112">
        <v>2921</v>
      </c>
    </row>
    <row r="22" spans="1:3" s="17" customFormat="1" x14ac:dyDescent="0.2">
      <c r="A22" s="115"/>
      <c r="B22" s="113"/>
    </row>
    <row r="23" spans="1:3" s="17" customFormat="1" x14ac:dyDescent="0.2">
      <c r="A23" s="115" t="s">
        <v>1411</v>
      </c>
      <c r="B23" s="112">
        <v>9999</v>
      </c>
    </row>
    <row r="24" spans="1:3" s="17" customFormat="1" x14ac:dyDescent="0.2">
      <c r="A24" s="115"/>
      <c r="B24" s="113"/>
    </row>
    <row r="25" spans="1:3" s="17" customFormat="1" x14ac:dyDescent="0.2">
      <c r="A25" s="115" t="s">
        <v>1412</v>
      </c>
      <c r="B25" s="112">
        <v>2102</v>
      </c>
    </row>
    <row r="26" spans="1:3" s="17" customFormat="1" x14ac:dyDescent="0.2">
      <c r="A26" s="115"/>
      <c r="B26" s="113"/>
    </row>
    <row r="27" spans="1:3" s="17" customFormat="1" x14ac:dyDescent="0.2">
      <c r="A27" s="115" t="s">
        <v>1414</v>
      </c>
      <c r="B27" s="112">
        <v>8636</v>
      </c>
      <c r="C27" s="190"/>
    </row>
    <row r="28" spans="1:3" s="17" customFormat="1" x14ac:dyDescent="0.2">
      <c r="A28" s="115"/>
      <c r="B28" s="113"/>
    </row>
    <row r="29" spans="1:3" s="17" customFormat="1" x14ac:dyDescent="0.2">
      <c r="A29" s="115" t="s">
        <v>1415</v>
      </c>
      <c r="B29" s="112">
        <v>1843</v>
      </c>
    </row>
    <row r="30" spans="1:3" s="17" customFormat="1" x14ac:dyDescent="0.2">
      <c r="A30" s="115"/>
      <c r="B30" s="113"/>
    </row>
    <row r="31" spans="1:3" s="17" customFormat="1" x14ac:dyDescent="0.2">
      <c r="A31" s="115" t="s">
        <v>1416</v>
      </c>
      <c r="B31" s="112">
        <v>1488</v>
      </c>
    </row>
    <row r="32" spans="1:3" s="17" customFormat="1" x14ac:dyDescent="0.2">
      <c r="A32" s="115"/>
      <c r="B32" s="113"/>
    </row>
    <row r="33" spans="1:2" s="17" customFormat="1" x14ac:dyDescent="0.2">
      <c r="A33" s="115" t="s">
        <v>1417</v>
      </c>
      <c r="B33" s="112">
        <v>767</v>
      </c>
    </row>
    <row r="34" spans="1:2" s="17" customFormat="1" x14ac:dyDescent="0.2">
      <c r="A34" s="115"/>
      <c r="B34" s="113"/>
    </row>
    <row r="35" spans="1:2" s="17" customFormat="1" x14ac:dyDescent="0.2">
      <c r="A35" s="115" t="s">
        <v>1418</v>
      </c>
      <c r="B35" s="112">
        <v>138</v>
      </c>
    </row>
    <row r="36" spans="1:2" s="17" customFormat="1" x14ac:dyDescent="0.2">
      <c r="A36" s="115"/>
      <c r="B36" s="112"/>
    </row>
    <row r="37" spans="1:2" s="17" customFormat="1" x14ac:dyDescent="0.2">
      <c r="A37" s="115" t="s">
        <v>1419</v>
      </c>
      <c r="B37" s="112">
        <v>341</v>
      </c>
    </row>
    <row r="38" spans="1:2" s="17" customFormat="1" x14ac:dyDescent="0.2">
      <c r="A38" s="115"/>
      <c r="B38" s="112"/>
    </row>
    <row r="39" spans="1:2" s="17" customFormat="1" x14ac:dyDescent="0.2">
      <c r="A39" s="115" t="s">
        <v>1420</v>
      </c>
      <c r="B39" s="112">
        <v>681</v>
      </c>
    </row>
    <row r="40" spans="1:2" s="17" customFormat="1" x14ac:dyDescent="0.2">
      <c r="A40" s="115"/>
      <c r="B40" s="112"/>
    </row>
    <row r="41" spans="1:2" s="17" customFormat="1" x14ac:dyDescent="0.2">
      <c r="A41" s="115" t="s">
        <v>1421</v>
      </c>
      <c r="B41" s="112">
        <v>90</v>
      </c>
    </row>
    <row r="42" spans="1:2" s="17" customFormat="1" x14ac:dyDescent="0.2">
      <c r="A42" s="115"/>
      <c r="B42" s="112"/>
    </row>
    <row r="43" spans="1:2" s="17" customFormat="1" x14ac:dyDescent="0.2">
      <c r="A43" s="115" t="s">
        <v>1422</v>
      </c>
      <c r="B43" s="112">
        <v>68</v>
      </c>
    </row>
    <row r="44" spans="1:2" s="17" customFormat="1" x14ac:dyDescent="0.2">
      <c r="A44" s="115"/>
      <c r="B44" s="112"/>
    </row>
    <row r="45" spans="1:2" s="17" customFormat="1" x14ac:dyDescent="0.2">
      <c r="A45" s="115" t="s">
        <v>1423</v>
      </c>
      <c r="B45" s="112">
        <v>181</v>
      </c>
    </row>
    <row r="46" spans="1:2" s="17" customFormat="1" x14ac:dyDescent="0.2">
      <c r="A46" s="115"/>
      <c r="B46" s="112"/>
    </row>
    <row r="47" spans="1:2" s="17" customFormat="1" x14ac:dyDescent="0.2">
      <c r="A47" s="115" t="s">
        <v>1424</v>
      </c>
      <c r="B47" s="112">
        <v>878</v>
      </c>
    </row>
    <row r="48" spans="1:2" s="17" customFormat="1" x14ac:dyDescent="0.2">
      <c r="A48" s="115"/>
      <c r="B48" s="112"/>
    </row>
    <row r="49" spans="1:2" s="17" customFormat="1" x14ac:dyDescent="0.2">
      <c r="A49" s="115" t="s">
        <v>1425</v>
      </c>
      <c r="B49" s="112">
        <v>189</v>
      </c>
    </row>
    <row r="50" spans="1:2" s="17" customFormat="1" x14ac:dyDescent="0.2">
      <c r="A50" s="115"/>
      <c r="B50" s="112"/>
    </row>
    <row r="51" spans="1:2" s="17" customFormat="1" x14ac:dyDescent="0.2">
      <c r="A51" s="115" t="s">
        <v>1426</v>
      </c>
      <c r="B51" s="112">
        <v>243</v>
      </c>
    </row>
    <row r="52" spans="1:2" s="17" customFormat="1" x14ac:dyDescent="0.2">
      <c r="A52" s="115"/>
      <c r="B52" s="112"/>
    </row>
    <row r="53" spans="1:2" s="17" customFormat="1" x14ac:dyDescent="0.2">
      <c r="A53" s="115" t="s">
        <v>1427</v>
      </c>
      <c r="B53" s="112">
        <v>69</v>
      </c>
    </row>
    <row r="54" spans="1:2" s="17" customFormat="1" x14ac:dyDescent="0.2">
      <c r="A54" s="115"/>
      <c r="B54" s="112"/>
    </row>
    <row r="55" spans="1:2" s="17" customFormat="1" x14ac:dyDescent="0.2">
      <c r="A55" s="115" t="s">
        <v>1428</v>
      </c>
      <c r="B55" s="112">
        <v>669</v>
      </c>
    </row>
    <row r="56" spans="1:2" s="17" customFormat="1" x14ac:dyDescent="0.2">
      <c r="A56" s="115"/>
      <c r="B56" s="112"/>
    </row>
    <row r="57" spans="1:2" s="17" customFormat="1" x14ac:dyDescent="0.2">
      <c r="A57" s="115" t="s">
        <v>1429</v>
      </c>
      <c r="B57" s="112">
        <v>4259</v>
      </c>
    </row>
    <row r="58" spans="1:2" s="17" customFormat="1" x14ac:dyDescent="0.2">
      <c r="A58" s="115"/>
      <c r="B58" s="112"/>
    </row>
    <row r="59" spans="1:2" s="17" customFormat="1" x14ac:dyDescent="0.2">
      <c r="A59" s="115" t="s">
        <v>1430</v>
      </c>
      <c r="B59" s="112">
        <v>248</v>
      </c>
    </row>
    <row r="60" spans="1:2" s="17" customFormat="1" x14ac:dyDescent="0.2">
      <c r="A60" s="115"/>
      <c r="B60" s="112"/>
    </row>
    <row r="61" spans="1:2" s="17" customFormat="1" x14ac:dyDescent="0.2">
      <c r="A61" s="115" t="s">
        <v>1431</v>
      </c>
      <c r="B61" s="112">
        <v>1054</v>
      </c>
    </row>
    <row r="62" spans="1:2" s="17" customFormat="1" x14ac:dyDescent="0.2">
      <c r="A62" s="115"/>
      <c r="B62" s="112"/>
    </row>
    <row r="63" spans="1:2" s="17" customFormat="1" x14ac:dyDescent="0.2">
      <c r="A63" s="115" t="s">
        <v>1432</v>
      </c>
      <c r="B63" s="112">
        <v>1245</v>
      </c>
    </row>
    <row r="64" spans="1:2" s="17" customFormat="1" x14ac:dyDescent="0.2">
      <c r="A64" s="115"/>
      <c r="B64" s="112"/>
    </row>
    <row r="65" spans="1:2" s="17" customFormat="1" x14ac:dyDescent="0.2">
      <c r="A65" s="115" t="s">
        <v>1433</v>
      </c>
      <c r="B65" s="112">
        <v>279</v>
      </c>
    </row>
    <row r="66" spans="1:2" s="17" customFormat="1" x14ac:dyDescent="0.2">
      <c r="A66" s="115"/>
      <c r="B66" s="112"/>
    </row>
    <row r="67" spans="1:2" s="17" customFormat="1" x14ac:dyDescent="0.2">
      <c r="A67" s="115" t="s">
        <v>1434</v>
      </c>
      <c r="B67" s="112">
        <v>33644</v>
      </c>
    </row>
    <row r="68" spans="1:2" s="17" customFormat="1" x14ac:dyDescent="0.2">
      <c r="A68" s="115"/>
      <c r="B68" s="112"/>
    </row>
    <row r="69" spans="1:2" s="17" customFormat="1" x14ac:dyDescent="0.2">
      <c r="A69" s="115" t="s">
        <v>1437</v>
      </c>
      <c r="B69" s="112">
        <v>80</v>
      </c>
    </row>
    <row r="70" spans="1:2" s="17" customFormat="1" x14ac:dyDescent="0.2">
      <c r="A70" s="115"/>
      <c r="B70" s="112"/>
    </row>
    <row r="71" spans="1:2" s="17" customFormat="1" x14ac:dyDescent="0.2">
      <c r="A71" s="115" t="s">
        <v>1435</v>
      </c>
      <c r="B71" s="112">
        <v>143471</v>
      </c>
    </row>
    <row r="72" spans="1:2" s="17" customFormat="1" x14ac:dyDescent="0.2">
      <c r="A72" s="115"/>
      <c r="B72" s="112"/>
    </row>
    <row r="73" spans="1:2" s="17" customFormat="1" x14ac:dyDescent="0.2">
      <c r="A73" s="115" t="s">
        <v>1436</v>
      </c>
      <c r="B73" s="112">
        <v>981</v>
      </c>
    </row>
    <row r="74" spans="1:2" s="17" customFormat="1" x14ac:dyDescent="0.2">
      <c r="A74" s="115"/>
      <c r="B74" s="112"/>
    </row>
    <row r="75" spans="1:2" s="17" customFormat="1" x14ac:dyDescent="0.2">
      <c r="A75" s="115" t="s">
        <v>1438</v>
      </c>
      <c r="B75" s="112">
        <v>2794</v>
      </c>
    </row>
    <row r="76" spans="1:2" s="17" customFormat="1" ht="13.5" thickBot="1" x14ac:dyDescent="0.25">
      <c r="A76" s="115"/>
      <c r="B76" s="113"/>
    </row>
    <row r="77" spans="1:2" s="17" customFormat="1" ht="13.5" thickBot="1" x14ac:dyDescent="0.25">
      <c r="A77" s="117" t="s">
        <v>1276</v>
      </c>
      <c r="B77" s="118">
        <f>SUM(B3:B76)</f>
        <v>230300</v>
      </c>
    </row>
    <row r="78" spans="1:2" s="17" customFormat="1" x14ac:dyDescent="0.2">
      <c r="B78" s="100"/>
    </row>
    <row r="79" spans="1:2" s="17" customFormat="1" x14ac:dyDescent="0.2">
      <c r="B79" s="100"/>
    </row>
    <row r="80" spans="1:2" s="17" customFormat="1" x14ac:dyDescent="0.2">
      <c r="B80" s="191"/>
    </row>
    <row r="81" spans="2:2" s="17" customFormat="1" x14ac:dyDescent="0.2">
      <c r="B81" s="100"/>
    </row>
    <row r="82" spans="2:2" s="17" customFormat="1" x14ac:dyDescent="0.2">
      <c r="B82" s="100"/>
    </row>
  </sheetData>
  <pageMargins left="0.70866141732283472" right="0.70866141732283472" top="0.74803149606299213" bottom="0.74803149606299213" header="0.31496062992125984" footer="0.31496062992125984"/>
  <pageSetup paperSize="9" scale="59" orientation="portrait" verticalDpi="0" r:id="rId1"/>
  <headerFooter>
    <oddHeader>&amp;L3.2 melléklet
&amp;C&amp;"Arial,Félkövér"Nagykovácsi Nagyközség Önkormányzatának 2018-as beruházásai, felújításai&amp;Radatok forintban</oddHeader>
    <oddFooter>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8"/>
  <sheetViews>
    <sheetView zoomScaleNormal="100" workbookViewId="0">
      <selection activeCell="C17" sqref="C17"/>
    </sheetView>
  </sheetViews>
  <sheetFormatPr defaultRowHeight="12.75" x14ac:dyDescent="0.2"/>
  <cols>
    <col min="1" max="1" width="49.5703125" style="30" customWidth="1"/>
    <col min="2" max="2" width="15.7109375" style="30" customWidth="1"/>
    <col min="3" max="3" width="15.7109375" style="43" customWidth="1"/>
  </cols>
  <sheetData>
    <row r="1" spans="1:3" ht="13.5" thickBot="1" x14ac:dyDescent="0.25">
      <c r="A1" s="29"/>
      <c r="B1" s="29"/>
    </row>
    <row r="2" spans="1:3" ht="31.9" customHeight="1" thickBot="1" x14ac:dyDescent="0.25">
      <c r="A2" s="31" t="s">
        <v>417</v>
      </c>
      <c r="B2" s="42" t="s">
        <v>1337</v>
      </c>
      <c r="C2" s="45" t="s">
        <v>1338</v>
      </c>
    </row>
    <row r="3" spans="1:3" ht="15" customHeight="1" thickBot="1" x14ac:dyDescent="0.25">
      <c r="A3" s="32"/>
      <c r="B3" s="33"/>
      <c r="C3" s="46"/>
    </row>
    <row r="4" spans="1:3" ht="15" customHeight="1" thickBot="1" x14ac:dyDescent="0.25">
      <c r="A4" s="34" t="s">
        <v>418</v>
      </c>
      <c r="B4" s="35">
        <f>SUM(B3:B3)</f>
        <v>0</v>
      </c>
      <c r="C4" s="47">
        <f>SUM(C3:C3)</f>
        <v>0</v>
      </c>
    </row>
    <row r="5" spans="1:3" ht="15" customHeight="1" thickBot="1" x14ac:dyDescent="0.25">
      <c r="A5" s="36"/>
      <c r="B5" s="37"/>
      <c r="C5" s="48"/>
    </row>
    <row r="6" spans="1:3" ht="15" customHeight="1" thickBot="1" x14ac:dyDescent="0.25">
      <c r="A6" s="38" t="s">
        <v>419</v>
      </c>
      <c r="B6" s="39">
        <f>SUM(B5:B5)</f>
        <v>0</v>
      </c>
      <c r="C6" s="49">
        <f>SUM(C5:C5)</f>
        <v>0</v>
      </c>
    </row>
    <row r="7" spans="1:3" ht="15" customHeight="1" thickBot="1" x14ac:dyDescent="0.25">
      <c r="B7" s="53"/>
      <c r="C7" s="44"/>
    </row>
    <row r="8" spans="1:3" ht="15" customHeight="1" thickBot="1" x14ac:dyDescent="0.25">
      <c r="A8" s="40" t="s">
        <v>420</v>
      </c>
      <c r="B8" s="41">
        <f>+B4+B6</f>
        <v>0</v>
      </c>
      <c r="C8" s="50">
        <f>+C4+C6</f>
        <v>0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horizontalDpi="4294967294" verticalDpi="0" r:id="rId1"/>
  <headerFooter alignWithMargins="0">
    <oddHeader>&amp;L
4.sz.melléklet&amp;C&amp;"Arial,Félkövér"&amp;12Nagykovácsi Nagyközség Önkormányzata
2018. évi adósságállományának alakulása&amp;R
adatok Ft-ban</oddHeader>
    <oddFooter>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Munka13"/>
  <dimension ref="A1:C22"/>
  <sheetViews>
    <sheetView zoomScaleNormal="100" workbookViewId="0">
      <selection activeCell="B26" sqref="B26"/>
    </sheetView>
  </sheetViews>
  <sheetFormatPr defaultRowHeight="12.75" x14ac:dyDescent="0.2"/>
  <cols>
    <col min="1" max="1" width="8.140625" customWidth="1"/>
    <col min="2" max="2" width="82" customWidth="1"/>
    <col min="3" max="3" width="19.140625" customWidth="1"/>
    <col min="4" max="16384" width="9.140625" style="16"/>
  </cols>
  <sheetData>
    <row r="1" spans="1:3" ht="21" customHeight="1" x14ac:dyDescent="0.2">
      <c r="A1" s="203" t="s">
        <v>828</v>
      </c>
      <c r="B1" s="204"/>
      <c r="C1" s="204"/>
    </row>
    <row r="2" spans="1:3" ht="15" x14ac:dyDescent="0.2">
      <c r="A2" s="28"/>
      <c r="B2" s="28" t="s">
        <v>0</v>
      </c>
      <c r="C2" s="28" t="s">
        <v>396</v>
      </c>
    </row>
    <row r="3" spans="1:3" ht="15" x14ac:dyDescent="0.2">
      <c r="A3" s="28"/>
      <c r="B3" s="28"/>
      <c r="C3" s="28"/>
    </row>
    <row r="4" spans="1:3" x14ac:dyDescent="0.2">
      <c r="A4" s="173" t="s">
        <v>89</v>
      </c>
      <c r="B4" s="174" t="s">
        <v>397</v>
      </c>
      <c r="C4" s="177">
        <v>1357523544</v>
      </c>
    </row>
    <row r="5" spans="1:3" x14ac:dyDescent="0.2">
      <c r="A5" s="173" t="s">
        <v>90</v>
      </c>
      <c r="B5" s="174" t="s">
        <v>398</v>
      </c>
      <c r="C5" s="177">
        <v>678549008</v>
      </c>
    </row>
    <row r="6" spans="1:3" x14ac:dyDescent="0.2">
      <c r="A6" s="175" t="s">
        <v>91</v>
      </c>
      <c r="B6" s="176" t="s">
        <v>399</v>
      </c>
      <c r="C6" s="178">
        <v>678974536</v>
      </c>
    </row>
    <row r="7" spans="1:3" x14ac:dyDescent="0.2">
      <c r="A7" s="173" t="s">
        <v>92</v>
      </c>
      <c r="B7" s="174" t="s">
        <v>400</v>
      </c>
      <c r="C7" s="177">
        <v>148542323</v>
      </c>
    </row>
    <row r="8" spans="1:3" x14ac:dyDescent="0.2">
      <c r="A8" s="173" t="s">
        <v>93</v>
      </c>
      <c r="B8" s="174" t="s">
        <v>401</v>
      </c>
      <c r="C8" s="177">
        <v>703577399</v>
      </c>
    </row>
    <row r="9" spans="1:3" x14ac:dyDescent="0.2">
      <c r="A9" s="175" t="s">
        <v>94</v>
      </c>
      <c r="B9" s="176" t="s">
        <v>402</v>
      </c>
      <c r="C9" s="178">
        <v>-555035076</v>
      </c>
    </row>
    <row r="10" spans="1:3" x14ac:dyDescent="0.2">
      <c r="A10" s="175" t="s">
        <v>95</v>
      </c>
      <c r="B10" s="176" t="s">
        <v>403</v>
      </c>
      <c r="C10" s="178">
        <v>123939460</v>
      </c>
    </row>
    <row r="11" spans="1:3" x14ac:dyDescent="0.2">
      <c r="A11" s="173" t="s">
        <v>96</v>
      </c>
      <c r="B11" s="174" t="s">
        <v>404</v>
      </c>
      <c r="C11" s="177">
        <v>0</v>
      </c>
    </row>
    <row r="12" spans="1:3" x14ac:dyDescent="0.2">
      <c r="A12" s="173" t="s">
        <v>97</v>
      </c>
      <c r="B12" s="174" t="s">
        <v>405</v>
      </c>
      <c r="C12" s="177">
        <v>0</v>
      </c>
    </row>
    <row r="13" spans="1:3" x14ac:dyDescent="0.2">
      <c r="A13" s="175" t="s">
        <v>98</v>
      </c>
      <c r="B13" s="176" t="s">
        <v>406</v>
      </c>
      <c r="C13" s="178">
        <v>0</v>
      </c>
    </row>
    <row r="14" spans="1:3" x14ac:dyDescent="0.2">
      <c r="A14" s="173" t="s">
        <v>99</v>
      </c>
      <c r="B14" s="174" t="s">
        <v>407</v>
      </c>
      <c r="C14" s="177">
        <v>0</v>
      </c>
    </row>
    <row r="15" spans="1:3" x14ac:dyDescent="0.2">
      <c r="A15" s="173" t="s">
        <v>100</v>
      </c>
      <c r="B15" s="174" t="s">
        <v>408</v>
      </c>
      <c r="C15" s="177">
        <v>0</v>
      </c>
    </row>
    <row r="16" spans="1:3" x14ac:dyDescent="0.2">
      <c r="A16" s="175" t="s">
        <v>101</v>
      </c>
      <c r="B16" s="176" t="s">
        <v>409</v>
      </c>
      <c r="C16" s="178">
        <v>0</v>
      </c>
    </row>
    <row r="17" spans="1:3" x14ac:dyDescent="0.2">
      <c r="A17" s="175" t="s">
        <v>102</v>
      </c>
      <c r="B17" s="176" t="s">
        <v>410</v>
      </c>
      <c r="C17" s="178">
        <v>0</v>
      </c>
    </row>
    <row r="18" spans="1:3" x14ac:dyDescent="0.2">
      <c r="A18" s="175" t="s">
        <v>103</v>
      </c>
      <c r="B18" s="176" t="s">
        <v>411</v>
      </c>
      <c r="C18" s="178">
        <v>123939460</v>
      </c>
    </row>
    <row r="19" spans="1:3" x14ac:dyDescent="0.2">
      <c r="A19" s="175" t="s">
        <v>104</v>
      </c>
      <c r="B19" s="176" t="s">
        <v>412</v>
      </c>
      <c r="C19" s="178">
        <v>0</v>
      </c>
    </row>
    <row r="20" spans="1:3" x14ac:dyDescent="0.2">
      <c r="A20" s="175" t="s">
        <v>105</v>
      </c>
      <c r="B20" s="176" t="s">
        <v>413</v>
      </c>
      <c r="C20" s="178">
        <v>123939460</v>
      </c>
    </row>
    <row r="21" spans="1:3" x14ac:dyDescent="0.2">
      <c r="A21" s="175" t="s">
        <v>106</v>
      </c>
      <c r="B21" s="176" t="s">
        <v>1377</v>
      </c>
      <c r="C21" s="178">
        <v>0</v>
      </c>
    </row>
    <row r="22" spans="1:3" x14ac:dyDescent="0.2">
      <c r="A22" s="175" t="s">
        <v>107</v>
      </c>
      <c r="B22" s="176" t="s">
        <v>414</v>
      </c>
      <c r="C22" s="178">
        <v>0</v>
      </c>
    </row>
  </sheetData>
  <mergeCells count="1">
    <mergeCell ref="A1:C1"/>
  </mergeCells>
  <phoneticPr fontId="7" type="noConversion"/>
  <printOptions horizontalCentered="1" gridLines="1"/>
  <pageMargins left="0.31496062992125984" right="0.62992125984251968" top="1.8110236220472442" bottom="0.98425196850393704" header="0.51181102362204722" footer="0.51181102362204722"/>
  <pageSetup paperSize="9" orientation="landscape" r:id="rId1"/>
  <headerFooter alignWithMargins="0">
    <oddHeader>&amp;L
5.sz.melléklet&amp;C&amp;"Arial,Félkövér"Nagykovácsi Nagyközség Önkormányzata
2018. évi maradványkimutatása&amp;R
adatok Ft-ban</oddHeader>
    <oddFooter>&amp;C&amp;P&amp;R&amp;F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3</vt:i4>
      </vt:variant>
    </vt:vector>
  </HeadingPairs>
  <TitlesOfParts>
    <vt:vector size="18" baseType="lpstr">
      <vt:lpstr>1. melléklet_BEVÉTEL_KIADÁS</vt:lpstr>
      <vt:lpstr>2.sz.m.Költségvetési bevételek</vt:lpstr>
      <vt:lpstr>2. sz. m.Finanszírozási bevétel</vt:lpstr>
      <vt:lpstr>3.sz.m.Költségvetési kiadások</vt:lpstr>
      <vt:lpstr>3.sz.m. Finanszírozási kiadások</vt:lpstr>
      <vt:lpstr>3.1. m műk.c. pénzeszközátadás</vt:lpstr>
      <vt:lpstr>3.2.m felhalm.c.kiadások</vt:lpstr>
      <vt:lpstr>4.sz.m.Adósságállomány</vt:lpstr>
      <vt:lpstr>5.sz.Maradvány elsz.</vt:lpstr>
      <vt:lpstr>6.sz.Mérleg</vt:lpstr>
      <vt:lpstr>9.sz Vagyonkimutatás</vt:lpstr>
      <vt:lpstr>1.sz.tájékoztató_adóelengedések</vt:lpstr>
      <vt:lpstr>2. sz tájékoztató_EU-s támogatá</vt:lpstr>
      <vt:lpstr>3. sz. tájékoztató_részesedések</vt:lpstr>
      <vt:lpstr>Munka1</vt:lpstr>
      <vt:lpstr>'1. melléklet_BEVÉTEL_KIADÁS'!Nyomtatási_terület</vt:lpstr>
      <vt:lpstr>'3.1. m műk.c. pénzeszközátadás'!Nyomtatási_terület</vt:lpstr>
      <vt:lpstr>'3.2.m felhalm.c.kiadások'!Nyomtatási_terület</vt:lpstr>
    </vt:vector>
  </TitlesOfParts>
  <Company>Polgármesteri Hivatal Nagykovácsi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fulopgyorgynemarika</dc:creator>
  <cp:lastModifiedBy>Perlaki Zoltán</cp:lastModifiedBy>
  <cp:lastPrinted>2019-04-07T08:57:01Z</cp:lastPrinted>
  <dcterms:created xsi:type="dcterms:W3CDTF">2008-07-24T13:43:35Z</dcterms:created>
  <dcterms:modified xsi:type="dcterms:W3CDTF">2019-04-08T11:55:12Z</dcterms:modified>
</cp:coreProperties>
</file>