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15330" windowHeight="9225" tabRatio="618"/>
  </bookViews>
  <sheets>
    <sheet name="2.kiadás" sheetId="4" r:id="rId1"/>
  </sheets>
  <calcPr calcId="181029"/>
</workbook>
</file>

<file path=xl/calcChain.xml><?xml version="1.0" encoding="utf-8"?>
<calcChain xmlns="http://schemas.openxmlformats.org/spreadsheetml/2006/main">
  <c r="F19" i="4"/>
  <c r="F147"/>
  <c r="F115"/>
  <c r="F105"/>
  <c r="F58"/>
  <c r="F33"/>
  <c r="F133"/>
  <c r="F79"/>
  <c r="F25"/>
  <c r="F148"/>
  <c r="F153"/>
  <c r="F152"/>
  <c r="F39"/>
  <c r="F97"/>
  <c r="F46"/>
  <c r="F141"/>
  <c r="F89"/>
</calcChain>
</file>

<file path=xl/sharedStrings.xml><?xml version="1.0" encoding="utf-8"?>
<sst xmlns="http://schemas.openxmlformats.org/spreadsheetml/2006/main" count="268" uniqueCount="113">
  <si>
    <t>1.</t>
  </si>
  <si>
    <t xml:space="preserve"> </t>
  </si>
  <si>
    <t>2.</t>
  </si>
  <si>
    <t>3.</t>
  </si>
  <si>
    <t>4.</t>
  </si>
  <si>
    <t>5.</t>
  </si>
  <si>
    <t>6.</t>
  </si>
  <si>
    <t>KIADÁS MEGNEVEZÉSE</t>
  </si>
  <si>
    <t>2. melléklet</t>
  </si>
  <si>
    <t>Személyi juttatások</t>
  </si>
  <si>
    <t>7.</t>
  </si>
  <si>
    <t>8.</t>
  </si>
  <si>
    <t>1 fő</t>
  </si>
  <si>
    <t>9.</t>
  </si>
  <si>
    <t>11.</t>
  </si>
  <si>
    <t>12.</t>
  </si>
  <si>
    <t>13.</t>
  </si>
  <si>
    <t>14.</t>
  </si>
  <si>
    <t>KIADÁSOK ÖSSZESEN:</t>
  </si>
  <si>
    <t>előirányzat</t>
  </si>
  <si>
    <t>K I A D Á S O K</t>
  </si>
  <si>
    <t>Cím-szám</t>
  </si>
  <si>
    <t>Al-cím szám</t>
  </si>
  <si>
    <t>Előir. csop.</t>
  </si>
  <si>
    <t>Kie-melt előir.</t>
  </si>
  <si>
    <t>Működési költségvetés</t>
  </si>
  <si>
    <t>Falugondnoki, tanyagondnoki szolgáltatás összesen:</t>
  </si>
  <si>
    <t>Tárgyévi költségvetési kiadások összesen:</t>
  </si>
  <si>
    <t>Dologi kiadások</t>
  </si>
  <si>
    <t>Munkaadókat terhelő járulékok és szoc. hozzájárulási adó</t>
  </si>
  <si>
    <t>Ellátottak pénzbeli juttatásai</t>
  </si>
  <si>
    <t>A</t>
  </si>
  <si>
    <t>B</t>
  </si>
  <si>
    <t>C</t>
  </si>
  <si>
    <t>D</t>
  </si>
  <si>
    <t>E</t>
  </si>
  <si>
    <t>F</t>
  </si>
  <si>
    <t>Egyéb működési célú kiadások</t>
  </si>
  <si>
    <t>Beruházások</t>
  </si>
  <si>
    <t>Felújítások</t>
  </si>
  <si>
    <t>Egyéb felhalmozási célú kiadások</t>
  </si>
  <si>
    <r>
      <t xml:space="preserve">Önkormányzatok és önk. hivatalok jogalkotó és általános igazgatási tev. </t>
    </r>
    <r>
      <rPr>
        <sz val="12"/>
        <rFont val="Times New Roman"/>
        <family val="1"/>
        <charset val="238"/>
      </rPr>
      <t>011130</t>
    </r>
  </si>
  <si>
    <r>
      <t xml:space="preserve">Köztemető-fenntartás és -működtetés </t>
    </r>
    <r>
      <rPr>
        <sz val="12"/>
        <rFont val="Times New Roman"/>
        <family val="1"/>
        <charset val="238"/>
      </rPr>
      <t>013320</t>
    </r>
  </si>
  <si>
    <r>
      <t xml:space="preserve">Az önkormányzati vagyonnal való gazdálkodással kapcsolatos feladatok </t>
    </r>
    <r>
      <rPr>
        <sz val="12"/>
        <rFont val="Times New Roman"/>
        <family val="1"/>
        <charset val="238"/>
      </rPr>
      <t>013350</t>
    </r>
  </si>
  <si>
    <r>
      <t xml:space="preserve">Hosszabb időtartamú közfoglalkoztatás </t>
    </r>
    <r>
      <rPr>
        <sz val="12"/>
        <rFont val="Times New Roman"/>
        <family val="1"/>
        <charset val="238"/>
      </rPr>
      <t>041233</t>
    </r>
  </si>
  <si>
    <t>Hosszabb időtartamú közfoglalkoztatás összesen:</t>
  </si>
  <si>
    <t>Önkormányzatok és önk. hivatalok jogalkotó és általános igazgatási tev. összesen:</t>
  </si>
  <si>
    <r>
      <t xml:space="preserve">Közvilágítás </t>
    </r>
    <r>
      <rPr>
        <sz val="12"/>
        <rFont val="Times New Roman"/>
        <family val="1"/>
        <charset val="238"/>
      </rPr>
      <t>064010</t>
    </r>
  </si>
  <si>
    <r>
      <t xml:space="preserve">Zöldterület-kezelés </t>
    </r>
    <r>
      <rPr>
        <sz val="12"/>
        <rFont val="Times New Roman"/>
        <family val="1"/>
        <charset val="238"/>
      </rPr>
      <t>066010</t>
    </r>
  </si>
  <si>
    <t>Felhalmozási költségvetés</t>
  </si>
  <si>
    <r>
      <t xml:space="preserve">Falugondnoki, tanyagondnoki szolgáltatás </t>
    </r>
    <r>
      <rPr>
        <sz val="12"/>
        <rFont val="Times New Roman"/>
        <family val="1"/>
        <charset val="238"/>
      </rPr>
      <t>107055</t>
    </r>
  </si>
  <si>
    <r>
      <t xml:space="preserve">Egyéb szociális pénzbeli és természetbeni ellátások, támogatások </t>
    </r>
    <r>
      <rPr>
        <sz val="12"/>
        <rFont val="Times New Roman"/>
        <family val="1"/>
        <charset val="238"/>
      </rPr>
      <t>107060</t>
    </r>
  </si>
  <si>
    <t>Egyéb szociális pénzbeli és természetbeni ellátások, támogatások összesen:</t>
  </si>
  <si>
    <t>a) általános tartalék</t>
  </si>
  <si>
    <t>Tervezett átlagos állományi létszám</t>
  </si>
  <si>
    <t>Államháztartáson belüli megelőlegezések visszafizetése</t>
  </si>
  <si>
    <t>Tárgyévi finanszírozási kiadások összesen:</t>
  </si>
  <si>
    <t>Közművelődési feladatok összesen:</t>
  </si>
  <si>
    <t>Finanszírozási kiadások</t>
  </si>
  <si>
    <t>Belföldi finanszírozás kiadásai</t>
  </si>
  <si>
    <t>forintban</t>
  </si>
  <si>
    <t>a) infrastruktúrafejlesztés</t>
  </si>
  <si>
    <r>
      <t xml:space="preserve">Intézményen kívüli gyermekétkeztetés </t>
    </r>
    <r>
      <rPr>
        <sz val="12"/>
        <rFont val="Times New Roman"/>
        <family val="1"/>
        <charset val="238"/>
      </rPr>
      <t>104037</t>
    </r>
  </si>
  <si>
    <r>
      <t xml:space="preserve">Város-, községgazdálkodási egyéb szolgáltatások </t>
    </r>
    <r>
      <rPr>
        <sz val="12"/>
        <rFont val="Times New Roman"/>
        <family val="1"/>
        <charset val="238"/>
      </rPr>
      <t>066020</t>
    </r>
  </si>
  <si>
    <t>Város-, községgazdálkodási egyéb szolgáltatások összesen:</t>
  </si>
  <si>
    <t>Könyvtári állomány gyarapítása, nyilvántartása összesen:</t>
  </si>
  <si>
    <r>
      <t xml:space="preserve">Támogatási célú finanszírozási műveletek </t>
    </r>
    <r>
      <rPr>
        <sz val="12"/>
        <rFont val="Times New Roman"/>
        <family val="1"/>
        <charset val="238"/>
      </rPr>
      <t>018030</t>
    </r>
  </si>
  <si>
    <t>Támogatási célú finanszírozási műveletek összesen:</t>
  </si>
  <si>
    <t>Iszkáz Község Önkormányzata</t>
  </si>
  <si>
    <r>
      <t xml:space="preserve">Könyvtári állomány gyarapítása, nyilvántartása </t>
    </r>
    <r>
      <rPr>
        <sz val="12"/>
        <rFont val="Times New Roman"/>
        <family val="1"/>
        <charset val="238"/>
      </rPr>
      <t>082044</t>
    </r>
  </si>
  <si>
    <r>
      <t xml:space="preserve">Közművelődés - közösségi és társadalmi részvétel fejlesztése </t>
    </r>
    <r>
      <rPr>
        <sz val="12"/>
        <rFont val="Times New Roman"/>
        <family val="1"/>
        <charset val="238"/>
      </rPr>
      <t>082092</t>
    </r>
  </si>
  <si>
    <t>Múzeumi, közművelődési, közönségkapcsolati tevékenység 082064</t>
  </si>
  <si>
    <t>Múzeumi, közművelődési, közönségkapcsolati tevékenység összesen:</t>
  </si>
  <si>
    <r>
      <t xml:space="preserve">Civil szervezetek működési támogatása </t>
    </r>
    <r>
      <rPr>
        <sz val="12"/>
        <rFont val="Times New Roman"/>
        <family val="1"/>
        <charset val="238"/>
      </rPr>
      <t>084031</t>
    </r>
  </si>
  <si>
    <t>Civil szervezetek működési támogatása összesen:</t>
  </si>
  <si>
    <t>15.</t>
  </si>
  <si>
    <t>Köztemető-fenntartás és -működtetés összesen:</t>
  </si>
  <si>
    <t>a) Devecseri Központi Háziorvosi Ügyeletet Fenntartó Társ.</t>
  </si>
  <si>
    <t>b) Somló-környéki Többcélú Kistérségi Társulás</t>
  </si>
  <si>
    <t xml:space="preserve">6. </t>
  </si>
  <si>
    <t>2021. évi</t>
  </si>
  <si>
    <t>5 fő</t>
  </si>
  <si>
    <t>16.</t>
  </si>
  <si>
    <t>b) Borút Egyesület</t>
  </si>
  <si>
    <t>a) Medicopter Alapítvány</t>
  </si>
  <si>
    <t>c) Rákóczi Szövetség</t>
  </si>
  <si>
    <t>d) GEMARA Egyesület tagdíj</t>
  </si>
  <si>
    <t>e) TÖOSZ tagdíj</t>
  </si>
  <si>
    <t>Közutak, hidak, alagutak üzemeltetése, fenntartása 045160</t>
  </si>
  <si>
    <r>
      <t>Településfejlesztési projektek és támogatásuk</t>
    </r>
    <r>
      <rPr>
        <sz val="12"/>
        <rFont val="Times New Roman"/>
        <family val="1"/>
        <charset val="238"/>
      </rPr>
      <t xml:space="preserve"> 062020</t>
    </r>
  </si>
  <si>
    <r>
      <t>Településfejlesztési projektek és támogatásuk</t>
    </r>
    <r>
      <rPr>
        <sz val="12"/>
        <rFont val="Times New Roman"/>
        <family val="1"/>
        <charset val="238"/>
      </rPr>
      <t xml:space="preserve"> összesen</t>
    </r>
  </si>
  <si>
    <t>18.</t>
  </si>
  <si>
    <r>
      <t xml:space="preserve">Szociális étkeztetés szociális konyhán </t>
    </r>
    <r>
      <rPr>
        <sz val="12"/>
        <rFont val="Times New Roman"/>
        <family val="1"/>
        <charset val="238"/>
      </rPr>
      <t>107051</t>
    </r>
  </si>
  <si>
    <t>Szociális étkeztetés szociális konyhán összesen:</t>
  </si>
  <si>
    <t>Egyéb működési célú kiadások (Bursa Hungarica ösztöndíj)</t>
  </si>
  <si>
    <t>10.</t>
  </si>
  <si>
    <t>17.</t>
  </si>
  <si>
    <t xml:space="preserve">Felújítások </t>
  </si>
  <si>
    <t>Iszkáz Község Önkormányzata 2021. évi költségvetéséről szóló</t>
  </si>
  <si>
    <t>VP-7.2.1-7.4.1.1-16 számú pályázat visszafizetési kötelezettsége</t>
  </si>
  <si>
    <t>19.</t>
  </si>
  <si>
    <r>
      <t xml:space="preserve">Önkormányzatok elszámolásai központi költségvetéssel </t>
    </r>
    <r>
      <rPr>
        <sz val="12"/>
        <rFont val="Times New Roman"/>
        <family val="1"/>
        <charset val="238"/>
      </rPr>
      <t>018010</t>
    </r>
  </si>
  <si>
    <t>Önkormányzatok elszámolásai központi költségvetéssel összesen:</t>
  </si>
  <si>
    <t xml:space="preserve"> a) Magyar Falu Program Faluház felújítássa</t>
  </si>
  <si>
    <t xml:space="preserve"> e) GEMARA pályázat fedett szabadtéri színpad és rendezvénytér </t>
  </si>
  <si>
    <t xml:space="preserve"> d) GEMARA pályázat fedett szabadtéri színpad és rendezvénytér önrész</t>
  </si>
  <si>
    <t>Felújítás (festés, rovarháaló)</t>
  </si>
  <si>
    <t>a) asztalok beszerzése</t>
  </si>
  <si>
    <t>Felújítás ( villamos hálózat)</t>
  </si>
  <si>
    <t>Beruházások (Településrendezési terv, kamerarendszer, kültéri padok)</t>
  </si>
  <si>
    <t xml:space="preserve"> b) GEMARA pályázat komplex túriaztikai kínálat fejlesztése (szálláshely) önrész</t>
  </si>
  <si>
    <t xml:space="preserve"> c) GEMARA pályázat informatikai eszköz beszerzésére önrész</t>
  </si>
  <si>
    <t>4/2021. (II.16.) önkormányzati rendelethez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</si>
</sst>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5">
    <font>
      <sz val="10"/>
      <name val="Arial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43" fontId="12" fillId="0" borderId="0" applyFont="0" applyFill="0" applyBorder="0" applyAlignment="0" applyProtection="0"/>
    <xf numFmtId="0" fontId="14" fillId="0" borderId="0"/>
    <xf numFmtId="0" fontId="12" fillId="0" borderId="0"/>
    <xf numFmtId="0" fontId="14" fillId="0" borderId="0"/>
    <xf numFmtId="0" fontId="13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3" fillId="0" borderId="2" xfId="0" applyFont="1" applyBorder="1" applyAlignment="1">
      <alignment wrapText="1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1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3" fontId="3" fillId="0" borderId="4" xfId="0" applyNumberFormat="1" applyFont="1" applyBorder="1" applyAlignment="1">
      <alignment horizontal="right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wrapText="1"/>
    </xf>
    <xf numFmtId="3" fontId="2" fillId="0" borderId="4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3" fillId="0" borderId="12" xfId="0" applyFont="1" applyBorder="1"/>
    <xf numFmtId="0" fontId="3" fillId="0" borderId="0" xfId="0" applyFont="1" applyAlignment="1"/>
    <xf numFmtId="0" fontId="2" fillId="0" borderId="13" xfId="0" applyFont="1" applyBorder="1" applyAlignment="1"/>
    <xf numFmtId="3" fontId="3" fillId="0" borderId="14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0" fontId="2" fillId="0" borderId="13" xfId="0" applyFont="1" applyBorder="1" applyAlignment="1">
      <alignment wrapText="1"/>
    </xf>
    <xf numFmtId="0" fontId="6" fillId="0" borderId="0" xfId="0" applyFont="1" applyAlignment="1"/>
    <xf numFmtId="0" fontId="3" fillId="0" borderId="5" xfId="0" applyFont="1" applyBorder="1" applyAlignment="1">
      <alignment wrapText="1"/>
    </xf>
    <xf numFmtId="3" fontId="3" fillId="0" borderId="7" xfId="0" applyNumberFormat="1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3" fontId="2" fillId="0" borderId="0" xfId="0" applyNumberFormat="1" applyFont="1"/>
    <xf numFmtId="3" fontId="5" fillId="0" borderId="0" xfId="0" applyNumberFormat="1" applyFont="1"/>
    <xf numFmtId="0" fontId="10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3" fontId="11" fillId="0" borderId="0" xfId="0" applyNumberFormat="1" applyFont="1"/>
    <xf numFmtId="3" fontId="3" fillId="0" borderId="10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right" vertical="center" wrapText="1"/>
    </xf>
    <xf numFmtId="0" fontId="3" fillId="0" borderId="18" xfId="0" applyFont="1" applyBorder="1" applyAlignment="1"/>
    <xf numFmtId="0" fontId="2" fillId="0" borderId="1" xfId="0" applyFont="1" applyBorder="1" applyAlignment="1"/>
    <xf numFmtId="3" fontId="2" fillId="0" borderId="1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3" fontId="2" fillId="0" borderId="14" xfId="0" applyNumberFormat="1" applyFont="1" applyBorder="1" applyAlignment="1">
      <alignment horizontal="right" wrapText="1"/>
    </xf>
    <xf numFmtId="0" fontId="6" fillId="0" borderId="0" xfId="0" applyFont="1"/>
    <xf numFmtId="0" fontId="2" fillId="0" borderId="0" xfId="0" applyFont="1" applyAlignment="1">
      <alignment horizontal="left"/>
    </xf>
    <xf numFmtId="0" fontId="3" fillId="0" borderId="22" xfId="0" applyFont="1" applyBorder="1" applyAlignment="1">
      <alignment wrapText="1"/>
    </xf>
    <xf numFmtId="0" fontId="3" fillId="0" borderId="0" xfId="0" applyFont="1" applyAlignment="1">
      <alignment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3" fontId="9" fillId="0" borderId="21" xfId="0" applyNumberFormat="1" applyFont="1" applyBorder="1" applyAlignment="1">
      <alignment horizontal="right" vertical="center" wrapText="1"/>
    </xf>
    <xf numFmtId="0" fontId="9" fillId="0" borderId="2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3" fillId="0" borderId="5" xfId="0" applyFont="1" applyBorder="1" applyAlignment="1"/>
    <xf numFmtId="0" fontId="3" fillId="0" borderId="2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wrapText="1"/>
    </xf>
    <xf numFmtId="0" fontId="2" fillId="0" borderId="11" xfId="0" applyFont="1" applyBorder="1"/>
    <xf numFmtId="0" fontId="2" fillId="0" borderId="11" xfId="0" applyFont="1" applyBorder="1" applyAlignment="1">
      <alignment horizontal="justify" vertical="top" wrapText="1"/>
    </xf>
    <xf numFmtId="0" fontId="8" fillId="0" borderId="2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right" wrapText="1"/>
    </xf>
    <xf numFmtId="0" fontId="2" fillId="0" borderId="27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/>
    <xf numFmtId="0" fontId="2" fillId="0" borderId="1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right" wrapText="1"/>
    </xf>
    <xf numFmtId="0" fontId="3" fillId="0" borderId="0" xfId="0" applyFont="1" applyBorder="1" applyAlignment="1"/>
    <xf numFmtId="0" fontId="3" fillId="0" borderId="27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3" xfId="0" applyFont="1" applyBorder="1"/>
    <xf numFmtId="0" fontId="2" fillId="0" borderId="3" xfId="0" applyFont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" xfId="0" applyFont="1" applyBorder="1" applyAlignment="1">
      <alignment horizontal="justify"/>
    </xf>
    <xf numFmtId="0" fontId="2" fillId="0" borderId="25" xfId="0" applyFont="1" applyBorder="1"/>
    <xf numFmtId="0" fontId="2" fillId="0" borderId="11" xfId="0" applyFont="1" applyBorder="1" applyAlignment="1">
      <alignment horizontal="justify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</cellXfs>
  <cellStyles count="6">
    <cellStyle name="Ezres 3" xfId="1"/>
    <cellStyle name="Normál" xfId="0" builtinId="0"/>
    <cellStyle name="Normál 3" xfId="2"/>
    <cellStyle name="Normál 3 2" xfId="3"/>
    <cellStyle name="Normál 5 3 2 2" xfId="4"/>
    <cellStyle name="Normál 6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H165"/>
  <sheetViews>
    <sheetView tabSelected="1" topLeftCell="A130" zoomScale="90" workbookViewId="0">
      <selection activeCell="F79" sqref="F79"/>
    </sheetView>
  </sheetViews>
  <sheetFormatPr defaultRowHeight="12.75"/>
  <cols>
    <col min="1" max="1" width="4.7109375" customWidth="1"/>
    <col min="2" max="2" width="4.42578125" customWidth="1"/>
    <col min="3" max="4" width="4.7109375" customWidth="1"/>
    <col min="5" max="5" width="71" customWidth="1"/>
    <col min="6" max="6" width="16.5703125" customWidth="1"/>
  </cols>
  <sheetData>
    <row r="1" spans="1:6" s="3" customFormat="1" ht="18" customHeight="1">
      <c r="F1" s="44" t="s">
        <v>8</v>
      </c>
    </row>
    <row r="2" spans="1:6" s="3" customFormat="1" ht="5.25" customHeight="1"/>
    <row r="3" spans="1:6" s="45" customFormat="1" ht="15.75">
      <c r="A3" s="119" t="s">
        <v>98</v>
      </c>
      <c r="B3" s="119"/>
      <c r="C3" s="119"/>
      <c r="D3" s="119"/>
      <c r="E3" s="119"/>
      <c r="F3" s="119"/>
    </row>
    <row r="4" spans="1:6" s="45" customFormat="1" ht="15.75">
      <c r="A4" s="119" t="s">
        <v>112</v>
      </c>
      <c r="B4" s="119"/>
      <c r="C4" s="119"/>
      <c r="D4" s="119"/>
      <c r="E4" s="119"/>
      <c r="F4" s="119"/>
    </row>
    <row r="5" spans="1:6" s="3" customFormat="1" ht="18.95" customHeight="1">
      <c r="A5" s="120" t="s">
        <v>20</v>
      </c>
      <c r="B5" s="120"/>
      <c r="C5" s="120"/>
      <c r="D5" s="120"/>
      <c r="E5" s="120"/>
      <c r="F5" s="120"/>
    </row>
    <row r="6" spans="1:6" s="3" customFormat="1" ht="15" customHeight="1" thickBot="1">
      <c r="A6" s="11"/>
      <c r="B6" s="11"/>
      <c r="C6" s="11"/>
      <c r="D6" s="11"/>
      <c r="E6" s="11"/>
      <c r="F6" s="107" t="s">
        <v>60</v>
      </c>
    </row>
    <row r="7" spans="1:6" s="3" customFormat="1" ht="15" customHeight="1">
      <c r="A7" s="60" t="s">
        <v>31</v>
      </c>
      <c r="B7" s="61" t="s">
        <v>32</v>
      </c>
      <c r="C7" s="61" t="s">
        <v>33</v>
      </c>
      <c r="D7" s="61" t="s">
        <v>34</v>
      </c>
      <c r="E7" s="61" t="s">
        <v>35</v>
      </c>
      <c r="F7" s="62" t="s">
        <v>36</v>
      </c>
    </row>
    <row r="8" spans="1:6" s="3" customFormat="1" ht="15" customHeight="1">
      <c r="A8" s="123" t="s">
        <v>21</v>
      </c>
      <c r="B8" s="125" t="s">
        <v>22</v>
      </c>
      <c r="C8" s="125" t="s">
        <v>23</v>
      </c>
      <c r="D8" s="125" t="s">
        <v>24</v>
      </c>
      <c r="E8" s="63" t="s">
        <v>7</v>
      </c>
      <c r="F8" s="12" t="s">
        <v>80</v>
      </c>
    </row>
    <row r="9" spans="1:6" s="3" customFormat="1" ht="15" customHeight="1">
      <c r="A9" s="123"/>
      <c r="B9" s="125"/>
      <c r="C9" s="125"/>
      <c r="D9" s="125"/>
      <c r="E9" s="47"/>
      <c r="F9" s="12" t="s">
        <v>19</v>
      </c>
    </row>
    <row r="10" spans="1:6" s="3" customFormat="1" ht="8.1" customHeight="1" thickBot="1">
      <c r="A10" s="124"/>
      <c r="B10" s="126"/>
      <c r="C10" s="126"/>
      <c r="D10" s="126"/>
      <c r="E10" s="46"/>
      <c r="F10" s="43"/>
    </row>
    <row r="11" spans="1:6" s="5" customFormat="1" ht="18" customHeight="1">
      <c r="A11" s="21" t="s">
        <v>0</v>
      </c>
      <c r="B11" s="22"/>
      <c r="C11" s="22"/>
      <c r="D11" s="22"/>
      <c r="E11" s="10" t="s">
        <v>68</v>
      </c>
      <c r="F11" s="15" t="s">
        <v>1</v>
      </c>
    </row>
    <row r="12" spans="1:6" s="5" customFormat="1" ht="30.75" customHeight="1">
      <c r="A12" s="23"/>
      <c r="B12" s="28" t="s">
        <v>0</v>
      </c>
      <c r="C12" s="22"/>
      <c r="D12" s="22"/>
      <c r="E12" s="6" t="s">
        <v>41</v>
      </c>
      <c r="F12" s="15"/>
    </row>
    <row r="13" spans="1:6" s="5" customFormat="1" ht="17.100000000000001" customHeight="1">
      <c r="A13" s="23"/>
      <c r="B13" s="22"/>
      <c r="C13" s="22" t="s">
        <v>0</v>
      </c>
      <c r="D13" s="22"/>
      <c r="E13" s="42" t="s">
        <v>25</v>
      </c>
      <c r="F13" s="15"/>
    </row>
    <row r="14" spans="1:6" s="5" customFormat="1" ht="17.100000000000001" customHeight="1">
      <c r="A14" s="23"/>
      <c r="B14" s="22"/>
      <c r="C14" s="36"/>
      <c r="D14" s="36" t="s">
        <v>0</v>
      </c>
      <c r="E14" s="37" t="s">
        <v>9</v>
      </c>
      <c r="F14" s="18">
        <v>6058780</v>
      </c>
    </row>
    <row r="15" spans="1:6" s="7" customFormat="1" ht="15" customHeight="1">
      <c r="A15" s="24"/>
      <c r="B15" s="4"/>
      <c r="C15" s="30"/>
      <c r="D15" s="30" t="s">
        <v>2</v>
      </c>
      <c r="E15" s="31" t="s">
        <v>29</v>
      </c>
      <c r="F15" s="16">
        <v>927600</v>
      </c>
    </row>
    <row r="16" spans="1:6" s="7" customFormat="1" ht="15" customHeight="1">
      <c r="A16" s="24"/>
      <c r="B16" s="4"/>
      <c r="C16" s="30"/>
      <c r="D16" s="30" t="s">
        <v>3</v>
      </c>
      <c r="E16" s="31" t="s">
        <v>28</v>
      </c>
      <c r="F16" s="16">
        <v>3560000</v>
      </c>
    </row>
    <row r="17" spans="1:8" s="7" customFormat="1" ht="15" customHeight="1">
      <c r="A17" s="24"/>
      <c r="B17" s="4"/>
      <c r="C17" s="30"/>
      <c r="D17" s="30" t="s">
        <v>10</v>
      </c>
      <c r="E17" s="31" t="s">
        <v>108</v>
      </c>
      <c r="F17" s="16">
        <v>750000</v>
      </c>
    </row>
    <row r="18" spans="1:8" s="7" customFormat="1" ht="15" customHeight="1">
      <c r="A18" s="24"/>
      <c r="B18" s="4"/>
      <c r="C18" s="4"/>
      <c r="D18" s="4" t="s">
        <v>11</v>
      </c>
      <c r="E18" s="31" t="s">
        <v>54</v>
      </c>
      <c r="F18" s="16" t="s">
        <v>12</v>
      </c>
    </row>
    <row r="19" spans="1:8" s="13" customFormat="1" ht="32.1" customHeight="1">
      <c r="A19" s="25"/>
      <c r="B19" s="26"/>
      <c r="C19" s="26"/>
      <c r="D19" s="26"/>
      <c r="E19" s="14" t="s">
        <v>46</v>
      </c>
      <c r="F19" s="19">
        <f>SUM(F14:F17)</f>
        <v>11296380</v>
      </c>
    </row>
    <row r="20" spans="1:8" s="5" customFormat="1" ht="18" customHeight="1">
      <c r="A20" s="23"/>
      <c r="B20" s="22" t="s">
        <v>2</v>
      </c>
      <c r="C20" s="22"/>
      <c r="D20" s="22"/>
      <c r="E20" s="33" t="s">
        <v>42</v>
      </c>
      <c r="F20" s="18"/>
    </row>
    <row r="21" spans="1:8" s="5" customFormat="1" ht="17.100000000000001" customHeight="1">
      <c r="A21" s="23"/>
      <c r="B21" s="22"/>
      <c r="C21" s="22" t="s">
        <v>0</v>
      </c>
      <c r="D21" s="22"/>
      <c r="E21" s="42" t="s">
        <v>25</v>
      </c>
      <c r="F21" s="15"/>
    </row>
    <row r="22" spans="1:8" s="5" customFormat="1" ht="15" customHeight="1">
      <c r="A22" s="23"/>
      <c r="B22" s="22"/>
      <c r="C22" s="22"/>
      <c r="D22" s="22" t="s">
        <v>3</v>
      </c>
      <c r="E22" s="58" t="s">
        <v>28</v>
      </c>
      <c r="F22" s="18">
        <v>690000</v>
      </c>
    </row>
    <row r="23" spans="1:8" s="7" customFormat="1" ht="17.100000000000001" customHeight="1">
      <c r="A23" s="24"/>
      <c r="B23" s="4"/>
      <c r="C23" s="30" t="s">
        <v>2</v>
      </c>
      <c r="D23" s="30"/>
      <c r="E23" s="31" t="s">
        <v>49</v>
      </c>
      <c r="F23" s="16"/>
    </row>
    <row r="24" spans="1:8" s="5" customFormat="1" ht="15" customHeight="1">
      <c r="A24" s="23"/>
      <c r="B24" s="22"/>
      <c r="C24" s="22"/>
      <c r="D24" s="22" t="s">
        <v>10</v>
      </c>
      <c r="E24" s="34" t="s">
        <v>39</v>
      </c>
      <c r="F24" s="64">
        <v>0</v>
      </c>
    </row>
    <row r="25" spans="1:8" s="13" customFormat="1" ht="25.5" customHeight="1">
      <c r="A25" s="25"/>
      <c r="B25" s="26"/>
      <c r="C25" s="26"/>
      <c r="D25" s="26"/>
      <c r="E25" s="14" t="s">
        <v>76</v>
      </c>
      <c r="F25" s="19">
        <f>SUM(F22:F24)</f>
        <v>690000</v>
      </c>
    </row>
    <row r="26" spans="1:8" s="3" customFormat="1" ht="30" customHeight="1">
      <c r="A26" s="23"/>
      <c r="B26" s="22" t="s">
        <v>3</v>
      </c>
      <c r="C26" s="22"/>
      <c r="D26" s="22"/>
      <c r="E26" s="67" t="s">
        <v>43</v>
      </c>
      <c r="F26" s="18"/>
    </row>
    <row r="27" spans="1:8" s="3" customFormat="1" ht="17.100000000000001" customHeight="1">
      <c r="A27" s="23"/>
      <c r="B27" s="22"/>
      <c r="C27" s="22" t="s">
        <v>0</v>
      </c>
      <c r="D27" s="22"/>
      <c r="E27" s="42" t="s">
        <v>25</v>
      </c>
      <c r="F27" s="15"/>
    </row>
    <row r="28" spans="1:8" s="3" customFormat="1" ht="15" customHeight="1">
      <c r="A28" s="23"/>
      <c r="B28" s="22"/>
      <c r="C28" s="22"/>
      <c r="D28" s="22" t="s">
        <v>3</v>
      </c>
      <c r="E28" s="106" t="s">
        <v>28</v>
      </c>
      <c r="F28" s="35">
        <v>474000</v>
      </c>
      <c r="H28" s="2"/>
    </row>
    <row r="29" spans="1:8" s="65" customFormat="1" ht="17.25" customHeight="1">
      <c r="A29" s="48"/>
      <c r="B29" s="22" t="s">
        <v>4</v>
      </c>
      <c r="C29" s="110"/>
      <c r="D29" s="111"/>
      <c r="E29" s="6" t="s">
        <v>101</v>
      </c>
      <c r="F29" s="15"/>
    </row>
    <row r="30" spans="1:8" s="65" customFormat="1" ht="17.25" customHeight="1">
      <c r="A30" s="48"/>
      <c r="B30" s="22"/>
      <c r="C30" s="22" t="s">
        <v>0</v>
      </c>
      <c r="D30" s="111"/>
      <c r="E30" s="42" t="s">
        <v>25</v>
      </c>
      <c r="F30" s="15"/>
    </row>
    <row r="31" spans="1:8" s="65" customFormat="1" ht="18" customHeight="1">
      <c r="A31" s="48"/>
      <c r="B31" s="22"/>
      <c r="C31" s="22"/>
      <c r="D31" s="55" t="s">
        <v>11</v>
      </c>
      <c r="E31" s="42" t="s">
        <v>40</v>
      </c>
      <c r="F31" s="15"/>
    </row>
    <row r="32" spans="1:8" s="65" customFormat="1" ht="18" customHeight="1">
      <c r="A32" s="48"/>
      <c r="B32" s="22"/>
      <c r="C32" s="22"/>
      <c r="D32" s="55"/>
      <c r="E32" s="117" t="s">
        <v>99</v>
      </c>
      <c r="F32" s="35">
        <v>750336</v>
      </c>
    </row>
    <row r="33" spans="1:6" s="65" customFormat="1" ht="17.25" customHeight="1">
      <c r="A33" s="48"/>
      <c r="B33" s="110"/>
      <c r="C33" s="110"/>
      <c r="D33" s="111"/>
      <c r="E33" s="40" t="s">
        <v>102</v>
      </c>
      <c r="F33" s="41">
        <f>SUM(F32)</f>
        <v>750336</v>
      </c>
    </row>
    <row r="34" spans="1:6" s="5" customFormat="1" ht="18.95" customHeight="1">
      <c r="A34" s="23"/>
      <c r="B34" s="22" t="s">
        <v>5</v>
      </c>
      <c r="C34" s="9"/>
      <c r="D34" s="22"/>
      <c r="E34" s="33" t="s">
        <v>66</v>
      </c>
      <c r="F34" s="18"/>
    </row>
    <row r="35" spans="1:6" s="5" customFormat="1" ht="17.100000000000001" customHeight="1">
      <c r="A35" s="23"/>
      <c r="B35" s="22"/>
      <c r="C35" s="22" t="s">
        <v>0</v>
      </c>
      <c r="D35" s="22"/>
      <c r="E35" s="42" t="s">
        <v>25</v>
      </c>
      <c r="F35" s="15"/>
    </row>
    <row r="36" spans="1:6" s="5" customFormat="1" ht="17.100000000000001" customHeight="1">
      <c r="A36" s="23"/>
      <c r="B36" s="22"/>
      <c r="C36" s="22"/>
      <c r="D36" s="22" t="s">
        <v>5</v>
      </c>
      <c r="E36" s="20" t="s">
        <v>37</v>
      </c>
      <c r="F36" s="15"/>
    </row>
    <row r="37" spans="1:6" s="5" customFormat="1" ht="15" customHeight="1">
      <c r="A37" s="23"/>
      <c r="B37" s="22"/>
      <c r="C37" s="9"/>
      <c r="D37" s="22"/>
      <c r="E37" s="86" t="s">
        <v>77</v>
      </c>
      <c r="F37" s="18">
        <v>580000</v>
      </c>
    </row>
    <row r="38" spans="1:6" s="5" customFormat="1" ht="15" customHeight="1">
      <c r="A38" s="23"/>
      <c r="B38" s="22"/>
      <c r="C38" s="9"/>
      <c r="D38" s="22"/>
      <c r="E38" s="87" t="s">
        <v>78</v>
      </c>
      <c r="F38" s="59">
        <v>300000</v>
      </c>
    </row>
    <row r="39" spans="1:6" s="13" customFormat="1" ht="17.100000000000001" customHeight="1">
      <c r="A39" s="25"/>
      <c r="B39" s="26"/>
      <c r="C39" s="26"/>
      <c r="D39" s="26"/>
      <c r="E39" s="14" t="s">
        <v>67</v>
      </c>
      <c r="F39" s="19">
        <f>SUM(F37:F38)</f>
        <v>880000</v>
      </c>
    </row>
    <row r="40" spans="1:6" s="5" customFormat="1" ht="18" customHeight="1">
      <c r="A40" s="23"/>
      <c r="B40" s="28" t="s">
        <v>6</v>
      </c>
      <c r="C40" s="28"/>
      <c r="D40" s="22"/>
      <c r="E40" s="29" t="s">
        <v>44</v>
      </c>
      <c r="F40" s="17"/>
    </row>
    <row r="41" spans="1:6" s="5" customFormat="1" ht="17.100000000000001" customHeight="1">
      <c r="A41" s="23"/>
      <c r="B41" s="22"/>
      <c r="C41" s="22" t="s">
        <v>0</v>
      </c>
      <c r="D41" s="22"/>
      <c r="E41" s="42" t="s">
        <v>25</v>
      </c>
      <c r="F41" s="15"/>
    </row>
    <row r="42" spans="1:6" s="5" customFormat="1" ht="17.100000000000001" customHeight="1">
      <c r="A42" s="23"/>
      <c r="B42" s="22"/>
      <c r="C42" s="36"/>
      <c r="D42" s="36" t="s">
        <v>0</v>
      </c>
      <c r="E42" s="37" t="s">
        <v>9</v>
      </c>
      <c r="F42" s="18">
        <v>5095000</v>
      </c>
    </row>
    <row r="43" spans="1:6" s="7" customFormat="1" ht="15" customHeight="1">
      <c r="A43" s="24"/>
      <c r="B43" s="4"/>
      <c r="C43" s="30"/>
      <c r="D43" s="30" t="s">
        <v>2</v>
      </c>
      <c r="E43" s="31" t="s">
        <v>29</v>
      </c>
      <c r="F43" s="16">
        <v>422538</v>
      </c>
    </row>
    <row r="44" spans="1:6" s="7" customFormat="1" ht="15" customHeight="1">
      <c r="A44" s="24"/>
      <c r="B44" s="4"/>
      <c r="C44" s="30"/>
      <c r="D44" s="30" t="s">
        <v>3</v>
      </c>
      <c r="E44" s="31" t="s">
        <v>28</v>
      </c>
      <c r="F44" s="16">
        <v>0</v>
      </c>
    </row>
    <row r="45" spans="1:6" s="7" customFormat="1" ht="15" customHeight="1">
      <c r="A45" s="24"/>
      <c r="B45" s="4"/>
      <c r="C45" s="30"/>
      <c r="D45" s="30" t="s">
        <v>11</v>
      </c>
      <c r="E45" s="31" t="s">
        <v>54</v>
      </c>
      <c r="F45" s="16" t="s">
        <v>81</v>
      </c>
    </row>
    <row r="46" spans="1:6" s="13" customFormat="1" ht="17.100000000000001" customHeight="1">
      <c r="A46" s="25"/>
      <c r="B46" s="26"/>
      <c r="C46" s="26"/>
      <c r="D46" s="26"/>
      <c r="E46" s="14" t="s">
        <v>45</v>
      </c>
      <c r="F46" s="19">
        <f>SUM(F42:F44)</f>
        <v>5517538</v>
      </c>
    </row>
    <row r="47" spans="1:6" s="3" customFormat="1" ht="17.25" customHeight="1">
      <c r="A47" s="23"/>
      <c r="B47" s="28" t="s">
        <v>10</v>
      </c>
      <c r="C47" s="22"/>
      <c r="D47" s="22"/>
      <c r="E47" s="68" t="s">
        <v>88</v>
      </c>
      <c r="F47" s="18"/>
    </row>
    <row r="48" spans="1:6" s="3" customFormat="1" ht="19.5" customHeight="1">
      <c r="A48" s="23"/>
      <c r="B48" s="22"/>
      <c r="C48" s="22" t="s">
        <v>0</v>
      </c>
      <c r="D48" s="22"/>
      <c r="E48" s="42" t="s">
        <v>25</v>
      </c>
      <c r="F48" s="15"/>
    </row>
    <row r="49" spans="1:6" s="3" customFormat="1" ht="17.100000000000001" customHeight="1">
      <c r="A49" s="23"/>
      <c r="B49" s="22"/>
      <c r="C49" s="22"/>
      <c r="D49" s="22" t="s">
        <v>3</v>
      </c>
      <c r="E49" s="106" t="s">
        <v>28</v>
      </c>
      <c r="F49" s="35">
        <v>430000</v>
      </c>
    </row>
    <row r="50" spans="1:6" s="3" customFormat="1" ht="18.95" customHeight="1">
      <c r="A50" s="23"/>
      <c r="B50" s="22" t="s">
        <v>11</v>
      </c>
      <c r="C50" s="9"/>
      <c r="D50" s="22"/>
      <c r="E50" s="108" t="s">
        <v>89</v>
      </c>
      <c r="F50" s="18"/>
    </row>
    <row r="51" spans="1:6" s="3" customFormat="1" ht="18.95" customHeight="1">
      <c r="A51" s="23"/>
      <c r="B51" s="22"/>
      <c r="C51" s="9" t="s">
        <v>2</v>
      </c>
      <c r="D51" s="22"/>
      <c r="E51" s="109" t="s">
        <v>49</v>
      </c>
      <c r="F51" s="18"/>
    </row>
    <row r="52" spans="1:6" s="3" customFormat="1" ht="17.100000000000001" customHeight="1">
      <c r="A52" s="23"/>
      <c r="B52" s="22"/>
      <c r="C52" s="22"/>
      <c r="D52" s="22" t="s">
        <v>10</v>
      </c>
      <c r="E52" s="42" t="s">
        <v>39</v>
      </c>
      <c r="F52" s="15"/>
    </row>
    <row r="53" spans="1:6" s="7" customFormat="1" ht="15" customHeight="1">
      <c r="A53" s="24"/>
      <c r="B53" s="4"/>
      <c r="C53" s="4"/>
      <c r="D53" s="4"/>
      <c r="E53" s="2" t="s">
        <v>103</v>
      </c>
      <c r="F53" s="16">
        <v>29570045</v>
      </c>
    </row>
    <row r="54" spans="1:6" s="3" customFormat="1" ht="18" customHeight="1">
      <c r="A54" s="23"/>
      <c r="B54" s="22"/>
      <c r="C54" s="36"/>
      <c r="D54" s="22"/>
      <c r="E54" s="66" t="s">
        <v>110</v>
      </c>
      <c r="F54" s="18">
        <v>500000</v>
      </c>
    </row>
    <row r="55" spans="1:6" s="3" customFormat="1" ht="18" customHeight="1">
      <c r="A55" s="23"/>
      <c r="B55" s="22"/>
      <c r="C55" s="36"/>
      <c r="D55" s="22"/>
      <c r="E55" s="66" t="s">
        <v>111</v>
      </c>
      <c r="F55" s="18">
        <v>100000</v>
      </c>
    </row>
    <row r="56" spans="1:6" s="3" customFormat="1" ht="18" customHeight="1">
      <c r="A56" s="23"/>
      <c r="B56" s="22"/>
      <c r="C56" s="36"/>
      <c r="D56" s="22"/>
      <c r="E56" s="66" t="s">
        <v>105</v>
      </c>
      <c r="F56" s="18">
        <v>1534066</v>
      </c>
    </row>
    <row r="57" spans="1:6" s="3" customFormat="1" ht="18" customHeight="1">
      <c r="A57" s="23"/>
      <c r="B57" s="22"/>
      <c r="C57" s="36"/>
      <c r="D57" s="22"/>
      <c r="E57" s="66" t="s">
        <v>104</v>
      </c>
      <c r="F57" s="18">
        <v>4999993</v>
      </c>
    </row>
    <row r="58" spans="1:6" s="5" customFormat="1" ht="17.100000000000001" customHeight="1">
      <c r="A58" s="112"/>
      <c r="B58" s="113"/>
      <c r="C58" s="113"/>
      <c r="D58" s="113"/>
      <c r="E58" s="81" t="s">
        <v>90</v>
      </c>
      <c r="F58" s="41">
        <f>SUM(F52:F57)</f>
        <v>36704104</v>
      </c>
    </row>
    <row r="59" spans="1:6" s="5" customFormat="1" ht="17.100000000000001" customHeight="1">
      <c r="A59" s="71"/>
      <c r="B59" s="71"/>
      <c r="C59" s="71"/>
      <c r="D59" s="71"/>
      <c r="E59" s="101"/>
      <c r="F59" s="93"/>
    </row>
    <row r="60" spans="1:6" s="7" customFormat="1" ht="17.25" customHeight="1">
      <c r="A60" s="72"/>
      <c r="B60" s="72"/>
      <c r="C60" s="72"/>
      <c r="D60" s="72"/>
      <c r="E60" s="72">
        <v>2</v>
      </c>
      <c r="F60" s="73"/>
    </row>
    <row r="61" spans="1:6" s="3" customFormat="1" ht="15.75" customHeight="1" thickBot="1">
      <c r="A61" s="11"/>
      <c r="B61" s="11"/>
      <c r="C61" s="11"/>
      <c r="D61" s="11"/>
      <c r="E61" s="11"/>
      <c r="F61" s="107" t="s">
        <v>60</v>
      </c>
    </row>
    <row r="62" spans="1:6" s="3" customFormat="1" ht="15" customHeight="1">
      <c r="A62" s="60" t="s">
        <v>31</v>
      </c>
      <c r="B62" s="61" t="s">
        <v>32</v>
      </c>
      <c r="C62" s="61" t="s">
        <v>33</v>
      </c>
      <c r="D62" s="61" t="s">
        <v>34</v>
      </c>
      <c r="E62" s="61" t="s">
        <v>35</v>
      </c>
      <c r="F62" s="62" t="s">
        <v>36</v>
      </c>
    </row>
    <row r="63" spans="1:6" s="3" customFormat="1" ht="15" customHeight="1">
      <c r="A63" s="123" t="s">
        <v>21</v>
      </c>
      <c r="B63" s="125" t="s">
        <v>22</v>
      </c>
      <c r="C63" s="125" t="s">
        <v>23</v>
      </c>
      <c r="D63" s="125" t="s">
        <v>24</v>
      </c>
      <c r="E63" s="63" t="s">
        <v>7</v>
      </c>
      <c r="F63" s="12" t="s">
        <v>80</v>
      </c>
    </row>
    <row r="64" spans="1:6" s="3" customFormat="1" ht="15" customHeight="1">
      <c r="A64" s="123"/>
      <c r="B64" s="125"/>
      <c r="C64" s="125"/>
      <c r="D64" s="125"/>
      <c r="E64" s="47"/>
      <c r="F64" s="12" t="s">
        <v>19</v>
      </c>
    </row>
    <row r="65" spans="1:6" s="3" customFormat="1" ht="8.1" customHeight="1" thickBot="1">
      <c r="A65" s="124"/>
      <c r="B65" s="126"/>
      <c r="C65" s="126"/>
      <c r="D65" s="126"/>
      <c r="E65" s="46"/>
      <c r="F65" s="43"/>
    </row>
    <row r="66" spans="1:6" s="5" customFormat="1" ht="18.95" customHeight="1">
      <c r="A66" s="23"/>
      <c r="B66" s="22" t="s">
        <v>13</v>
      </c>
      <c r="C66" s="9"/>
      <c r="D66" s="22"/>
      <c r="E66" s="101" t="s">
        <v>47</v>
      </c>
      <c r="F66" s="18"/>
    </row>
    <row r="67" spans="1:6" s="5" customFormat="1" ht="17.100000000000001" customHeight="1">
      <c r="A67" s="23"/>
      <c r="B67" s="22"/>
      <c r="C67" s="22" t="s">
        <v>0</v>
      </c>
      <c r="D67" s="22"/>
      <c r="E67" s="42" t="s">
        <v>25</v>
      </c>
      <c r="F67" s="18"/>
    </row>
    <row r="68" spans="1:6" s="5" customFormat="1" ht="17.100000000000001" customHeight="1">
      <c r="A68" s="23"/>
      <c r="B68" s="22"/>
      <c r="C68" s="22"/>
      <c r="D68" s="22" t="s">
        <v>3</v>
      </c>
      <c r="E68" s="58" t="s">
        <v>28</v>
      </c>
      <c r="F68" s="35">
        <v>1770000</v>
      </c>
    </row>
    <row r="69" spans="1:6" s="5" customFormat="1" ht="18.75" customHeight="1">
      <c r="A69" s="23"/>
      <c r="B69" s="22" t="s">
        <v>95</v>
      </c>
      <c r="C69" s="9"/>
      <c r="D69" s="22"/>
      <c r="E69" s="57" t="s">
        <v>48</v>
      </c>
      <c r="F69" s="18"/>
    </row>
    <row r="70" spans="1:6" s="5" customFormat="1" ht="17.100000000000001" customHeight="1">
      <c r="A70" s="23"/>
      <c r="B70" s="22"/>
      <c r="C70" s="22" t="s">
        <v>0</v>
      </c>
      <c r="D70" s="22"/>
      <c r="E70" s="42" t="s">
        <v>25</v>
      </c>
      <c r="F70" s="15"/>
    </row>
    <row r="71" spans="1:6" s="5" customFormat="1" ht="17.100000000000001" customHeight="1">
      <c r="A71" s="23"/>
      <c r="B71" s="22"/>
      <c r="C71" s="22"/>
      <c r="D71" s="22" t="s">
        <v>3</v>
      </c>
      <c r="E71" s="34" t="s">
        <v>28</v>
      </c>
      <c r="F71" s="35">
        <v>620000</v>
      </c>
    </row>
    <row r="72" spans="1:6" s="5" customFormat="1" ht="18.75" customHeight="1">
      <c r="A72" s="23"/>
      <c r="B72" s="22" t="s">
        <v>14</v>
      </c>
      <c r="C72" s="9"/>
      <c r="D72" s="22"/>
      <c r="E72" s="101" t="s">
        <v>63</v>
      </c>
      <c r="F72" s="18"/>
    </row>
    <row r="73" spans="1:6" s="5" customFormat="1" ht="17.100000000000001" customHeight="1">
      <c r="A73" s="23"/>
      <c r="B73" s="22"/>
      <c r="C73" s="22" t="s">
        <v>0</v>
      </c>
      <c r="D73" s="22"/>
      <c r="E73" s="42" t="s">
        <v>25</v>
      </c>
      <c r="F73" s="18"/>
    </row>
    <row r="74" spans="1:6" s="5" customFormat="1" ht="17.100000000000001" customHeight="1">
      <c r="A74" s="23"/>
      <c r="B74" s="22"/>
      <c r="C74" s="22"/>
      <c r="D74" s="22" t="s">
        <v>3</v>
      </c>
      <c r="E74" s="20" t="s">
        <v>28</v>
      </c>
      <c r="F74" s="18">
        <v>1130000</v>
      </c>
    </row>
    <row r="75" spans="1:6" s="5" customFormat="1" ht="17.100000000000001" customHeight="1">
      <c r="A75" s="23"/>
      <c r="B75" s="22"/>
      <c r="C75" s="22"/>
      <c r="D75" s="22" t="s">
        <v>5</v>
      </c>
      <c r="E75" s="20" t="s">
        <v>37</v>
      </c>
      <c r="F75" s="18"/>
    </row>
    <row r="76" spans="1:6" s="5" customFormat="1" ht="17.100000000000001" customHeight="1">
      <c r="A76" s="23"/>
      <c r="B76" s="22"/>
      <c r="C76" s="22"/>
      <c r="D76" s="22"/>
      <c r="E76" s="20" t="s">
        <v>53</v>
      </c>
      <c r="F76" s="18">
        <v>4095755</v>
      </c>
    </row>
    <row r="77" spans="1:6" s="5" customFormat="1" ht="17.100000000000001" customHeight="1">
      <c r="A77" s="23"/>
      <c r="B77" s="22"/>
      <c r="C77" s="22"/>
      <c r="D77" s="22" t="s">
        <v>79</v>
      </c>
      <c r="E77" s="20" t="s">
        <v>109</v>
      </c>
      <c r="F77" s="18">
        <v>945300</v>
      </c>
    </row>
    <row r="78" spans="1:6" s="5" customFormat="1" ht="17.100000000000001" customHeight="1">
      <c r="A78" s="23"/>
      <c r="B78" s="22"/>
      <c r="C78" s="22"/>
      <c r="D78" s="22" t="s">
        <v>10</v>
      </c>
      <c r="E78" s="20" t="s">
        <v>97</v>
      </c>
      <c r="F78" s="18">
        <v>0</v>
      </c>
    </row>
    <row r="79" spans="1:6" s="5" customFormat="1" ht="17.100000000000001" customHeight="1">
      <c r="A79" s="23"/>
      <c r="B79" s="22"/>
      <c r="C79" s="22"/>
      <c r="D79" s="22"/>
      <c r="E79" s="81" t="s">
        <v>64</v>
      </c>
      <c r="F79" s="41">
        <f>SUM(F74:F78)</f>
        <v>6171055</v>
      </c>
    </row>
    <row r="80" spans="1:6" s="5" customFormat="1" ht="18.95" customHeight="1">
      <c r="A80" s="23"/>
      <c r="B80" s="22" t="s">
        <v>15</v>
      </c>
      <c r="C80" s="9"/>
      <c r="D80" s="22"/>
      <c r="E80" s="101" t="s">
        <v>69</v>
      </c>
      <c r="F80" s="18"/>
    </row>
    <row r="81" spans="1:6" s="5" customFormat="1" ht="17.100000000000001" customHeight="1">
      <c r="A81" s="23"/>
      <c r="B81" s="22"/>
      <c r="C81" s="22" t="s">
        <v>0</v>
      </c>
      <c r="D81" s="22"/>
      <c r="E81" s="42" t="s">
        <v>25</v>
      </c>
      <c r="F81" s="15"/>
    </row>
    <row r="82" spans="1:6" s="5" customFormat="1" ht="17.100000000000001" customHeight="1">
      <c r="A82" s="23"/>
      <c r="B82" s="22"/>
      <c r="C82" s="22"/>
      <c r="D82" s="22" t="s">
        <v>0</v>
      </c>
      <c r="E82" s="37" t="s">
        <v>9</v>
      </c>
      <c r="F82" s="18">
        <v>360000</v>
      </c>
    </row>
    <row r="83" spans="1:6" s="7" customFormat="1" ht="15" customHeight="1">
      <c r="A83" s="24"/>
      <c r="B83" s="4"/>
      <c r="C83" s="4"/>
      <c r="D83" s="4" t="s">
        <v>2</v>
      </c>
      <c r="E83" s="31" t="s">
        <v>29</v>
      </c>
      <c r="F83" s="16">
        <v>0</v>
      </c>
    </row>
    <row r="84" spans="1:6" s="7" customFormat="1" ht="15" customHeight="1">
      <c r="A84" s="24"/>
      <c r="B84" s="4"/>
      <c r="C84" s="4"/>
      <c r="D84" s="4" t="s">
        <v>3</v>
      </c>
      <c r="E84" s="31" t="s">
        <v>28</v>
      </c>
      <c r="F84" s="16">
        <v>105000</v>
      </c>
    </row>
    <row r="85" spans="1:6" s="7" customFormat="1" ht="17.100000000000001" customHeight="1">
      <c r="A85" s="24"/>
      <c r="B85" s="4"/>
      <c r="C85" s="30" t="s">
        <v>2</v>
      </c>
      <c r="D85" s="30"/>
      <c r="E85" s="31" t="s">
        <v>49</v>
      </c>
      <c r="F85" s="16"/>
    </row>
    <row r="86" spans="1:6" s="7" customFormat="1" ht="15" customHeight="1">
      <c r="A86" s="24"/>
      <c r="B86" s="4"/>
      <c r="C86" s="30"/>
      <c r="D86" s="30" t="s">
        <v>6</v>
      </c>
      <c r="E86" s="31" t="s">
        <v>38</v>
      </c>
      <c r="F86" s="16"/>
    </row>
    <row r="87" spans="1:6" s="7" customFormat="1" ht="15" customHeight="1">
      <c r="A87" s="24"/>
      <c r="B87" s="4"/>
      <c r="C87" s="4"/>
      <c r="D87" s="4"/>
      <c r="E87" s="104" t="s">
        <v>61</v>
      </c>
      <c r="F87" s="16">
        <v>340500</v>
      </c>
    </row>
    <row r="88" spans="1:6" s="7" customFormat="1" ht="15" customHeight="1">
      <c r="A88" s="24"/>
      <c r="B88" s="4"/>
      <c r="C88" s="4"/>
      <c r="D88" s="4" t="s">
        <v>11</v>
      </c>
      <c r="E88" s="31" t="s">
        <v>54</v>
      </c>
      <c r="F88" s="16" t="s">
        <v>12</v>
      </c>
    </row>
    <row r="89" spans="1:6" s="13" customFormat="1" ht="17.100000000000001" customHeight="1">
      <c r="A89" s="25"/>
      <c r="B89" s="26"/>
      <c r="C89" s="26"/>
      <c r="D89" s="26"/>
      <c r="E89" s="32" t="s">
        <v>65</v>
      </c>
      <c r="F89" s="19">
        <f>SUM(F82:F87)</f>
        <v>805500</v>
      </c>
    </row>
    <row r="90" spans="1:6" s="5" customFormat="1" ht="22.5" customHeight="1">
      <c r="A90" s="23"/>
      <c r="B90" s="28" t="s">
        <v>16</v>
      </c>
      <c r="C90" s="28"/>
      <c r="D90" s="22"/>
      <c r="E90" s="29" t="s">
        <v>71</v>
      </c>
      <c r="F90" s="17"/>
    </row>
    <row r="91" spans="1:6" s="5" customFormat="1" ht="17.100000000000001" customHeight="1">
      <c r="A91" s="23"/>
      <c r="B91" s="22"/>
      <c r="C91" s="22" t="s">
        <v>0</v>
      </c>
      <c r="D91" s="22"/>
      <c r="E91" s="42" t="s">
        <v>25</v>
      </c>
      <c r="F91" s="15"/>
    </row>
    <row r="92" spans="1:6" s="5" customFormat="1" ht="17.100000000000001" customHeight="1">
      <c r="A92" s="23"/>
      <c r="B92" s="22"/>
      <c r="C92" s="36"/>
      <c r="D92" s="36" t="s">
        <v>0</v>
      </c>
      <c r="E92" s="37" t="s">
        <v>9</v>
      </c>
      <c r="F92" s="18"/>
    </row>
    <row r="93" spans="1:6" s="7" customFormat="1" ht="15" customHeight="1">
      <c r="A93" s="24"/>
      <c r="B93" s="4"/>
      <c r="C93" s="30"/>
      <c r="D93" s="30" t="s">
        <v>2</v>
      </c>
      <c r="E93" s="31" t="s">
        <v>29</v>
      </c>
      <c r="F93" s="16"/>
    </row>
    <row r="94" spans="1:6" s="7" customFormat="1" ht="16.5" customHeight="1">
      <c r="A94" s="24"/>
      <c r="B94" s="4"/>
      <c r="C94" s="30"/>
      <c r="D94" s="30" t="s">
        <v>3</v>
      </c>
      <c r="E94" s="31" t="s">
        <v>28</v>
      </c>
      <c r="F94" s="16">
        <v>945000</v>
      </c>
    </row>
    <row r="95" spans="1:6" s="7" customFormat="1" ht="17.100000000000001" customHeight="1">
      <c r="A95" s="24"/>
      <c r="B95" s="4"/>
      <c r="C95" s="30" t="s">
        <v>2</v>
      </c>
      <c r="D95" s="30"/>
      <c r="E95" s="31" t="s">
        <v>49</v>
      </c>
      <c r="F95" s="16"/>
    </row>
    <row r="96" spans="1:6" s="7" customFormat="1" ht="16.5" customHeight="1">
      <c r="A96" s="24"/>
      <c r="B96" s="4"/>
      <c r="C96" s="30"/>
      <c r="D96" s="30" t="s">
        <v>10</v>
      </c>
      <c r="E96" s="31" t="s">
        <v>106</v>
      </c>
      <c r="F96" s="16">
        <v>2600000</v>
      </c>
    </row>
    <row r="97" spans="1:6" s="13" customFormat="1" ht="21.75" customHeight="1">
      <c r="A97" s="25"/>
      <c r="B97" s="26"/>
      <c r="C97" s="26"/>
      <c r="D97" s="26"/>
      <c r="E97" s="14" t="s">
        <v>72</v>
      </c>
      <c r="F97" s="19">
        <f>SUM(F92,F93,F94,F96)</f>
        <v>3545000</v>
      </c>
    </row>
    <row r="98" spans="1:6" s="5" customFormat="1" ht="22.5" customHeight="1">
      <c r="A98" s="23"/>
      <c r="B98" s="28" t="s">
        <v>17</v>
      </c>
      <c r="C98" s="9"/>
      <c r="D98" s="22"/>
      <c r="E98" s="92" t="s">
        <v>70</v>
      </c>
      <c r="F98" s="18"/>
    </row>
    <row r="99" spans="1:6" s="5" customFormat="1" ht="17.100000000000001" customHeight="1">
      <c r="A99" s="23"/>
      <c r="B99" s="22"/>
      <c r="C99" s="22" t="s">
        <v>0</v>
      </c>
      <c r="D99" s="22"/>
      <c r="E99" s="42" t="s">
        <v>25</v>
      </c>
      <c r="F99" s="15"/>
    </row>
    <row r="100" spans="1:6" s="5" customFormat="1" ht="17.100000000000001" customHeight="1">
      <c r="A100" s="23"/>
      <c r="B100" s="22"/>
      <c r="C100" s="22"/>
      <c r="D100" s="22" t="s">
        <v>0</v>
      </c>
      <c r="E100" s="37" t="s">
        <v>9</v>
      </c>
      <c r="F100" s="18">
        <v>60000</v>
      </c>
    </row>
    <row r="101" spans="1:6" s="7" customFormat="1" ht="15" customHeight="1">
      <c r="A101" s="24"/>
      <c r="B101" s="4"/>
      <c r="C101" s="4"/>
      <c r="D101" s="4" t="s">
        <v>2</v>
      </c>
      <c r="E101" s="31" t="s">
        <v>29</v>
      </c>
      <c r="F101" s="16">
        <v>0</v>
      </c>
    </row>
    <row r="102" spans="1:6" s="5" customFormat="1" ht="17.100000000000001" customHeight="1">
      <c r="A102" s="23"/>
      <c r="B102" s="22"/>
      <c r="C102" s="22"/>
      <c r="D102" s="22" t="s">
        <v>3</v>
      </c>
      <c r="E102" s="37" t="s">
        <v>28</v>
      </c>
      <c r="F102" s="18">
        <v>3791000</v>
      </c>
    </row>
    <row r="103" spans="1:6" s="5" customFormat="1" ht="17.100000000000001" customHeight="1">
      <c r="A103" s="23"/>
      <c r="B103" s="22"/>
      <c r="C103" s="22"/>
      <c r="D103" s="22" t="s">
        <v>79</v>
      </c>
      <c r="E103" s="118" t="s">
        <v>38</v>
      </c>
      <c r="F103" s="18"/>
    </row>
    <row r="104" spans="1:6" s="5" customFormat="1" ht="17.100000000000001" customHeight="1">
      <c r="A104" s="23"/>
      <c r="B104" s="22"/>
      <c r="C104" s="22"/>
      <c r="D104" s="22"/>
      <c r="E104" s="118" t="s">
        <v>107</v>
      </c>
      <c r="F104" s="18">
        <v>1469000</v>
      </c>
    </row>
    <row r="105" spans="1:6" s="13" customFormat="1" ht="17.100000000000001" customHeight="1">
      <c r="A105" s="25"/>
      <c r="B105" s="26"/>
      <c r="C105" s="26"/>
      <c r="D105" s="26"/>
      <c r="E105" s="32" t="s">
        <v>57</v>
      </c>
      <c r="F105" s="19">
        <f>SUM(F100:F104)</f>
        <v>5320000</v>
      </c>
    </row>
    <row r="106" spans="1:6" s="5" customFormat="1" ht="18.95" customHeight="1">
      <c r="A106" s="23"/>
      <c r="B106" s="22" t="s">
        <v>75</v>
      </c>
      <c r="C106" s="22"/>
      <c r="D106" s="22"/>
      <c r="E106" s="57" t="s">
        <v>73</v>
      </c>
      <c r="F106" s="17"/>
    </row>
    <row r="107" spans="1:6" s="5" customFormat="1" ht="17.100000000000001" customHeight="1">
      <c r="A107" s="23"/>
      <c r="B107" s="22"/>
      <c r="C107" s="22" t="s">
        <v>0</v>
      </c>
      <c r="D107" s="22"/>
      <c r="E107" s="42" t="s">
        <v>25</v>
      </c>
      <c r="F107" s="15"/>
    </row>
    <row r="108" spans="1:6" s="5" customFormat="1" ht="17.100000000000001" customHeight="1">
      <c r="A108" s="23"/>
      <c r="B108" s="22"/>
      <c r="C108" s="22"/>
      <c r="D108" s="4" t="s">
        <v>3</v>
      </c>
      <c r="E108" s="31" t="s">
        <v>28</v>
      </c>
      <c r="F108" s="15"/>
    </row>
    <row r="109" spans="1:6" s="5" customFormat="1" ht="17.100000000000001" customHeight="1">
      <c r="A109" s="23"/>
      <c r="B109" s="22"/>
      <c r="C109" s="22"/>
      <c r="D109" s="22"/>
      <c r="E109" s="116" t="s">
        <v>86</v>
      </c>
      <c r="F109" s="18">
        <v>50000</v>
      </c>
    </row>
    <row r="110" spans="1:6" s="5" customFormat="1" ht="17.100000000000001" customHeight="1">
      <c r="A110" s="23"/>
      <c r="B110" s="22"/>
      <c r="C110" s="22"/>
      <c r="D110" s="22"/>
      <c r="E110" s="116" t="s">
        <v>87</v>
      </c>
      <c r="F110" s="18">
        <v>9000</v>
      </c>
    </row>
    <row r="111" spans="1:6" s="5" customFormat="1" ht="17.100000000000001" customHeight="1">
      <c r="A111" s="23"/>
      <c r="B111" s="22"/>
      <c r="C111" s="22"/>
      <c r="D111" s="22" t="s">
        <v>5</v>
      </c>
      <c r="E111" s="20" t="s">
        <v>37</v>
      </c>
      <c r="F111" s="15"/>
    </row>
    <row r="112" spans="1:6" s="5" customFormat="1" ht="17.100000000000001" customHeight="1">
      <c r="A112" s="23"/>
      <c r="B112" s="22"/>
      <c r="C112" s="22"/>
      <c r="D112" s="22"/>
      <c r="E112" s="20" t="s">
        <v>84</v>
      </c>
      <c r="F112" s="18">
        <v>10000</v>
      </c>
    </row>
    <row r="113" spans="1:6" s="5" customFormat="1" ht="17.100000000000001" customHeight="1">
      <c r="A113" s="94"/>
      <c r="B113" s="36"/>
      <c r="C113" s="36"/>
      <c r="D113" s="36"/>
      <c r="E113" s="105" t="s">
        <v>83</v>
      </c>
      <c r="F113" s="18">
        <v>50000</v>
      </c>
    </row>
    <row r="114" spans="1:6" s="5" customFormat="1" ht="17.100000000000001" customHeight="1">
      <c r="A114" s="94"/>
      <c r="B114" s="36"/>
      <c r="C114" s="36"/>
      <c r="D114" s="36"/>
      <c r="E114" s="116" t="s">
        <v>85</v>
      </c>
      <c r="F114" s="18">
        <v>50000</v>
      </c>
    </row>
    <row r="115" spans="1:6" s="5" customFormat="1" ht="15.75" customHeight="1">
      <c r="A115" s="114"/>
      <c r="B115" s="115"/>
      <c r="C115" s="115"/>
      <c r="D115" s="115"/>
      <c r="E115" s="40" t="s">
        <v>74</v>
      </c>
      <c r="F115" s="41">
        <f>SUM(F109:F114)</f>
        <v>169000</v>
      </c>
    </row>
    <row r="119" spans="1:6" s="5" customFormat="1" ht="17.100000000000001" customHeight="1">
      <c r="A119" s="71"/>
      <c r="B119" s="71"/>
      <c r="C119" s="71"/>
      <c r="D119" s="71"/>
      <c r="E119" s="91"/>
      <c r="F119" s="93"/>
    </row>
    <row r="120" spans="1:6" s="5" customFormat="1" ht="17.100000000000001" customHeight="1">
      <c r="A120" s="71"/>
      <c r="B120" s="71"/>
      <c r="C120" s="71"/>
      <c r="D120" s="71"/>
      <c r="E120" s="91"/>
      <c r="F120" s="93"/>
    </row>
    <row r="121" spans="1:6" s="5" customFormat="1" ht="17.100000000000001" customHeight="1">
      <c r="A121" s="71"/>
      <c r="B121" s="71"/>
      <c r="C121" s="71"/>
      <c r="D121" s="71"/>
      <c r="E121" s="71">
        <v>3</v>
      </c>
      <c r="F121" s="93"/>
    </row>
    <row r="122" spans="1:6" s="5" customFormat="1" ht="17.100000000000001" customHeight="1" thickBot="1">
      <c r="A122" s="99"/>
      <c r="B122" s="99"/>
      <c r="C122" s="99"/>
      <c r="D122" s="99"/>
      <c r="E122" s="95"/>
      <c r="F122" s="100" t="s">
        <v>60</v>
      </c>
    </row>
    <row r="123" spans="1:6" s="3" customFormat="1" ht="15" customHeight="1">
      <c r="A123" s="88" t="s">
        <v>31</v>
      </c>
      <c r="B123" s="89" t="s">
        <v>32</v>
      </c>
      <c r="C123" s="89" t="s">
        <v>33</v>
      </c>
      <c r="D123" s="89" t="s">
        <v>34</v>
      </c>
      <c r="E123" s="89" t="s">
        <v>35</v>
      </c>
      <c r="F123" s="90" t="s">
        <v>36</v>
      </c>
    </row>
    <row r="124" spans="1:6" s="3" customFormat="1" ht="15" customHeight="1">
      <c r="A124" s="123" t="s">
        <v>21</v>
      </c>
      <c r="B124" s="125" t="s">
        <v>22</v>
      </c>
      <c r="C124" s="125" t="s">
        <v>23</v>
      </c>
      <c r="D124" s="125" t="s">
        <v>24</v>
      </c>
      <c r="E124" s="63" t="s">
        <v>7</v>
      </c>
      <c r="F124" s="12" t="s">
        <v>80</v>
      </c>
    </row>
    <row r="125" spans="1:6" s="3" customFormat="1" ht="15" customHeight="1">
      <c r="A125" s="123"/>
      <c r="B125" s="125"/>
      <c r="C125" s="125"/>
      <c r="D125" s="125"/>
      <c r="E125" s="47"/>
      <c r="F125" s="12" t="s">
        <v>19</v>
      </c>
    </row>
    <row r="126" spans="1:6" s="3" customFormat="1" ht="8.1" customHeight="1" thickBot="1">
      <c r="A126" s="124"/>
      <c r="B126" s="126"/>
      <c r="C126" s="126"/>
      <c r="D126" s="126"/>
      <c r="E126" s="46"/>
      <c r="F126" s="43"/>
    </row>
    <row r="127" spans="1:6" s="5" customFormat="1" ht="18.95" customHeight="1">
      <c r="A127" s="23"/>
      <c r="B127" s="22" t="s">
        <v>82</v>
      </c>
      <c r="C127" s="9"/>
      <c r="D127" s="22"/>
      <c r="E127" s="101" t="s">
        <v>62</v>
      </c>
      <c r="F127" s="18"/>
    </row>
    <row r="128" spans="1:6" s="5" customFormat="1" ht="17.100000000000001" customHeight="1">
      <c r="A128" s="23"/>
      <c r="B128" s="22"/>
      <c r="C128" s="22" t="s">
        <v>0</v>
      </c>
      <c r="D128" s="22"/>
      <c r="E128" s="42" t="s">
        <v>25</v>
      </c>
      <c r="F128" s="15"/>
    </row>
    <row r="129" spans="1:6" s="5" customFormat="1" ht="15" customHeight="1">
      <c r="A129" s="23"/>
      <c r="B129" s="22"/>
      <c r="C129" s="22"/>
      <c r="D129" s="22" t="s">
        <v>3</v>
      </c>
      <c r="E129" s="38" t="s">
        <v>28</v>
      </c>
      <c r="F129" s="35">
        <v>382016</v>
      </c>
    </row>
    <row r="130" spans="1:6" s="65" customFormat="1" ht="17.25" customHeight="1">
      <c r="A130" s="48"/>
      <c r="B130" s="22" t="s">
        <v>96</v>
      </c>
      <c r="C130" s="110"/>
      <c r="D130" s="111"/>
      <c r="E130" s="6" t="s">
        <v>92</v>
      </c>
      <c r="F130" s="15"/>
    </row>
    <row r="131" spans="1:6" s="65" customFormat="1" ht="17.25" customHeight="1">
      <c r="A131" s="48"/>
      <c r="B131" s="22"/>
      <c r="C131" s="22" t="s">
        <v>0</v>
      </c>
      <c r="D131" s="111"/>
      <c r="E131" s="42" t="s">
        <v>25</v>
      </c>
      <c r="F131" s="15"/>
    </row>
    <row r="132" spans="1:6" s="65" customFormat="1" ht="18" customHeight="1">
      <c r="A132" s="48"/>
      <c r="B132" s="22"/>
      <c r="C132" s="22"/>
      <c r="D132" s="55" t="s">
        <v>3</v>
      </c>
      <c r="E132" s="38" t="s">
        <v>28</v>
      </c>
      <c r="F132" s="64">
        <v>2286000</v>
      </c>
    </row>
    <row r="133" spans="1:6" s="65" customFormat="1" ht="20.25" customHeight="1">
      <c r="A133" s="48"/>
      <c r="B133" s="110"/>
      <c r="C133" s="110"/>
      <c r="D133" s="111"/>
      <c r="E133" s="40" t="s">
        <v>93</v>
      </c>
      <c r="F133" s="41">
        <f>SUM(F132)</f>
        <v>2286000</v>
      </c>
    </row>
    <row r="134" spans="1:6" s="5" customFormat="1" ht="18.95" customHeight="1">
      <c r="A134" s="23"/>
      <c r="B134" s="22" t="s">
        <v>91</v>
      </c>
      <c r="C134" s="9"/>
      <c r="D134" s="22"/>
      <c r="E134" s="101" t="s">
        <v>50</v>
      </c>
      <c r="F134" s="18"/>
    </row>
    <row r="135" spans="1:6" s="5" customFormat="1" ht="17.100000000000001" customHeight="1">
      <c r="A135" s="23"/>
      <c r="B135" s="22"/>
      <c r="C135" s="22" t="s">
        <v>0</v>
      </c>
      <c r="D135" s="22"/>
      <c r="E135" s="42" t="s">
        <v>25</v>
      </c>
      <c r="F135" s="15"/>
    </row>
    <row r="136" spans="1:6" s="5" customFormat="1" ht="17.100000000000001" customHeight="1">
      <c r="A136" s="23"/>
      <c r="B136" s="22"/>
      <c r="C136" s="22"/>
      <c r="D136" s="22" t="s">
        <v>0</v>
      </c>
      <c r="E136" s="37" t="s">
        <v>9</v>
      </c>
      <c r="F136" s="18">
        <v>2591200</v>
      </c>
    </row>
    <row r="137" spans="1:6" s="7" customFormat="1" ht="15" customHeight="1">
      <c r="A137" s="24"/>
      <c r="B137" s="4"/>
      <c r="C137" s="4"/>
      <c r="D137" s="4" t="s">
        <v>2</v>
      </c>
      <c r="E137" s="31" t="s">
        <v>29</v>
      </c>
      <c r="F137" s="16">
        <v>401636</v>
      </c>
    </row>
    <row r="138" spans="1:6" s="7" customFormat="1" ht="15" customHeight="1">
      <c r="A138" s="24"/>
      <c r="B138" s="4"/>
      <c r="C138" s="4"/>
      <c r="D138" s="4" t="s">
        <v>3</v>
      </c>
      <c r="E138" s="31" t="s">
        <v>28</v>
      </c>
      <c r="F138" s="16">
        <v>1860000</v>
      </c>
    </row>
    <row r="139" spans="1:6" s="5" customFormat="1" ht="18" customHeight="1">
      <c r="A139" s="23"/>
      <c r="B139" s="22"/>
      <c r="C139" s="36"/>
      <c r="D139" s="36" t="s">
        <v>6</v>
      </c>
      <c r="E139" s="37" t="s">
        <v>38</v>
      </c>
      <c r="F139" s="18"/>
    </row>
    <row r="140" spans="1:6" s="7" customFormat="1" ht="15" customHeight="1">
      <c r="A140" s="24"/>
      <c r="B140" s="4"/>
      <c r="C140" s="4"/>
      <c r="D140" s="4" t="s">
        <v>11</v>
      </c>
      <c r="E140" s="98" t="s">
        <v>54</v>
      </c>
      <c r="F140" s="56" t="s">
        <v>12</v>
      </c>
    </row>
    <row r="141" spans="1:6" s="13" customFormat="1" ht="17.100000000000001" customHeight="1">
      <c r="A141" s="102"/>
      <c r="B141" s="96"/>
      <c r="C141" s="96"/>
      <c r="D141" s="96"/>
      <c r="E141" s="97" t="s">
        <v>26</v>
      </c>
      <c r="F141" s="69">
        <f>SUM(F136:F138)</f>
        <v>4852836</v>
      </c>
    </row>
    <row r="142" spans="1:6" s="5" customFormat="1" ht="22.5" customHeight="1">
      <c r="A142" s="23"/>
      <c r="B142" s="28" t="s">
        <v>100</v>
      </c>
      <c r="C142" s="22"/>
      <c r="D142" s="22"/>
      <c r="E142" s="92" t="s">
        <v>51</v>
      </c>
      <c r="F142" s="17"/>
    </row>
    <row r="143" spans="1:6" s="5" customFormat="1" ht="19.5" customHeight="1">
      <c r="A143" s="23"/>
      <c r="B143" s="22"/>
      <c r="C143" s="22" t="s">
        <v>0</v>
      </c>
      <c r="D143" s="22"/>
      <c r="E143" s="42" t="s">
        <v>25</v>
      </c>
      <c r="F143" s="15"/>
    </row>
    <row r="144" spans="1:6" s="5" customFormat="1" ht="17.100000000000001" customHeight="1">
      <c r="A144" s="23"/>
      <c r="B144" s="22"/>
      <c r="C144" s="22"/>
      <c r="D144" s="22" t="s">
        <v>3</v>
      </c>
      <c r="E144" s="58" t="s">
        <v>28</v>
      </c>
      <c r="F144" s="18">
        <v>101600</v>
      </c>
    </row>
    <row r="145" spans="1:6" s="5" customFormat="1" ht="15" customHeight="1">
      <c r="A145" s="23"/>
      <c r="B145" s="22"/>
      <c r="C145" s="22"/>
      <c r="D145" s="22" t="s">
        <v>4</v>
      </c>
      <c r="E145" s="20" t="s">
        <v>30</v>
      </c>
      <c r="F145" s="18">
        <v>4621400</v>
      </c>
    </row>
    <row r="146" spans="1:6" s="5" customFormat="1" ht="15" customHeight="1">
      <c r="A146" s="23"/>
      <c r="B146" s="36"/>
      <c r="C146" s="36"/>
      <c r="D146" s="22" t="s">
        <v>5</v>
      </c>
      <c r="E146" s="20" t="s">
        <v>94</v>
      </c>
      <c r="F146" s="18">
        <v>300000</v>
      </c>
    </row>
    <row r="147" spans="1:6" s="39" customFormat="1" ht="30.75" customHeight="1">
      <c r="A147" s="85"/>
      <c r="B147" s="82"/>
      <c r="C147" s="82"/>
      <c r="D147" s="83"/>
      <c r="E147" s="40" t="s">
        <v>52</v>
      </c>
      <c r="F147" s="41">
        <f>SUM(F144:F146)</f>
        <v>5023000</v>
      </c>
    </row>
    <row r="148" spans="1:6" s="51" customFormat="1" ht="20.100000000000001" customHeight="1" thickBot="1">
      <c r="A148" s="127" t="s">
        <v>27</v>
      </c>
      <c r="B148" s="128"/>
      <c r="C148" s="128"/>
      <c r="D148" s="128"/>
      <c r="E148" s="129"/>
      <c r="F148" s="103">
        <f>SUM(F19,F25,F46,F97,F71,F79,F89,F105,F115,F141,F147,F39,F68,F129,F28,F133,F58,F49,F33)</f>
        <v>87686765</v>
      </c>
    </row>
    <row r="149" spans="1:6" s="51" customFormat="1" ht="21" customHeight="1">
      <c r="A149" s="84" t="s">
        <v>2</v>
      </c>
      <c r="B149" s="79"/>
      <c r="C149" s="79"/>
      <c r="D149" s="79"/>
      <c r="E149" s="80" t="s">
        <v>58</v>
      </c>
      <c r="F149" s="78"/>
    </row>
    <row r="150" spans="1:6" s="51" customFormat="1" ht="18" customHeight="1">
      <c r="A150" s="77"/>
      <c r="B150" s="4" t="s">
        <v>0</v>
      </c>
      <c r="C150" s="4"/>
      <c r="D150" s="4"/>
      <c r="E150" s="8" t="s">
        <v>59</v>
      </c>
      <c r="F150" s="70"/>
    </row>
    <row r="151" spans="1:6" s="51" customFormat="1" ht="20.100000000000001" customHeight="1" thickBot="1">
      <c r="A151" s="75"/>
      <c r="B151" s="76"/>
      <c r="C151" s="52" t="s">
        <v>0</v>
      </c>
      <c r="D151" s="52"/>
      <c r="E151" s="74" t="s">
        <v>55</v>
      </c>
      <c r="F151" s="70">
        <v>2219405</v>
      </c>
    </row>
    <row r="152" spans="1:6" s="51" customFormat="1" ht="20.100000000000001" customHeight="1" thickBot="1">
      <c r="A152" s="127" t="s">
        <v>56</v>
      </c>
      <c r="B152" s="128"/>
      <c r="C152" s="128"/>
      <c r="D152" s="128"/>
      <c r="E152" s="129"/>
      <c r="F152" s="54">
        <f>F151</f>
        <v>2219405</v>
      </c>
    </row>
    <row r="153" spans="1:6" s="13" customFormat="1" ht="20.100000000000001" customHeight="1" thickBot="1">
      <c r="A153" s="121" t="s">
        <v>18</v>
      </c>
      <c r="B153" s="122"/>
      <c r="C153" s="122"/>
      <c r="D153" s="122"/>
      <c r="E153" s="122"/>
      <c r="F153" s="27">
        <f>SUM(F148,F152)</f>
        <v>89906170</v>
      </c>
    </row>
    <row r="154" spans="1:6" s="1" customFormat="1" ht="15.75">
      <c r="F154" s="49"/>
    </row>
    <row r="155" spans="1:6" s="1" customFormat="1" ht="15.75">
      <c r="F155" s="49"/>
    </row>
    <row r="156" spans="1:6" s="1" customFormat="1" ht="15.75">
      <c r="F156" s="49"/>
    </row>
    <row r="157" spans="1:6" s="1" customFormat="1" ht="15.75">
      <c r="F157" s="50"/>
    </row>
    <row r="158" spans="1:6" ht="14.25">
      <c r="F158" s="53"/>
    </row>
    <row r="159" spans="1:6" s="3" customFormat="1" ht="20.100000000000001" customHeight="1"/>
    <row r="160" spans="1:6" ht="20.100000000000001" customHeight="1"/>
    <row r="161" spans="6:6" s="1" customFormat="1" ht="15.75">
      <c r="F161" s="49"/>
    </row>
    <row r="162" spans="6:6" s="1" customFormat="1" ht="15.75">
      <c r="F162" s="49"/>
    </row>
    <row r="163" spans="6:6" s="1" customFormat="1" ht="15.75">
      <c r="F163" s="49"/>
    </row>
    <row r="164" spans="6:6" s="1" customFormat="1" ht="15.75">
      <c r="F164" s="50"/>
    </row>
    <row r="165" spans="6:6" ht="14.25">
      <c r="F165" s="53"/>
    </row>
  </sheetData>
  <mergeCells count="18">
    <mergeCell ref="B63:B65"/>
    <mergeCell ref="C63:C65"/>
    <mergeCell ref="D63:D65"/>
    <mergeCell ref="A152:E152"/>
    <mergeCell ref="A124:A126"/>
    <mergeCell ref="B124:B126"/>
    <mergeCell ref="C124:C126"/>
    <mergeCell ref="D124:D126"/>
    <mergeCell ref="A3:F3"/>
    <mergeCell ref="A4:F4"/>
    <mergeCell ref="A5:F5"/>
    <mergeCell ref="A153:E153"/>
    <mergeCell ref="A8:A10"/>
    <mergeCell ref="B8:B10"/>
    <mergeCell ref="C8:C10"/>
    <mergeCell ref="D8:D10"/>
    <mergeCell ref="A148:E148"/>
    <mergeCell ref="A63:A65"/>
  </mergeCells>
  <phoneticPr fontId="7" type="noConversion"/>
  <pageMargins left="0.98425196850393704" right="0.31496062992125984" top="0.23622047244094491" bottom="0.23622047244094491" header="0.19685039370078741" footer="0.1574803149606299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2.kiadás</vt:lpstr>
    </vt:vector>
  </TitlesOfParts>
  <Company>Kolontár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</dc:creator>
  <cp:lastModifiedBy>User</cp:lastModifiedBy>
  <cp:lastPrinted>2021-02-15T11:53:16Z</cp:lastPrinted>
  <dcterms:created xsi:type="dcterms:W3CDTF">2007-11-03T19:26:25Z</dcterms:created>
  <dcterms:modified xsi:type="dcterms:W3CDTF">2021-06-09T12:17:25Z</dcterms:modified>
</cp:coreProperties>
</file>