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3, köt. önk." sheetId="31" r:id="rId1"/>
  </sheets>
  <calcPr calcId="181029"/>
</workbook>
</file>

<file path=xl/calcChain.xml><?xml version="1.0" encoding="utf-8"?>
<calcChain xmlns="http://schemas.openxmlformats.org/spreadsheetml/2006/main">
  <c r="F103" i="31"/>
  <c r="C93"/>
  <c r="F108"/>
  <c r="F114"/>
  <c r="F107"/>
  <c r="F109"/>
  <c r="C28"/>
  <c r="F28"/>
  <c r="F116"/>
  <c r="D104"/>
  <c r="D122"/>
  <c r="D128"/>
  <c r="F105"/>
  <c r="F99"/>
  <c r="F86"/>
  <c r="C127"/>
  <c r="F127"/>
  <c r="F76"/>
  <c r="C66"/>
  <c r="F65"/>
  <c r="F48"/>
  <c r="F44"/>
  <c r="C40"/>
  <c r="F40"/>
  <c r="F18"/>
  <c r="F13"/>
  <c r="D127"/>
  <c r="F126"/>
  <c r="F125"/>
  <c r="F124"/>
  <c r="F120"/>
  <c r="F119"/>
  <c r="F118"/>
  <c r="F117"/>
  <c r="D115"/>
  <c r="F113"/>
  <c r="F112"/>
  <c r="F106"/>
  <c r="F102"/>
  <c r="F100"/>
  <c r="F98"/>
  <c r="F96"/>
  <c r="F92"/>
  <c r="F91"/>
  <c r="F90"/>
  <c r="F89"/>
  <c r="F88"/>
  <c r="F87"/>
  <c r="F79"/>
  <c r="F78"/>
  <c r="F77"/>
  <c r="D74"/>
  <c r="C74"/>
  <c r="F74"/>
  <c r="F73"/>
  <c r="F72"/>
  <c r="F71"/>
  <c r="D70"/>
  <c r="F70"/>
  <c r="C70"/>
  <c r="F69"/>
  <c r="D68"/>
  <c r="F68"/>
  <c r="C68"/>
  <c r="F67"/>
  <c r="F64"/>
  <c r="F63"/>
  <c r="F62"/>
  <c r="F61"/>
  <c r="F59"/>
  <c r="F58"/>
  <c r="F57"/>
  <c r="F56"/>
  <c r="F55"/>
  <c r="F54"/>
  <c r="F53"/>
  <c r="F52"/>
  <c r="F51"/>
  <c r="F50"/>
  <c r="F49"/>
  <c r="F47"/>
  <c r="F43"/>
  <c r="F41"/>
  <c r="D40"/>
  <c r="F39"/>
  <c r="F38"/>
  <c r="F37"/>
  <c r="F35"/>
  <c r="F34"/>
  <c r="F31"/>
  <c r="F30"/>
  <c r="F29"/>
  <c r="F27"/>
  <c r="F26"/>
  <c r="F24"/>
  <c r="F23"/>
  <c r="F21"/>
  <c r="F19"/>
  <c r="F15"/>
  <c r="F14"/>
  <c r="F11"/>
  <c r="F10"/>
  <c r="F111"/>
  <c r="F12"/>
  <c r="F101"/>
  <c r="C17"/>
  <c r="F17"/>
  <c r="F85"/>
  <c r="F97"/>
  <c r="F42"/>
  <c r="F83"/>
  <c r="F93"/>
  <c r="C115"/>
  <c r="F115"/>
  <c r="F25"/>
  <c r="C104"/>
  <c r="F104"/>
  <c r="F84"/>
  <c r="F82"/>
  <c r="C121"/>
  <c r="F121"/>
  <c r="F60"/>
  <c r="F123"/>
  <c r="F33"/>
  <c r="C16"/>
  <c r="C22"/>
  <c r="F20"/>
  <c r="D66"/>
  <c r="C80"/>
  <c r="F80"/>
  <c r="C110"/>
  <c r="F110"/>
  <c r="F32"/>
  <c r="F36"/>
  <c r="C122"/>
  <c r="C128"/>
  <c r="F128"/>
  <c r="F122"/>
  <c r="D75"/>
  <c r="D81"/>
  <c r="F22"/>
  <c r="F16"/>
  <c r="F66"/>
  <c r="C75"/>
  <c r="C81"/>
  <c r="F81"/>
  <c r="F75"/>
</calcChain>
</file>

<file path=xl/sharedStrings.xml><?xml version="1.0" encoding="utf-8"?>
<sst xmlns="http://schemas.openxmlformats.org/spreadsheetml/2006/main" count="149" uniqueCount="126">
  <si>
    <t>BEVÉTELEK MINDÖSSZESEN:</t>
  </si>
  <si>
    <t>KIADÁSOK MINDÖSSZESEN:</t>
  </si>
  <si>
    <t>3. melléklet</t>
  </si>
  <si>
    <t>KÖTELEZŐ  és ÖNKÉNT  vállalt feladatok</t>
  </si>
  <si>
    <t>Kötelező</t>
  </si>
  <si>
    <t>Önként vállalt</t>
  </si>
  <si>
    <t>Államigazgatási</t>
  </si>
  <si>
    <t>Összesen</t>
  </si>
  <si>
    <t>Sor-
szám</t>
  </si>
  <si>
    <t>Rovat megnevezése</t>
  </si>
  <si>
    <t>Eredeti előirányzat</t>
  </si>
  <si>
    <t>Helyi önkormányzatok működésének általános támogatása (B111)</t>
  </si>
  <si>
    <t>Települési önkormányzatok egyes köznevelési feladatainak támogatása (B1121)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</si>
  <si>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</si>
  <si>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</si>
  <si>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(B1151)</t>
  </si>
  <si>
    <t>Elszámolásból származó bevételek (B116)</t>
  </si>
  <si>
    <t>Önkormányzatok működési támogatásai (B11)</t>
  </si>
  <si>
    <t>Egyéb működési célú támogatások bevételei államháztartáson belülről (B16)</t>
  </si>
  <si>
    <t>ebből: egyéb fejezeti kezelésű előirányzatok (B16132)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</si>
  <si>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</si>
  <si>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</si>
  <si>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</si>
  <si>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</si>
  <si>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</si>
  <si>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</si>
  <si>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</si>
  <si>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</si>
  <si>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</si>
  <si>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</si>
  <si>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</si>
  <si>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</si>
  <si>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</si>
  <si>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</si>
  <si>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</si>
  <si>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</si>
  <si>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</si>
  <si>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</si>
  <si>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</si>
  <si>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</si>
  <si>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</si>
  <si>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</si>
  <si>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Áru- és készletértékesítés ellenértéke (B401)</t>
  </si>
  <si>
    <t>Szolgáltatások (B4021)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</si>
  <si>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</si>
  <si>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</si>
  <si>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</si>
  <si>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</si>
  <si>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</si>
  <si>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</si>
  <si>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</si>
  <si>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</si>
  <si>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</si>
  <si>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</si>
  <si>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</si>
  <si>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</si>
  <si>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</si>
  <si>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</si>
  <si>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</si>
  <si>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</si>
  <si>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</si>
  <si>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</si>
  <si>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</si>
  <si>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</si>
  <si>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</si>
  <si>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</si>
  <si>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Felhalmozási bevételek (B5)</t>
  </si>
  <si>
    <t>Egyéb működési célú átvett pénzeszközök (65)</t>
  </si>
  <si>
    <t>Működési célú átvett pénzeszközök (B6)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</si>
  <si>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</si>
  <si>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</si>
  <si>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</si>
  <si>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</si>
  <si>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</si>
  <si>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</si>
  <si>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</si>
  <si>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Irányító szervi támogatás B816</t>
  </si>
  <si>
    <t>Belföldi finanszírozás bevételei (B81)</t>
  </si>
  <si>
    <t>Finanszírozási bevételek  (B8)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</si>
  <si>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</si>
  <si>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</si>
  <si>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</si>
  <si>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</si>
  <si>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</si>
  <si>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</si>
  <si>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</si>
  <si>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</si>
  <si>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</si>
  <si>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</si>
  <si>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</si>
  <si>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</si>
  <si>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</si>
  <si>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</si>
  <si>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</si>
  <si>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</si>
  <si>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</si>
  <si>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</si>
  <si>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</si>
  <si>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</si>
  <si>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</si>
  <si>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</si>
  <si>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</si>
  <si>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</si>
  <si>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</si>
  <si>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</si>
  <si>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</si>
  <si>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</si>
  <si>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</si>
  <si>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</si>
  <si>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</si>
  <si>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kiadások államháztartáson belülre (K84)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</si>
  <si>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</si>
  <si>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</si>
  <si>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</si>
  <si>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</si>
  <si>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</si>
  <si>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</si>
  <si>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</si>
  <si>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Befektetési célú értékpapírok, kötvények vásárlása</t>
  </si>
  <si>
    <t>Központi, irányító szervi támogatások folyósítása (K915)</t>
  </si>
  <si>
    <t>Belföldi finanszírozás kiadásai (K91)</t>
  </si>
  <si>
    <t>Finanszírozási kiadások (K9)</t>
  </si>
  <si>
    <t xml:space="preserve">ebből: központi költségvetési szervek </t>
  </si>
  <si>
    <t>ebből: egyéb szolgáltatsok nyújtása</t>
  </si>
  <si>
    <t>Iszkáz Község Önkormányzata 2021. évi költségvetéséről szóló</t>
  </si>
  <si>
    <t>4/2021. (II.16.)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</si>
</sst>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78" formatCode="00"/>
  </numFmts>
  <fonts count="14"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4"/>
      <color indexed="8"/>
      <name val="Times New Roman"/>
      <family val="1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3" fillId="0" borderId="0"/>
    <xf numFmtId="0" fontId="5" fillId="0" borderId="0"/>
    <xf numFmtId="0" fontId="13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6" fillId="0" borderId="0" xfId="5" applyAlignment="1"/>
    <xf numFmtId="0" fontId="6" fillId="0" borderId="0" xfId="5"/>
    <xf numFmtId="0" fontId="2" fillId="0" borderId="0" xfId="5" applyFont="1"/>
    <xf numFmtId="0" fontId="6" fillId="0" borderId="1" xfId="5" applyBorder="1"/>
    <xf numFmtId="0" fontId="8" fillId="2" borderId="1" xfId="5" applyFont="1" applyFill="1" applyBorder="1"/>
    <xf numFmtId="0" fontId="6" fillId="3" borderId="1" xfId="5" applyFill="1" applyBorder="1" applyAlignment="1">
      <alignment horizontal="center"/>
    </xf>
    <xf numFmtId="178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3" fontId="10" fillId="0" borderId="2" xfId="5" applyNumberFormat="1" applyFont="1" applyBorder="1" applyAlignment="1">
      <alignment horizontal="right" vertical="top" wrapText="1"/>
    </xf>
    <xf numFmtId="0" fontId="5" fillId="0" borderId="1" xfId="5" applyFont="1" applyBorder="1" applyAlignment="1">
      <alignment horizontal="center" vertical="top" wrapText="1"/>
    </xf>
    <xf numFmtId="0" fontId="5" fillId="0" borderId="3" xfId="5" applyFont="1" applyBorder="1" applyAlignment="1">
      <alignment horizontal="left" vertical="top" wrapText="1"/>
    </xf>
    <xf numFmtId="3" fontId="10" fillId="7" borderId="1" xfId="5" applyNumberFormat="1" applyFont="1" applyFill="1" applyBorder="1" applyAlignment="1">
      <alignment horizontal="right" vertical="top" wrapText="1"/>
    </xf>
    <xf numFmtId="3" fontId="10" fillId="7" borderId="4" xfId="5" applyNumberFormat="1" applyFont="1" applyFill="1" applyBorder="1" applyAlignment="1">
      <alignment horizontal="right" vertical="top" wrapText="1"/>
    </xf>
    <xf numFmtId="3" fontId="10" fillId="7" borderId="5" xfId="5" applyNumberFormat="1" applyFont="1" applyFill="1" applyBorder="1" applyAlignment="1">
      <alignment horizontal="right" vertical="top" wrapText="1"/>
    </xf>
    <xf numFmtId="0" fontId="5" fillId="0" borderId="6" xfId="5" applyFont="1" applyBorder="1" applyAlignment="1">
      <alignment horizontal="left" vertical="top" wrapText="1"/>
    </xf>
    <xf numFmtId="3" fontId="10" fillId="7" borderId="2" xfId="5" applyNumberFormat="1" applyFont="1" applyFill="1" applyBorder="1" applyAlignment="1">
      <alignment horizontal="right" vertical="top" wrapText="1"/>
    </xf>
    <xf numFmtId="0" fontId="10" fillId="4" borderId="7" xfId="5" applyFont="1" applyFill="1" applyBorder="1" applyAlignment="1">
      <alignment horizontal="left" vertical="top" wrapText="1"/>
    </xf>
    <xf numFmtId="3" fontId="10" fillId="7" borderId="8" xfId="5" applyNumberFormat="1" applyFont="1" applyFill="1" applyBorder="1" applyAlignment="1">
      <alignment horizontal="right" vertical="top" wrapText="1"/>
    </xf>
    <xf numFmtId="0" fontId="5" fillId="0" borderId="9" xfId="5" applyFont="1" applyBorder="1" applyAlignment="1">
      <alignment horizontal="left" vertical="top" wrapText="1"/>
    </xf>
    <xf numFmtId="0" fontId="5" fillId="0" borderId="10" xfId="5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center" wrapText="1"/>
    </xf>
    <xf numFmtId="0" fontId="5" fillId="2" borderId="3" xfId="5" applyFont="1" applyFill="1" applyBorder="1" applyAlignment="1">
      <alignment horizontal="left" vertical="top" wrapText="1"/>
    </xf>
    <xf numFmtId="0" fontId="5" fillId="0" borderId="10" xfId="5" applyFont="1" applyBorder="1" applyAlignment="1">
      <alignment horizontal="left" vertical="top" wrapText="1"/>
    </xf>
    <xf numFmtId="0" fontId="5" fillId="0" borderId="10" xfId="4" applyFont="1" applyFill="1" applyBorder="1" applyAlignment="1">
      <alignment horizontal="left" vertical="center" wrapText="1"/>
    </xf>
    <xf numFmtId="0" fontId="9" fillId="8" borderId="7" xfId="4" applyFont="1" applyFill="1" applyBorder="1" applyAlignment="1">
      <alignment horizontal="left" vertical="center" wrapText="1"/>
    </xf>
    <xf numFmtId="0" fontId="10" fillId="5" borderId="7" xfId="5" applyFont="1" applyFill="1" applyBorder="1" applyAlignment="1">
      <alignment horizontal="left" vertical="top" wrapText="1"/>
    </xf>
    <xf numFmtId="3" fontId="10" fillId="0" borderId="8" xfId="5" applyNumberFormat="1" applyFont="1" applyFill="1" applyBorder="1" applyAlignment="1">
      <alignment horizontal="right" vertical="top" wrapText="1"/>
    </xf>
    <xf numFmtId="0" fontId="10" fillId="5" borderId="6" xfId="5" applyFont="1" applyFill="1" applyBorder="1" applyAlignment="1">
      <alignment horizontal="left" vertical="top" wrapText="1"/>
    </xf>
    <xf numFmtId="0" fontId="4" fillId="0" borderId="1" xfId="5" applyFont="1" applyBorder="1" applyAlignment="1">
      <alignment horizontal="center" vertical="top" wrapText="1"/>
    </xf>
    <xf numFmtId="0" fontId="11" fillId="0" borderId="11" xfId="5" applyFont="1" applyBorder="1"/>
    <xf numFmtId="3" fontId="12" fillId="7" borderId="8" xfId="5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7" borderId="3" xfId="5" applyFont="1" applyFill="1" applyBorder="1" applyAlignment="1">
      <alignment horizontal="left" vertical="top" wrapText="1"/>
    </xf>
    <xf numFmtId="0" fontId="5" fillId="7" borderId="9" xfId="5" applyFont="1" applyFill="1" applyBorder="1" applyAlignment="1">
      <alignment horizontal="left" vertical="top" wrapText="1"/>
    </xf>
    <xf numFmtId="3" fontId="10" fillId="0" borderId="1" xfId="5" applyNumberFormat="1" applyFont="1" applyBorder="1" applyAlignment="1">
      <alignment horizontal="right" vertical="top" wrapText="1"/>
    </xf>
    <xf numFmtId="0" fontId="10" fillId="6" borderId="7" xfId="5" applyFont="1" applyFill="1" applyBorder="1" applyAlignment="1">
      <alignment horizontal="left" vertical="top" wrapText="1"/>
    </xf>
    <xf numFmtId="0" fontId="5" fillId="0" borderId="12" xfId="5" applyFont="1" applyFill="1" applyBorder="1" applyAlignment="1">
      <alignment horizontal="left" vertical="top" wrapText="1"/>
    </xf>
    <xf numFmtId="3" fontId="10" fillId="7" borderId="13" xfId="5" applyNumberFormat="1" applyFont="1" applyFill="1" applyBorder="1" applyAlignment="1">
      <alignment horizontal="right" vertical="top" wrapText="1"/>
    </xf>
    <xf numFmtId="0" fontId="10" fillId="5" borderId="14" xfId="5" applyFont="1" applyFill="1" applyBorder="1" applyAlignment="1">
      <alignment horizontal="left" vertical="top" wrapText="1"/>
    </xf>
    <xf numFmtId="0" fontId="11" fillId="0" borderId="15" xfId="5" applyFont="1" applyBorder="1"/>
    <xf numFmtId="3" fontId="12" fillId="7" borderId="16" xfId="5" applyNumberFormat="1" applyFont="1" applyFill="1" applyBorder="1" applyAlignment="1">
      <alignment horizontal="right" vertical="top" wrapText="1"/>
    </xf>
    <xf numFmtId="3" fontId="6" fillId="0" borderId="0" xfId="5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0" xfId="5" applyFont="1" applyFill="1" applyBorder="1" applyAlignment="1">
      <alignment horizontal="center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F129"/>
  <sheetViews>
    <sheetView tabSelected="1" topLeftCell="A104" workbookViewId="0">
      <selection activeCell="C66" sqref="C66"/>
    </sheetView>
  </sheetViews>
  <sheetFormatPr defaultRowHeight="12.75"/>
  <cols>
    <col min="1" max="1" width="6" customWidth="1"/>
    <col min="2" max="2" width="44.7109375" customWidth="1"/>
    <col min="3" max="3" width="12.85546875" customWidth="1"/>
    <col min="4" max="4" width="13.140625" customWidth="1"/>
    <col min="5" max="5" width="12.7109375" customWidth="1"/>
    <col min="6" max="6" width="13.5703125" customWidth="1"/>
  </cols>
  <sheetData>
    <row r="1" spans="1:6" s="1" customFormat="1" ht="18" customHeight="1">
      <c r="D1" s="45" t="s">
        <v>2</v>
      </c>
      <c r="E1" s="45"/>
      <c r="F1" s="45"/>
    </row>
    <row r="2" spans="1:6" s="1" customFormat="1" ht="5.25" customHeight="1"/>
    <row r="3" spans="1:6" s="2" customFormat="1" ht="15.75">
      <c r="A3" s="46" t="s">
        <v>124</v>
      </c>
      <c r="B3" s="46"/>
      <c r="C3" s="46"/>
      <c r="D3" s="46"/>
      <c r="E3" s="46"/>
      <c r="F3" s="46"/>
    </row>
    <row r="4" spans="1:6" s="2" customFormat="1" ht="15.75">
      <c r="A4" s="46" t="s">
        <v>125</v>
      </c>
      <c r="B4" s="46"/>
      <c r="C4" s="46"/>
      <c r="D4" s="46"/>
      <c r="E4" s="46"/>
      <c r="F4" s="46"/>
    </row>
    <row r="5" spans="1:6" ht="12" customHeight="1">
      <c r="A5" s="3"/>
      <c r="B5" s="3"/>
      <c r="C5" s="3"/>
      <c r="D5" s="3"/>
      <c r="E5" s="3"/>
      <c r="F5" s="3"/>
    </row>
    <row r="6" spans="1:6" ht="24" customHeight="1">
      <c r="A6" s="47" t="s">
        <v>3</v>
      </c>
      <c r="B6" s="47"/>
      <c r="C6" s="47"/>
      <c r="D6" s="47"/>
      <c r="E6" s="47"/>
      <c r="F6" s="47"/>
    </row>
    <row r="7" spans="1:6" ht="13.5" customHeight="1">
      <c r="A7" s="4"/>
      <c r="B7" s="5"/>
      <c r="C7" s="4"/>
      <c r="D7" s="4"/>
      <c r="E7" s="4"/>
      <c r="F7" s="4"/>
    </row>
    <row r="8" spans="1:6" ht="21" customHeight="1">
      <c r="A8" s="6"/>
      <c r="B8" s="7"/>
      <c r="C8" s="8" t="s">
        <v>4</v>
      </c>
      <c r="D8" s="8" t="s">
        <v>5</v>
      </c>
      <c r="E8" s="8" t="s">
        <v>6</v>
      </c>
      <c r="F8" s="8" t="s">
        <v>7</v>
      </c>
    </row>
    <row r="9" spans="1:6" ht="25.5">
      <c r="A9" s="9" t="s">
        <v>8</v>
      </c>
      <c r="B9" s="10" t="s">
        <v>9</v>
      </c>
      <c r="C9" s="11" t="s">
        <v>10</v>
      </c>
      <c r="D9" s="11" t="s">
        <v>10</v>
      </c>
      <c r="E9" s="11" t="s">
        <v>10</v>
      </c>
      <c r="F9" s="11" t="s">
        <v>10</v>
      </c>
    </row>
    <row r="10" spans="1:6" ht="25.5">
      <c r="A10" s="12">
        <v>1</v>
      </c>
      <c r="B10" s="13" t="s">
        <v>11</v>
      </c>
      <c r="C10" s="14">
        <v>17684717</v>
      </c>
      <c r="D10" s="14">
        <v>0</v>
      </c>
      <c r="E10" s="14">
        <v>0</v>
      </c>
      <c r="F10" s="14">
        <f t="shared" ref="F10:F73" si="0">C10+D10</f>
        <v>17684717</v>
      </c>
    </row>
    <row r="11" spans="1:6" ht="25.5">
      <c r="A11" s="12">
        <v>2</v>
      </c>
      <c r="B11" s="13" t="s">
        <v>12</v>
      </c>
      <c r="C11" s="14">
        <v>0</v>
      </c>
      <c r="D11" s="14">
        <v>0</v>
      </c>
      <c r="E11" s="14">
        <v>0</v>
      </c>
      <c r="F11" s="14">
        <f t="shared" si="0"/>
        <v>0</v>
      </c>
    </row>
    <row r="12" spans="1:6" ht="38.25">
      <c r="A12" s="12">
        <v>3</v>
      </c>
      <c r="B12" s="13" t="s">
        <v>13</v>
      </c>
      <c r="C12" s="14">
        <v>10530400</v>
      </c>
      <c r="D12" s="14">
        <v>0</v>
      </c>
      <c r="E12" s="14">
        <v>0</v>
      </c>
      <c r="F12" s="14">
        <f t="shared" si="0"/>
        <v>10530400</v>
      </c>
    </row>
    <row r="13" spans="1:6" ht="25.5">
      <c r="A13" s="12">
        <v>4</v>
      </c>
      <c r="B13" s="13" t="s">
        <v>14</v>
      </c>
      <c r="C13" s="14">
        <v>2270000</v>
      </c>
      <c r="D13" s="14">
        <v>0</v>
      </c>
      <c r="E13" s="14">
        <v>0</v>
      </c>
      <c r="F13" s="14">
        <f t="shared" si="0"/>
        <v>2270000</v>
      </c>
    </row>
    <row r="14" spans="1:6" ht="25.5">
      <c r="A14" s="12">
        <v>5</v>
      </c>
      <c r="B14" s="13" t="s">
        <v>15</v>
      </c>
      <c r="C14" s="14">
        <v>0</v>
      </c>
      <c r="D14" s="14">
        <v>0</v>
      </c>
      <c r="E14" s="14">
        <v>0</v>
      </c>
      <c r="F14" s="14">
        <f t="shared" si="0"/>
        <v>0</v>
      </c>
    </row>
    <row r="15" spans="1:6">
      <c r="A15" s="12">
        <v>6</v>
      </c>
      <c r="B15" s="13" t="s">
        <v>16</v>
      </c>
      <c r="C15" s="15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>
        <v>7</v>
      </c>
      <c r="B16" s="13" t="s">
        <v>17</v>
      </c>
      <c r="C16" s="14">
        <f>SUM(C10:C15)</f>
        <v>30485117</v>
      </c>
      <c r="D16" s="14">
        <v>0</v>
      </c>
      <c r="E16" s="14">
        <v>0</v>
      </c>
      <c r="F16" s="14">
        <f t="shared" si="0"/>
        <v>30485117</v>
      </c>
    </row>
    <row r="17" spans="1:6" ht="25.5">
      <c r="A17" s="12">
        <v>8</v>
      </c>
      <c r="B17" s="13" t="s">
        <v>18</v>
      </c>
      <c r="C17" s="14">
        <f>SUM(C20+C18)</f>
        <v>5517538</v>
      </c>
      <c r="D17" s="16">
        <v>0</v>
      </c>
      <c r="E17" s="16">
        <v>0</v>
      </c>
      <c r="F17" s="16">
        <f t="shared" si="0"/>
        <v>5517538</v>
      </c>
    </row>
    <row r="18" spans="1:6" ht="25.5">
      <c r="A18" s="12">
        <v>9</v>
      </c>
      <c r="B18" s="13" t="s">
        <v>19</v>
      </c>
      <c r="C18" s="14">
        <v>0</v>
      </c>
      <c r="D18" s="14">
        <v>0</v>
      </c>
      <c r="E18" s="14">
        <v>0</v>
      </c>
      <c r="F18" s="14">
        <f t="shared" si="0"/>
        <v>0</v>
      </c>
    </row>
    <row r="19" spans="1:6" ht="25.5">
      <c r="A19" s="12">
        <v>10</v>
      </c>
      <c r="B19" s="13" t="s">
        <v>20</v>
      </c>
      <c r="C19" s="14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>
        <v>11</v>
      </c>
      <c r="B20" s="13" t="s">
        <v>21</v>
      </c>
      <c r="C20" s="14">
        <v>5517538</v>
      </c>
      <c r="D20" s="14">
        <v>0</v>
      </c>
      <c r="E20" s="14">
        <v>0</v>
      </c>
      <c r="F20" s="14">
        <f t="shared" si="0"/>
        <v>5517538</v>
      </c>
    </row>
    <row r="21" spans="1:6" ht="13.5" thickBot="1">
      <c r="A21" s="12">
        <v>12</v>
      </c>
      <c r="B21" s="17" t="s">
        <v>22</v>
      </c>
      <c r="C21" s="18">
        <v>0</v>
      </c>
      <c r="D21" s="16">
        <v>0</v>
      </c>
      <c r="E21" s="16">
        <v>0</v>
      </c>
      <c r="F21" s="16">
        <f t="shared" si="0"/>
        <v>0</v>
      </c>
    </row>
    <row r="22" spans="1:6" ht="26.25" thickBot="1">
      <c r="A22" s="12">
        <v>13</v>
      </c>
      <c r="B22" s="19" t="s">
        <v>23</v>
      </c>
      <c r="C22" s="20">
        <f>C16+C17</f>
        <v>36002655</v>
      </c>
      <c r="D22" s="20">
        <v>0</v>
      </c>
      <c r="E22" s="20">
        <v>0</v>
      </c>
      <c r="F22" s="20">
        <f t="shared" si="0"/>
        <v>36002655</v>
      </c>
    </row>
    <row r="23" spans="1:6" ht="25.5">
      <c r="A23" s="12">
        <v>14</v>
      </c>
      <c r="B23" s="21" t="s">
        <v>24</v>
      </c>
      <c r="C23" s="15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>
        <v>15</v>
      </c>
      <c r="B24" s="13" t="s">
        <v>25</v>
      </c>
      <c r="C24" s="14">
        <v>0</v>
      </c>
      <c r="D24" s="14">
        <v>0</v>
      </c>
      <c r="E24" s="14">
        <v>0</v>
      </c>
      <c r="F24" s="14">
        <f t="shared" si="0"/>
        <v>0</v>
      </c>
    </row>
    <row r="25" spans="1:6" ht="25.5">
      <c r="A25" s="12">
        <v>16</v>
      </c>
      <c r="B25" s="13" t="s">
        <v>26</v>
      </c>
      <c r="C25" s="14">
        <v>6176330</v>
      </c>
      <c r="D25" s="16">
        <v>0</v>
      </c>
      <c r="E25" s="16">
        <v>0</v>
      </c>
      <c r="F25" s="16">
        <f t="shared" si="0"/>
        <v>6176330</v>
      </c>
    </row>
    <row r="26" spans="1:6">
      <c r="A26" s="12">
        <v>17</v>
      </c>
      <c r="B26" s="13" t="s">
        <v>27</v>
      </c>
      <c r="C26" s="14">
        <v>0</v>
      </c>
      <c r="D26" s="14">
        <v>0</v>
      </c>
      <c r="E26" s="14">
        <v>0</v>
      </c>
      <c r="F26" s="14">
        <f t="shared" si="0"/>
        <v>0</v>
      </c>
    </row>
    <row r="27" spans="1:6" ht="13.5" thickBot="1">
      <c r="A27" s="12">
        <v>18</v>
      </c>
      <c r="B27" s="22" t="s">
        <v>28</v>
      </c>
      <c r="C27" s="18">
        <v>0</v>
      </c>
      <c r="D27" s="16">
        <v>0</v>
      </c>
      <c r="E27" s="16">
        <v>0</v>
      </c>
      <c r="F27" s="16">
        <f t="shared" si="0"/>
        <v>0</v>
      </c>
    </row>
    <row r="28" spans="1:6" ht="26.25" thickBot="1">
      <c r="A28" s="12">
        <v>19</v>
      </c>
      <c r="B28" s="19" t="s">
        <v>29</v>
      </c>
      <c r="C28" s="20">
        <f>SUM(C23:C27)</f>
        <v>6176330</v>
      </c>
      <c r="D28" s="20">
        <v>0</v>
      </c>
      <c r="E28" s="20">
        <v>0</v>
      </c>
      <c r="F28" s="20">
        <f t="shared" si="0"/>
        <v>6176330</v>
      </c>
    </row>
    <row r="29" spans="1:6">
      <c r="A29" s="12">
        <v>20</v>
      </c>
      <c r="B29" s="21" t="s">
        <v>30</v>
      </c>
      <c r="C29" s="15">
        <v>0</v>
      </c>
      <c r="D29" s="16">
        <v>0</v>
      </c>
      <c r="E29" s="16">
        <v>0</v>
      </c>
      <c r="F29" s="16">
        <f t="shared" si="0"/>
        <v>0</v>
      </c>
    </row>
    <row r="30" spans="1:6">
      <c r="A30" s="12">
        <v>21</v>
      </c>
      <c r="B30" s="13" t="s">
        <v>31</v>
      </c>
      <c r="C30" s="14">
        <v>0</v>
      </c>
      <c r="D30" s="14">
        <v>0</v>
      </c>
      <c r="E30" s="14">
        <v>0</v>
      </c>
      <c r="F30" s="14">
        <f t="shared" si="0"/>
        <v>0</v>
      </c>
    </row>
    <row r="31" spans="1:6" ht="25.5">
      <c r="A31" s="12">
        <v>22</v>
      </c>
      <c r="B31" s="13" t="s">
        <v>32</v>
      </c>
      <c r="C31" s="14">
        <v>0</v>
      </c>
      <c r="D31" s="16">
        <v>0</v>
      </c>
      <c r="E31" s="16">
        <v>0</v>
      </c>
      <c r="F31" s="16">
        <f t="shared" si="0"/>
        <v>0</v>
      </c>
    </row>
    <row r="32" spans="1:6" ht="25.5">
      <c r="A32" s="12">
        <v>23</v>
      </c>
      <c r="B32" s="13" t="s">
        <v>33</v>
      </c>
      <c r="C32" s="14">
        <v>1000000</v>
      </c>
      <c r="D32" s="14">
        <v>0</v>
      </c>
      <c r="E32" s="14">
        <v>0</v>
      </c>
      <c r="F32" s="14">
        <f t="shared" si="0"/>
        <v>1000000</v>
      </c>
    </row>
    <row r="33" spans="1:6">
      <c r="A33" s="12">
        <v>24</v>
      </c>
      <c r="B33" s="13" t="s">
        <v>34</v>
      </c>
      <c r="C33" s="14">
        <v>0</v>
      </c>
      <c r="D33" s="16">
        <v>0</v>
      </c>
      <c r="E33" s="16">
        <v>0</v>
      </c>
      <c r="F33" s="16">
        <f t="shared" si="0"/>
        <v>0</v>
      </c>
    </row>
    <row r="34" spans="1:6" ht="25.5">
      <c r="A34" s="12">
        <v>25</v>
      </c>
      <c r="B34" s="13" t="s">
        <v>35</v>
      </c>
      <c r="C34" s="14">
        <v>0</v>
      </c>
      <c r="D34" s="14">
        <v>0</v>
      </c>
      <c r="E34" s="14">
        <v>0</v>
      </c>
      <c r="F34" s="14">
        <f t="shared" si="0"/>
        <v>0</v>
      </c>
    </row>
    <row r="35" spans="1:6">
      <c r="A35" s="12">
        <v>26</v>
      </c>
      <c r="B35" s="13" t="s">
        <v>36</v>
      </c>
      <c r="C35" s="14">
        <v>0</v>
      </c>
      <c r="D35" s="16">
        <v>0</v>
      </c>
      <c r="E35" s="16">
        <v>0</v>
      </c>
      <c r="F35" s="16">
        <f t="shared" si="0"/>
        <v>0</v>
      </c>
    </row>
    <row r="36" spans="1:6">
      <c r="A36" s="12">
        <v>27</v>
      </c>
      <c r="B36" s="13" t="s">
        <v>37</v>
      </c>
      <c r="C36" s="14">
        <v>15000</v>
      </c>
      <c r="D36" s="14">
        <v>0</v>
      </c>
      <c r="E36" s="14">
        <v>0</v>
      </c>
      <c r="F36" s="14">
        <f t="shared" si="0"/>
        <v>15000</v>
      </c>
    </row>
    <row r="37" spans="1:6" ht="51">
      <c r="A37" s="12">
        <v>28</v>
      </c>
      <c r="B37" s="13" t="s">
        <v>38</v>
      </c>
      <c r="C37" s="14">
        <v>0</v>
      </c>
      <c r="D37" s="16">
        <v>0</v>
      </c>
      <c r="E37" s="16">
        <v>0</v>
      </c>
      <c r="F37" s="16">
        <f t="shared" si="0"/>
        <v>0</v>
      </c>
    </row>
    <row r="38" spans="1:6">
      <c r="A38" s="12">
        <v>29</v>
      </c>
      <c r="B38" s="13" t="s">
        <v>39</v>
      </c>
      <c r="C38" s="14">
        <v>0</v>
      </c>
      <c r="D38" s="14">
        <v>0</v>
      </c>
      <c r="E38" s="14">
        <v>0</v>
      </c>
      <c r="F38" s="14">
        <f t="shared" si="0"/>
        <v>0</v>
      </c>
    </row>
    <row r="39" spans="1:6" ht="13.5" thickBot="1">
      <c r="A39" s="12">
        <v>30</v>
      </c>
      <c r="B39" s="17" t="s">
        <v>40</v>
      </c>
      <c r="C39" s="18">
        <v>0</v>
      </c>
      <c r="D39" s="16">
        <v>0</v>
      </c>
      <c r="E39" s="16">
        <v>0</v>
      </c>
      <c r="F39" s="16">
        <f t="shared" si="0"/>
        <v>0</v>
      </c>
    </row>
    <row r="40" spans="1:6" ht="13.5" thickBot="1">
      <c r="A40" s="12">
        <v>31</v>
      </c>
      <c r="B40" s="19" t="s">
        <v>41</v>
      </c>
      <c r="C40" s="20">
        <f>C31+C32+C33+C36</f>
        <v>1015000</v>
      </c>
      <c r="D40" s="20">
        <f>SUM(D31:D39)</f>
        <v>0</v>
      </c>
      <c r="E40" s="20">
        <v>0</v>
      </c>
      <c r="F40" s="20">
        <f t="shared" si="0"/>
        <v>1015000</v>
      </c>
    </row>
    <row r="41" spans="1:6">
      <c r="A41" s="12">
        <v>32</v>
      </c>
      <c r="B41" s="23" t="s">
        <v>42</v>
      </c>
      <c r="C41" s="15">
        <v>0</v>
      </c>
      <c r="D41" s="16">
        <v>0</v>
      </c>
      <c r="E41" s="16">
        <v>0</v>
      </c>
      <c r="F41" s="16">
        <f t="shared" si="0"/>
        <v>0</v>
      </c>
    </row>
    <row r="42" spans="1:6">
      <c r="A42" s="12">
        <v>33</v>
      </c>
      <c r="B42" s="24" t="s">
        <v>43</v>
      </c>
      <c r="C42" s="14">
        <v>1040000</v>
      </c>
      <c r="D42" s="14">
        <v>0</v>
      </c>
      <c r="E42" s="14">
        <v>0</v>
      </c>
      <c r="F42" s="14">
        <f t="shared" si="0"/>
        <v>1040000</v>
      </c>
    </row>
    <row r="43" spans="1:6">
      <c r="A43" s="12">
        <v>34</v>
      </c>
      <c r="B43" s="24" t="s">
        <v>44</v>
      </c>
      <c r="C43" s="14">
        <v>1040000</v>
      </c>
      <c r="D43" s="16">
        <v>0</v>
      </c>
      <c r="E43" s="16">
        <v>0</v>
      </c>
      <c r="F43" s="16">
        <f t="shared" si="0"/>
        <v>1040000</v>
      </c>
    </row>
    <row r="44" spans="1:6">
      <c r="A44" s="12">
        <v>35</v>
      </c>
      <c r="B44" s="24" t="s">
        <v>123</v>
      </c>
      <c r="C44" s="14">
        <v>0</v>
      </c>
      <c r="D44" s="14">
        <v>0</v>
      </c>
      <c r="E44" s="14">
        <v>0</v>
      </c>
      <c r="F44" s="14">
        <f t="shared" si="0"/>
        <v>0</v>
      </c>
    </row>
    <row r="45" spans="1:6" ht="21" customHeight="1">
      <c r="A45" s="6"/>
      <c r="B45" s="7"/>
      <c r="C45" s="8" t="s">
        <v>4</v>
      </c>
      <c r="D45" s="8" t="s">
        <v>5</v>
      </c>
      <c r="E45" s="8" t="s">
        <v>6</v>
      </c>
      <c r="F45" s="8" t="s">
        <v>7</v>
      </c>
    </row>
    <row r="46" spans="1:6" ht="25.5">
      <c r="A46" s="9" t="s">
        <v>8</v>
      </c>
      <c r="B46" s="10" t="s">
        <v>9</v>
      </c>
      <c r="C46" s="11" t="s">
        <v>10</v>
      </c>
      <c r="D46" s="11" t="s">
        <v>10</v>
      </c>
      <c r="E46" s="11" t="s">
        <v>10</v>
      </c>
      <c r="F46" s="11" t="s">
        <v>10</v>
      </c>
    </row>
    <row r="47" spans="1:6">
      <c r="A47" s="12">
        <v>36</v>
      </c>
      <c r="B47" s="24" t="s">
        <v>45</v>
      </c>
      <c r="C47" s="14">
        <v>0</v>
      </c>
      <c r="D47" s="14">
        <v>0</v>
      </c>
      <c r="E47" s="14">
        <v>0</v>
      </c>
      <c r="F47" s="14">
        <f t="shared" si="0"/>
        <v>0</v>
      </c>
    </row>
    <row r="48" spans="1:6">
      <c r="A48" s="12">
        <v>37</v>
      </c>
      <c r="B48" s="13" t="s">
        <v>46</v>
      </c>
      <c r="C48" s="14">
        <v>0</v>
      </c>
      <c r="D48" s="14">
        <v>850000</v>
      </c>
      <c r="E48" s="14">
        <v>0</v>
      </c>
      <c r="F48" s="14">
        <f t="shared" si="0"/>
        <v>850000</v>
      </c>
    </row>
    <row r="49" spans="1:6">
      <c r="A49" s="12">
        <v>38</v>
      </c>
      <c r="B49" s="13" t="s">
        <v>47</v>
      </c>
      <c r="C49" s="14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>
        <v>39</v>
      </c>
      <c r="B50" s="13" t="s">
        <v>48</v>
      </c>
      <c r="C50" s="14">
        <v>0</v>
      </c>
      <c r="D50" s="14">
        <v>850000</v>
      </c>
      <c r="E50" s="14">
        <v>0</v>
      </c>
      <c r="F50" s="14">
        <f t="shared" si="0"/>
        <v>850000</v>
      </c>
    </row>
    <row r="51" spans="1:6">
      <c r="A51" s="12">
        <v>40</v>
      </c>
      <c r="B51" s="13" t="s">
        <v>49</v>
      </c>
      <c r="C51" s="14">
        <v>0</v>
      </c>
      <c r="D51" s="16">
        <v>0</v>
      </c>
      <c r="E51" s="16">
        <v>0</v>
      </c>
      <c r="F51" s="16">
        <f t="shared" si="0"/>
        <v>0</v>
      </c>
    </row>
    <row r="52" spans="1:6" ht="25.5">
      <c r="A52" s="12">
        <v>41</v>
      </c>
      <c r="B52" s="13" t="s">
        <v>50</v>
      </c>
      <c r="C52" s="14">
        <v>0</v>
      </c>
      <c r="D52" s="14">
        <v>0</v>
      </c>
      <c r="E52" s="14">
        <v>0</v>
      </c>
      <c r="F52" s="14">
        <f t="shared" si="0"/>
        <v>0</v>
      </c>
    </row>
    <row r="53" spans="1:6" ht="25.5">
      <c r="A53" s="12">
        <v>42</v>
      </c>
      <c r="B53" s="13" t="s">
        <v>51</v>
      </c>
      <c r="C53" s="14">
        <v>0</v>
      </c>
      <c r="D53" s="18">
        <v>0</v>
      </c>
      <c r="E53" s="18">
        <v>0</v>
      </c>
      <c r="F53" s="18">
        <f t="shared" si="0"/>
        <v>0</v>
      </c>
    </row>
    <row r="54" spans="1:6">
      <c r="A54" s="12">
        <v>43</v>
      </c>
      <c r="B54" s="13" t="s">
        <v>52</v>
      </c>
      <c r="C54" s="14">
        <v>0</v>
      </c>
      <c r="D54" s="14">
        <v>0</v>
      </c>
      <c r="E54" s="14">
        <v>0</v>
      </c>
      <c r="F54" s="14">
        <f t="shared" si="0"/>
        <v>0</v>
      </c>
    </row>
    <row r="55" spans="1:6" ht="25.5">
      <c r="A55" s="12">
        <v>44</v>
      </c>
      <c r="B55" s="13" t="s">
        <v>53</v>
      </c>
      <c r="C55" s="14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>
        <v>45</v>
      </c>
      <c r="B56" s="13" t="s">
        <v>54</v>
      </c>
      <c r="C56" s="14">
        <v>0</v>
      </c>
      <c r="D56" s="14">
        <v>0</v>
      </c>
      <c r="E56" s="14">
        <v>0</v>
      </c>
      <c r="F56" s="14">
        <f t="shared" si="0"/>
        <v>0</v>
      </c>
    </row>
    <row r="57" spans="1:6">
      <c r="A57" s="12">
        <v>46</v>
      </c>
      <c r="B57" s="13" t="s">
        <v>55</v>
      </c>
      <c r="C57" s="14">
        <v>1500000</v>
      </c>
      <c r="D57" s="16">
        <v>0</v>
      </c>
      <c r="E57" s="16">
        <v>0</v>
      </c>
      <c r="F57" s="16">
        <f t="shared" si="0"/>
        <v>1500000</v>
      </c>
    </row>
    <row r="58" spans="1:6">
      <c r="A58" s="12">
        <v>47</v>
      </c>
      <c r="B58" s="13" t="s">
        <v>56</v>
      </c>
      <c r="C58" s="14">
        <v>0</v>
      </c>
      <c r="D58" s="14">
        <v>0</v>
      </c>
      <c r="E58" s="14">
        <v>0</v>
      </c>
      <c r="F58" s="14">
        <f t="shared" si="0"/>
        <v>0</v>
      </c>
    </row>
    <row r="59" spans="1:6">
      <c r="A59" s="12">
        <v>48</v>
      </c>
      <c r="B59" s="13" t="s">
        <v>57</v>
      </c>
      <c r="C59" s="14">
        <v>0</v>
      </c>
      <c r="D59" s="16">
        <v>0</v>
      </c>
      <c r="E59" s="16">
        <v>0</v>
      </c>
      <c r="F59" s="16">
        <f t="shared" si="0"/>
        <v>0</v>
      </c>
    </row>
    <row r="60" spans="1:6" ht="25.5">
      <c r="A60" s="12">
        <v>49</v>
      </c>
      <c r="B60" s="13" t="s">
        <v>58</v>
      </c>
      <c r="C60" s="14">
        <v>1000</v>
      </c>
      <c r="D60" s="14">
        <v>0</v>
      </c>
      <c r="E60" s="14">
        <v>0</v>
      </c>
      <c r="F60" s="14">
        <f t="shared" si="0"/>
        <v>1000</v>
      </c>
    </row>
    <row r="61" spans="1:6">
      <c r="A61" s="12">
        <v>50</v>
      </c>
      <c r="B61" s="13" t="s">
        <v>59</v>
      </c>
      <c r="C61" s="14">
        <v>0</v>
      </c>
      <c r="D61" s="14">
        <v>0</v>
      </c>
      <c r="E61" s="14">
        <v>0</v>
      </c>
      <c r="F61" s="14">
        <f t="shared" si="0"/>
        <v>0</v>
      </c>
    </row>
    <row r="62" spans="1:6" ht="25.5">
      <c r="A62" s="12">
        <v>51</v>
      </c>
      <c r="B62" s="13" t="s">
        <v>60</v>
      </c>
      <c r="C62" s="14">
        <v>0</v>
      </c>
      <c r="D62" s="14">
        <v>0</v>
      </c>
      <c r="E62" s="14">
        <v>0</v>
      </c>
      <c r="F62" s="14">
        <f t="shared" si="0"/>
        <v>0</v>
      </c>
    </row>
    <row r="63" spans="1:6">
      <c r="A63" s="12">
        <v>52</v>
      </c>
      <c r="B63" s="13" t="s">
        <v>61</v>
      </c>
      <c r="C63" s="14">
        <v>0</v>
      </c>
      <c r="D63" s="14">
        <v>0</v>
      </c>
      <c r="E63" s="14">
        <v>0</v>
      </c>
      <c r="F63" s="14">
        <f t="shared" si="0"/>
        <v>0</v>
      </c>
    </row>
    <row r="64" spans="1:6">
      <c r="A64" s="12">
        <v>53</v>
      </c>
      <c r="B64" s="13" t="s">
        <v>62</v>
      </c>
      <c r="C64" s="14">
        <v>0</v>
      </c>
      <c r="D64" s="14">
        <v>0</v>
      </c>
      <c r="E64" s="14">
        <v>0</v>
      </c>
      <c r="F64" s="14">
        <f t="shared" si="0"/>
        <v>0</v>
      </c>
    </row>
    <row r="65" spans="1:6" ht="13.5" thickBot="1">
      <c r="A65" s="12">
        <v>54</v>
      </c>
      <c r="B65" s="17" t="s">
        <v>63</v>
      </c>
      <c r="C65" s="18">
        <v>5000</v>
      </c>
      <c r="D65" s="18">
        <v>0</v>
      </c>
      <c r="E65" s="18">
        <v>0</v>
      </c>
      <c r="F65" s="18">
        <f t="shared" si="0"/>
        <v>5000</v>
      </c>
    </row>
    <row r="66" spans="1:6" ht="13.5" thickBot="1">
      <c r="A66" s="12">
        <v>55</v>
      </c>
      <c r="B66" s="19" t="s">
        <v>64</v>
      </c>
      <c r="C66" s="20">
        <f>C42+C57+C60+C65</f>
        <v>2546000</v>
      </c>
      <c r="D66" s="20">
        <f>D42+D48</f>
        <v>850000</v>
      </c>
      <c r="E66" s="20">
        <v>0</v>
      </c>
      <c r="F66" s="20">
        <f>C66+D66</f>
        <v>3396000</v>
      </c>
    </row>
    <row r="67" spans="1:6" ht="13.5" thickBot="1">
      <c r="A67" s="12">
        <v>56</v>
      </c>
      <c r="B67" s="25" t="s">
        <v>65</v>
      </c>
      <c r="C67" s="16">
        <v>0</v>
      </c>
      <c r="D67" s="16">
        <v>0</v>
      </c>
      <c r="E67" s="16">
        <v>0</v>
      </c>
      <c r="F67" s="16">
        <f t="shared" si="0"/>
        <v>0</v>
      </c>
    </row>
    <row r="68" spans="1:6" ht="13.5" thickBot="1">
      <c r="A68" s="12">
        <v>57</v>
      </c>
      <c r="B68" s="19" t="s">
        <v>66</v>
      </c>
      <c r="C68" s="20">
        <f>SUM(C67)</f>
        <v>0</v>
      </c>
      <c r="D68" s="20">
        <f>SUM(D67)</f>
        <v>0</v>
      </c>
      <c r="E68" s="20">
        <v>0</v>
      </c>
      <c r="F68" s="20">
        <f t="shared" si="0"/>
        <v>0</v>
      </c>
    </row>
    <row r="69" spans="1:6" ht="13.5" thickBot="1">
      <c r="A69" s="12">
        <v>58</v>
      </c>
      <c r="B69" s="26" t="s">
        <v>67</v>
      </c>
      <c r="C69" s="16">
        <v>0</v>
      </c>
      <c r="D69" s="16">
        <v>0</v>
      </c>
      <c r="E69" s="16">
        <v>0</v>
      </c>
      <c r="F69" s="16">
        <f t="shared" si="0"/>
        <v>0</v>
      </c>
    </row>
    <row r="70" spans="1:6" ht="13.5" thickBot="1">
      <c r="A70" s="12">
        <v>59</v>
      </c>
      <c r="B70" s="27" t="s">
        <v>68</v>
      </c>
      <c r="C70" s="20">
        <f>SUM(C69)</f>
        <v>0</v>
      </c>
      <c r="D70" s="20">
        <f>SUM(D69)</f>
        <v>0</v>
      </c>
      <c r="E70" s="20">
        <v>0</v>
      </c>
      <c r="F70" s="20">
        <f t="shared" si="0"/>
        <v>0</v>
      </c>
    </row>
    <row r="71" spans="1:6" ht="38.25">
      <c r="A71" s="12">
        <v>60</v>
      </c>
      <c r="B71" s="21" t="s">
        <v>69</v>
      </c>
      <c r="C71" s="15">
        <v>0</v>
      </c>
      <c r="D71" s="15">
        <v>0</v>
      </c>
      <c r="E71" s="15">
        <v>0</v>
      </c>
      <c r="F71" s="15">
        <f t="shared" si="0"/>
        <v>0</v>
      </c>
    </row>
    <row r="72" spans="1:6">
      <c r="A72" s="12">
        <v>61</v>
      </c>
      <c r="B72" s="13" t="s">
        <v>70</v>
      </c>
      <c r="C72" s="14">
        <v>0</v>
      </c>
      <c r="D72" s="14">
        <v>0</v>
      </c>
      <c r="E72" s="14">
        <v>0</v>
      </c>
      <c r="F72" s="14">
        <f t="shared" si="0"/>
        <v>0</v>
      </c>
    </row>
    <row r="73" spans="1:6" ht="26.25" thickBot="1">
      <c r="A73" s="12">
        <v>62</v>
      </c>
      <c r="B73" s="17" t="s">
        <v>71</v>
      </c>
      <c r="C73" s="18">
        <v>0</v>
      </c>
      <c r="D73" s="18">
        <v>0</v>
      </c>
      <c r="E73" s="18">
        <v>0</v>
      </c>
      <c r="F73" s="18">
        <f t="shared" si="0"/>
        <v>0</v>
      </c>
    </row>
    <row r="74" spans="1:6" ht="13.5" thickBot="1">
      <c r="A74" s="12">
        <v>63</v>
      </c>
      <c r="B74" s="19" t="s">
        <v>72</v>
      </c>
      <c r="C74" s="20">
        <f>SUM(C71:C73)</f>
        <v>0</v>
      </c>
      <c r="D74" s="20">
        <f>SUM(D71:D73)</f>
        <v>0</v>
      </c>
      <c r="E74" s="20">
        <v>0</v>
      </c>
      <c r="F74" s="20">
        <f t="shared" ref="F74:F128" si="1">C74+D74</f>
        <v>0</v>
      </c>
    </row>
    <row r="75" spans="1:6" ht="13.5" thickBot="1">
      <c r="A75" s="12">
        <v>64</v>
      </c>
      <c r="B75" s="28" t="s">
        <v>73</v>
      </c>
      <c r="C75" s="29">
        <f>C22+C28+C40+C66+C68+C70+C74</f>
        <v>45739985</v>
      </c>
      <c r="D75" s="29">
        <f>D22+D28+D40+D66+D68+D70+D74</f>
        <v>850000</v>
      </c>
      <c r="E75" s="29">
        <v>0</v>
      </c>
      <c r="F75" s="29">
        <f t="shared" si="1"/>
        <v>46589985</v>
      </c>
    </row>
    <row r="76" spans="1:6" ht="25.5">
      <c r="A76" s="12">
        <v>65</v>
      </c>
      <c r="B76" s="21" t="s">
        <v>74</v>
      </c>
      <c r="C76" s="15">
        <v>42316185</v>
      </c>
      <c r="D76" s="15">
        <v>0</v>
      </c>
      <c r="E76" s="15">
        <v>0</v>
      </c>
      <c r="F76" s="15">
        <f t="shared" si="1"/>
        <v>42316185</v>
      </c>
    </row>
    <row r="77" spans="1:6">
      <c r="A77" s="12">
        <v>66</v>
      </c>
      <c r="B77" s="13" t="s">
        <v>75</v>
      </c>
      <c r="C77" s="14">
        <v>1000000</v>
      </c>
      <c r="D77" s="14">
        <v>0</v>
      </c>
      <c r="E77" s="14">
        <v>0</v>
      </c>
      <c r="F77" s="14">
        <f t="shared" si="1"/>
        <v>1000000</v>
      </c>
    </row>
    <row r="78" spans="1:6">
      <c r="A78" s="12">
        <v>67</v>
      </c>
      <c r="B78" s="13" t="s">
        <v>76</v>
      </c>
      <c r="C78" s="14">
        <v>0</v>
      </c>
      <c r="D78" s="14">
        <v>0</v>
      </c>
      <c r="E78" s="14">
        <v>0</v>
      </c>
      <c r="F78" s="14">
        <f t="shared" si="1"/>
        <v>0</v>
      </c>
    </row>
    <row r="79" spans="1:6">
      <c r="A79" s="12">
        <v>68</v>
      </c>
      <c r="B79" s="13" t="s">
        <v>77</v>
      </c>
      <c r="C79" s="14">
        <v>0</v>
      </c>
      <c r="D79" s="14">
        <v>0</v>
      </c>
      <c r="E79" s="14">
        <v>0</v>
      </c>
      <c r="F79" s="14">
        <f t="shared" si="1"/>
        <v>0</v>
      </c>
    </row>
    <row r="80" spans="1:6" ht="13.5" thickBot="1">
      <c r="A80" s="12">
        <v>69</v>
      </c>
      <c r="B80" s="30" t="s">
        <v>78</v>
      </c>
      <c r="C80" s="18">
        <f>SUM(C76:C79)</f>
        <v>43316185</v>
      </c>
      <c r="D80" s="18">
        <v>0</v>
      </c>
      <c r="E80" s="18">
        <v>0</v>
      </c>
      <c r="F80" s="18">
        <f t="shared" si="1"/>
        <v>43316185</v>
      </c>
    </row>
    <row r="81" spans="1:6" s="34" customFormat="1" ht="19.5" customHeight="1" thickTop="1" thickBot="1">
      <c r="A81" s="31">
        <v>70</v>
      </c>
      <c r="B81" s="32" t="s">
        <v>0</v>
      </c>
      <c r="C81" s="33">
        <f>C75+C76+C77</f>
        <v>89056170</v>
      </c>
      <c r="D81" s="33">
        <f>D75+D80</f>
        <v>850000</v>
      </c>
      <c r="E81" s="33">
        <v>0</v>
      </c>
      <c r="F81" s="33">
        <f t="shared" si="1"/>
        <v>89906170</v>
      </c>
    </row>
    <row r="82" spans="1:6" ht="13.5" thickTop="1">
      <c r="A82" s="12">
        <v>71</v>
      </c>
      <c r="B82" s="35" t="s">
        <v>79</v>
      </c>
      <c r="C82" s="15">
        <v>14164980</v>
      </c>
      <c r="D82" s="15">
        <v>0</v>
      </c>
      <c r="E82" s="15">
        <v>0</v>
      </c>
      <c r="F82" s="15">
        <f t="shared" si="1"/>
        <v>14164980</v>
      </c>
    </row>
    <row r="83" spans="1:6" ht="25.5">
      <c r="A83" s="12">
        <v>72</v>
      </c>
      <c r="B83" s="35" t="s">
        <v>80</v>
      </c>
      <c r="C83" s="14">
        <v>1751774</v>
      </c>
      <c r="D83" s="14">
        <v>0</v>
      </c>
      <c r="E83" s="14">
        <v>0</v>
      </c>
      <c r="F83" s="14">
        <f t="shared" si="1"/>
        <v>1751774</v>
      </c>
    </row>
    <row r="84" spans="1:6" ht="13.5" customHeight="1">
      <c r="A84" s="12">
        <v>73</v>
      </c>
      <c r="B84" s="36" t="s">
        <v>81</v>
      </c>
      <c r="C84" s="14">
        <v>18203616</v>
      </c>
      <c r="D84" s="14"/>
      <c r="E84" s="14">
        <v>0</v>
      </c>
      <c r="F84" s="14">
        <f t="shared" si="1"/>
        <v>18203616</v>
      </c>
    </row>
    <row r="85" spans="1:6" ht="14.25" customHeight="1">
      <c r="A85" s="12">
        <v>74</v>
      </c>
      <c r="B85" s="13" t="s">
        <v>82</v>
      </c>
      <c r="C85" s="14">
        <v>0</v>
      </c>
      <c r="D85" s="14">
        <v>0</v>
      </c>
      <c r="E85" s="14">
        <v>0</v>
      </c>
      <c r="F85" s="14">
        <f t="shared" si="1"/>
        <v>0</v>
      </c>
    </row>
    <row r="86" spans="1:6" ht="25.5">
      <c r="A86" s="12">
        <v>75</v>
      </c>
      <c r="B86" s="13" t="s">
        <v>83</v>
      </c>
      <c r="C86" s="14">
        <v>0</v>
      </c>
      <c r="D86" s="14">
        <v>0</v>
      </c>
      <c r="E86" s="14">
        <v>0</v>
      </c>
      <c r="F86" s="14">
        <f t="shared" si="1"/>
        <v>0</v>
      </c>
    </row>
    <row r="87" spans="1:6">
      <c r="A87" s="12">
        <v>76</v>
      </c>
      <c r="B87" s="13" t="s">
        <v>84</v>
      </c>
      <c r="C87" s="14">
        <v>0</v>
      </c>
      <c r="D87" s="14">
        <v>0</v>
      </c>
      <c r="E87" s="14">
        <v>0</v>
      </c>
      <c r="F87" s="14">
        <f t="shared" si="1"/>
        <v>0</v>
      </c>
    </row>
    <row r="88" spans="1:6" ht="25.5">
      <c r="A88" s="12">
        <v>77</v>
      </c>
      <c r="B88" s="13" t="s">
        <v>85</v>
      </c>
      <c r="C88" s="14">
        <v>0</v>
      </c>
      <c r="D88" s="14">
        <v>0</v>
      </c>
      <c r="E88" s="14">
        <v>0</v>
      </c>
      <c r="F88" s="14">
        <f t="shared" si="1"/>
        <v>0</v>
      </c>
    </row>
    <row r="89" spans="1:6">
      <c r="A89" s="12">
        <v>78</v>
      </c>
      <c r="B89" s="13" t="s">
        <v>86</v>
      </c>
      <c r="C89" s="14">
        <v>4621400</v>
      </c>
      <c r="D89" s="14">
        <v>0</v>
      </c>
      <c r="E89" s="14">
        <v>0</v>
      </c>
      <c r="F89" s="14">
        <f t="shared" si="1"/>
        <v>4621400</v>
      </c>
    </row>
    <row r="90" spans="1:6" ht="13.5" customHeight="1">
      <c r="A90" s="12">
        <v>79</v>
      </c>
      <c r="B90" s="13" t="s">
        <v>87</v>
      </c>
      <c r="C90" s="14">
        <v>200000</v>
      </c>
      <c r="D90" s="14">
        <v>0</v>
      </c>
      <c r="E90" s="14">
        <v>0</v>
      </c>
      <c r="F90" s="14">
        <f t="shared" si="1"/>
        <v>200000</v>
      </c>
    </row>
    <row r="91" spans="1:6" ht="25.5">
      <c r="A91" s="12">
        <v>80</v>
      </c>
      <c r="B91" s="13" t="s">
        <v>88</v>
      </c>
      <c r="C91" s="14">
        <v>1800000</v>
      </c>
      <c r="D91" s="14">
        <v>0</v>
      </c>
      <c r="E91" s="14">
        <v>0</v>
      </c>
      <c r="F91" s="14">
        <f>C91+D91</f>
        <v>1800000</v>
      </c>
    </row>
    <row r="92" spans="1:6" ht="13.5" thickBot="1">
      <c r="A92" s="12">
        <v>81</v>
      </c>
      <c r="B92" s="17" t="s">
        <v>89</v>
      </c>
      <c r="C92" s="18">
        <v>2621400</v>
      </c>
      <c r="D92" s="18">
        <v>0</v>
      </c>
      <c r="E92" s="18">
        <v>0</v>
      </c>
      <c r="F92" s="18">
        <f>C92+D92</f>
        <v>2621400</v>
      </c>
    </row>
    <row r="93" spans="1:6" ht="17.25" customHeight="1" thickBot="1">
      <c r="A93" s="12">
        <v>82</v>
      </c>
      <c r="B93" s="38" t="s">
        <v>90</v>
      </c>
      <c r="C93" s="20">
        <f>C89</f>
        <v>4621400</v>
      </c>
      <c r="D93" s="20">
        <v>0</v>
      </c>
      <c r="E93" s="20">
        <v>0</v>
      </c>
      <c r="F93" s="20">
        <f>C93+D93</f>
        <v>4621400</v>
      </c>
    </row>
    <row r="94" spans="1:6" ht="21" customHeight="1">
      <c r="A94" s="6"/>
      <c r="B94" s="7"/>
      <c r="C94" s="8" t="s">
        <v>4</v>
      </c>
      <c r="D94" s="8" t="s">
        <v>5</v>
      </c>
      <c r="E94" s="8" t="s">
        <v>6</v>
      </c>
      <c r="F94" s="8" t="s">
        <v>7</v>
      </c>
    </row>
    <row r="95" spans="1:6" ht="25.5">
      <c r="A95" s="9" t="s">
        <v>8</v>
      </c>
      <c r="B95" s="10" t="s">
        <v>9</v>
      </c>
      <c r="C95" s="37" t="s">
        <v>10</v>
      </c>
      <c r="D95" s="37" t="s">
        <v>10</v>
      </c>
      <c r="E95" s="37" t="s">
        <v>10</v>
      </c>
      <c r="F95" s="37" t="s">
        <v>10</v>
      </c>
    </row>
    <row r="96" spans="1:6">
      <c r="A96" s="12">
        <v>83</v>
      </c>
      <c r="B96" s="21" t="s">
        <v>91</v>
      </c>
      <c r="C96" s="15">
        <v>0</v>
      </c>
      <c r="D96" s="15">
        <v>0</v>
      </c>
      <c r="E96" s="15">
        <v>0</v>
      </c>
      <c r="F96" s="15">
        <f t="shared" si="1"/>
        <v>0</v>
      </c>
    </row>
    <row r="97" spans="1:6" ht="25.5">
      <c r="A97" s="12">
        <v>84</v>
      </c>
      <c r="B97" s="13" t="s">
        <v>92</v>
      </c>
      <c r="C97" s="14">
        <v>1180000</v>
      </c>
      <c r="D97" s="14">
        <v>0</v>
      </c>
      <c r="E97" s="14">
        <v>0</v>
      </c>
      <c r="F97" s="14">
        <f t="shared" si="1"/>
        <v>1180000</v>
      </c>
    </row>
    <row r="98" spans="1:6">
      <c r="A98" s="12">
        <v>85</v>
      </c>
      <c r="B98" s="13" t="s">
        <v>122</v>
      </c>
      <c r="C98" s="14">
        <v>300000</v>
      </c>
      <c r="D98" s="14">
        <v>0</v>
      </c>
      <c r="E98" s="14">
        <v>0</v>
      </c>
      <c r="F98" s="14">
        <f t="shared" si="1"/>
        <v>300000</v>
      </c>
    </row>
    <row r="99" spans="1:6">
      <c r="A99" s="12">
        <v>86</v>
      </c>
      <c r="B99" s="13" t="s">
        <v>93</v>
      </c>
      <c r="C99" s="14">
        <v>0</v>
      </c>
      <c r="D99" s="14">
        <v>0</v>
      </c>
      <c r="E99" s="14">
        <v>0</v>
      </c>
      <c r="F99" s="14">
        <f t="shared" si="1"/>
        <v>0</v>
      </c>
    </row>
    <row r="100" spans="1:6" ht="25.5">
      <c r="A100" s="12">
        <v>87</v>
      </c>
      <c r="B100" s="13" t="s">
        <v>94</v>
      </c>
      <c r="C100" s="14">
        <v>0</v>
      </c>
      <c r="D100" s="14">
        <v>0</v>
      </c>
      <c r="E100" s="14">
        <v>0</v>
      </c>
      <c r="F100" s="14">
        <f t="shared" si="1"/>
        <v>0</v>
      </c>
    </row>
    <row r="101" spans="1:6" ht="25.5">
      <c r="A101" s="12">
        <v>88</v>
      </c>
      <c r="B101" s="13" t="s">
        <v>95</v>
      </c>
      <c r="C101" s="14">
        <v>880000</v>
      </c>
      <c r="D101" s="14">
        <v>0</v>
      </c>
      <c r="E101" s="14">
        <v>0</v>
      </c>
      <c r="F101" s="14">
        <f t="shared" si="1"/>
        <v>880000</v>
      </c>
    </row>
    <row r="102" spans="1:6" ht="38.25">
      <c r="A102" s="12">
        <v>89</v>
      </c>
      <c r="B102" s="13" t="s">
        <v>96</v>
      </c>
      <c r="C102" s="14">
        <v>110000</v>
      </c>
      <c r="D102" s="14"/>
      <c r="E102" s="14">
        <v>0</v>
      </c>
      <c r="F102" s="14">
        <f t="shared" si="1"/>
        <v>110000</v>
      </c>
    </row>
    <row r="103" spans="1:6" ht="13.5" thickBot="1">
      <c r="A103" s="12">
        <v>90</v>
      </c>
      <c r="B103" s="17" t="s">
        <v>97</v>
      </c>
      <c r="C103" s="18">
        <v>3245755</v>
      </c>
      <c r="D103" s="18">
        <v>850000</v>
      </c>
      <c r="E103" s="18">
        <v>0</v>
      </c>
      <c r="F103" s="18">
        <f>C103+D103</f>
        <v>4095755</v>
      </c>
    </row>
    <row r="104" spans="1:6" ht="13.5" thickBot="1">
      <c r="A104" s="12">
        <v>91</v>
      </c>
      <c r="B104" s="38" t="s">
        <v>98</v>
      </c>
      <c r="C104" s="20">
        <f>C97+C102+C103</f>
        <v>4535755</v>
      </c>
      <c r="D104" s="20">
        <f>SUM(D91:D103)</f>
        <v>850000</v>
      </c>
      <c r="E104" s="20">
        <v>0</v>
      </c>
      <c r="F104" s="20">
        <f t="shared" si="1"/>
        <v>5385755</v>
      </c>
    </row>
    <row r="105" spans="1:6">
      <c r="A105" s="12">
        <v>92</v>
      </c>
      <c r="B105" s="21" t="s">
        <v>99</v>
      </c>
      <c r="C105" s="15">
        <v>390000</v>
      </c>
      <c r="D105" s="15">
        <v>0</v>
      </c>
      <c r="E105" s="15">
        <v>0</v>
      </c>
      <c r="F105" s="15">
        <f t="shared" si="1"/>
        <v>390000</v>
      </c>
    </row>
    <row r="106" spans="1:6">
      <c r="A106" s="12">
        <v>93</v>
      </c>
      <c r="B106" s="13" t="s">
        <v>100</v>
      </c>
      <c r="C106" s="14">
        <v>0</v>
      </c>
      <c r="D106" s="14">
        <v>0</v>
      </c>
      <c r="E106" s="14">
        <v>0</v>
      </c>
      <c r="F106" s="14">
        <f t="shared" si="1"/>
        <v>0</v>
      </c>
    </row>
    <row r="107" spans="1:6" ht="25.5">
      <c r="A107" s="12">
        <v>94</v>
      </c>
      <c r="B107" s="13" t="s">
        <v>101</v>
      </c>
      <c r="C107" s="14">
        <v>268110</v>
      </c>
      <c r="D107" s="14">
        <v>0</v>
      </c>
      <c r="E107" s="14">
        <v>0</v>
      </c>
      <c r="F107" s="14">
        <f t="shared" si="1"/>
        <v>268110</v>
      </c>
    </row>
    <row r="108" spans="1:6" ht="25.5">
      <c r="A108" s="12">
        <v>95</v>
      </c>
      <c r="B108" s="13" t="s">
        <v>102</v>
      </c>
      <c r="C108" s="14">
        <v>1511023</v>
      </c>
      <c r="D108" s="14">
        <v>0</v>
      </c>
      <c r="E108" s="14">
        <v>0</v>
      </c>
      <c r="F108" s="14">
        <f t="shared" si="1"/>
        <v>1511023</v>
      </c>
    </row>
    <row r="109" spans="1:6" ht="26.25" thickBot="1">
      <c r="A109" s="12">
        <v>96</v>
      </c>
      <c r="B109" s="17" t="s">
        <v>103</v>
      </c>
      <c r="C109" s="18">
        <v>585667</v>
      </c>
      <c r="D109" s="18">
        <v>0</v>
      </c>
      <c r="E109" s="18">
        <v>0</v>
      </c>
      <c r="F109" s="18">
        <f t="shared" si="1"/>
        <v>585667</v>
      </c>
    </row>
    <row r="110" spans="1:6" ht="13.5" thickBot="1">
      <c r="A110" s="12">
        <v>97</v>
      </c>
      <c r="B110" s="38" t="s">
        <v>104</v>
      </c>
      <c r="C110" s="20">
        <f>SUM(C105:C109)</f>
        <v>2754800</v>
      </c>
      <c r="D110" s="20">
        <v>0</v>
      </c>
      <c r="E110" s="20">
        <v>0</v>
      </c>
      <c r="F110" s="20">
        <f t="shared" si="1"/>
        <v>2754800</v>
      </c>
    </row>
    <row r="111" spans="1:6">
      <c r="A111" s="12">
        <v>98</v>
      </c>
      <c r="B111" s="21" t="s">
        <v>105</v>
      </c>
      <c r="C111" s="15">
        <v>31538664</v>
      </c>
      <c r="D111" s="15">
        <v>0</v>
      </c>
      <c r="E111" s="15">
        <v>0</v>
      </c>
      <c r="F111" s="15">
        <f t="shared" si="1"/>
        <v>31538664</v>
      </c>
    </row>
    <row r="112" spans="1:6">
      <c r="A112" s="12">
        <v>99</v>
      </c>
      <c r="B112" s="13" t="s">
        <v>106</v>
      </c>
      <c r="C112" s="14">
        <v>0</v>
      </c>
      <c r="D112" s="14">
        <v>0</v>
      </c>
      <c r="E112" s="14">
        <v>0</v>
      </c>
      <c r="F112" s="14">
        <f t="shared" si="1"/>
        <v>0</v>
      </c>
    </row>
    <row r="113" spans="1:6">
      <c r="A113" s="12">
        <v>100</v>
      </c>
      <c r="B113" s="13" t="s">
        <v>107</v>
      </c>
      <c r="C113" s="14">
        <v>0</v>
      </c>
      <c r="D113" s="14">
        <v>0</v>
      </c>
      <c r="E113" s="14">
        <v>0</v>
      </c>
      <c r="F113" s="14">
        <f t="shared" si="1"/>
        <v>0</v>
      </c>
    </row>
    <row r="114" spans="1:6" ht="26.25" thickBot="1">
      <c r="A114" s="12">
        <v>101</v>
      </c>
      <c r="B114" s="17" t="s">
        <v>108</v>
      </c>
      <c r="C114" s="18">
        <v>8515440</v>
      </c>
      <c r="D114" s="18">
        <v>0</v>
      </c>
      <c r="E114" s="18">
        <v>0</v>
      </c>
      <c r="F114" s="18">
        <f t="shared" si="1"/>
        <v>8515440</v>
      </c>
    </row>
    <row r="115" spans="1:6" ht="13.5" thickBot="1">
      <c r="A115" s="12">
        <v>102</v>
      </c>
      <c r="B115" s="38" t="s">
        <v>109</v>
      </c>
      <c r="C115" s="20">
        <f>SUM(C111:C114)</f>
        <v>40054104</v>
      </c>
      <c r="D115" s="20">
        <f>SUM(D111:D114)</f>
        <v>0</v>
      </c>
      <c r="E115" s="20">
        <v>0</v>
      </c>
      <c r="F115" s="20">
        <f t="shared" si="1"/>
        <v>40054104</v>
      </c>
    </row>
    <row r="116" spans="1:6" ht="25.5">
      <c r="A116" s="12">
        <v>103</v>
      </c>
      <c r="B116" s="39" t="s">
        <v>110</v>
      </c>
      <c r="C116" s="40">
        <v>750336</v>
      </c>
      <c r="D116" s="40">
        <v>0</v>
      </c>
      <c r="E116" s="40">
        <v>0</v>
      </c>
      <c r="F116" s="40">
        <f>C116+D116</f>
        <v>750336</v>
      </c>
    </row>
    <row r="117" spans="1:6" ht="25.5">
      <c r="A117" s="12">
        <v>104</v>
      </c>
      <c r="B117" s="21" t="s">
        <v>111</v>
      </c>
      <c r="C117" s="15">
        <v>0</v>
      </c>
      <c r="D117" s="15">
        <v>0</v>
      </c>
      <c r="E117" s="15">
        <v>0</v>
      </c>
      <c r="F117" s="15">
        <f t="shared" si="1"/>
        <v>0</v>
      </c>
    </row>
    <row r="118" spans="1:6">
      <c r="A118" s="12">
        <v>105</v>
      </c>
      <c r="B118" s="13" t="s">
        <v>112</v>
      </c>
      <c r="C118" s="14">
        <v>0</v>
      </c>
      <c r="D118" s="14">
        <v>0</v>
      </c>
      <c r="E118" s="14">
        <v>0</v>
      </c>
      <c r="F118" s="14">
        <f t="shared" si="1"/>
        <v>0</v>
      </c>
    </row>
    <row r="119" spans="1:6">
      <c r="A119" s="12">
        <v>106</v>
      </c>
      <c r="B119" s="13" t="s">
        <v>113</v>
      </c>
      <c r="C119" s="14">
        <v>0</v>
      </c>
      <c r="D119" s="14">
        <v>0</v>
      </c>
      <c r="E119" s="14">
        <v>0</v>
      </c>
      <c r="F119" s="14">
        <f t="shared" si="1"/>
        <v>0</v>
      </c>
    </row>
    <row r="120" spans="1:6" ht="26.25" thickBot="1">
      <c r="A120" s="12">
        <v>107</v>
      </c>
      <c r="B120" s="17" t="s">
        <v>114</v>
      </c>
      <c r="C120" s="18">
        <v>0</v>
      </c>
      <c r="D120" s="18">
        <v>0</v>
      </c>
      <c r="E120" s="18">
        <v>0</v>
      </c>
      <c r="F120" s="18">
        <f t="shared" si="1"/>
        <v>0</v>
      </c>
    </row>
    <row r="121" spans="1:6" ht="13.5" thickBot="1">
      <c r="A121" s="12">
        <v>108</v>
      </c>
      <c r="B121" s="38" t="s">
        <v>115</v>
      </c>
      <c r="C121" s="20">
        <f>SUM(C116:C120)</f>
        <v>750336</v>
      </c>
      <c r="D121" s="20">
        <v>0</v>
      </c>
      <c r="E121" s="20">
        <v>0</v>
      </c>
      <c r="F121" s="20">
        <f t="shared" si="1"/>
        <v>750336</v>
      </c>
    </row>
    <row r="122" spans="1:6" ht="13.5" thickBot="1">
      <c r="A122" s="12">
        <v>109</v>
      </c>
      <c r="B122" s="28" t="s">
        <v>116</v>
      </c>
      <c r="C122" s="20">
        <f>C82+C83+C84+C93+C104+C110+C115+C121</f>
        <v>86836765</v>
      </c>
      <c r="D122" s="20">
        <f>D82+D83+D84+D93+D104+D110+D115+D121</f>
        <v>850000</v>
      </c>
      <c r="E122" s="20">
        <v>0</v>
      </c>
      <c r="F122" s="20">
        <f t="shared" si="1"/>
        <v>87686765</v>
      </c>
    </row>
    <row r="123" spans="1:6" ht="25.5">
      <c r="A123" s="12">
        <v>110</v>
      </c>
      <c r="B123" s="21" t="s">
        <v>117</v>
      </c>
      <c r="C123" s="15">
        <v>2219405</v>
      </c>
      <c r="D123" s="15">
        <v>0</v>
      </c>
      <c r="E123" s="15">
        <v>0</v>
      </c>
      <c r="F123" s="15">
        <f t="shared" si="1"/>
        <v>2219405</v>
      </c>
    </row>
    <row r="124" spans="1:6">
      <c r="A124" s="12">
        <v>111</v>
      </c>
      <c r="B124" s="13" t="s">
        <v>118</v>
      </c>
      <c r="C124" s="14">
        <v>0</v>
      </c>
      <c r="D124" s="14">
        <v>0</v>
      </c>
      <c r="E124" s="14">
        <v>0</v>
      </c>
      <c r="F124" s="14">
        <f t="shared" si="1"/>
        <v>0</v>
      </c>
    </row>
    <row r="125" spans="1:6" ht="25.5">
      <c r="A125" s="12">
        <v>112</v>
      </c>
      <c r="B125" s="13" t="s">
        <v>119</v>
      </c>
      <c r="C125" s="14">
        <v>0</v>
      </c>
      <c r="D125" s="14">
        <v>0</v>
      </c>
      <c r="E125" s="14">
        <v>0</v>
      </c>
      <c r="F125" s="14">
        <f t="shared" si="1"/>
        <v>0</v>
      </c>
    </row>
    <row r="126" spans="1:6" ht="13.5" thickBot="1">
      <c r="A126" s="12">
        <v>113</v>
      </c>
      <c r="B126" s="17" t="s">
        <v>120</v>
      </c>
      <c r="C126" s="18">
        <v>0</v>
      </c>
      <c r="D126" s="18">
        <v>0</v>
      </c>
      <c r="E126" s="18">
        <v>0</v>
      </c>
      <c r="F126" s="18">
        <f t="shared" si="1"/>
        <v>0</v>
      </c>
    </row>
    <row r="127" spans="1:6" ht="13.5" thickBot="1">
      <c r="A127" s="12">
        <v>114</v>
      </c>
      <c r="B127" s="41" t="s">
        <v>121</v>
      </c>
      <c r="C127" s="20">
        <f>SUM(C123:C126)</f>
        <v>2219405</v>
      </c>
      <c r="D127" s="20">
        <f>SUM(D123:D126)</f>
        <v>0</v>
      </c>
      <c r="E127" s="20">
        <v>0</v>
      </c>
      <c r="F127" s="20">
        <f t="shared" si="1"/>
        <v>2219405</v>
      </c>
    </row>
    <row r="128" spans="1:6" s="34" customFormat="1" ht="17.25" thickTop="1" thickBot="1">
      <c r="A128" s="31">
        <v>115</v>
      </c>
      <c r="B128" s="42" t="s">
        <v>1</v>
      </c>
      <c r="C128" s="43">
        <f>C122+C127</f>
        <v>89056170</v>
      </c>
      <c r="D128" s="43">
        <f>D122+D127</f>
        <v>850000</v>
      </c>
      <c r="E128" s="43">
        <v>0</v>
      </c>
      <c r="F128" s="43">
        <f t="shared" si="1"/>
        <v>89906170</v>
      </c>
    </row>
    <row r="129" spans="1:6">
      <c r="A129" s="4"/>
      <c r="B129" s="4"/>
      <c r="C129" s="4"/>
      <c r="D129" s="4"/>
      <c r="E129" s="4"/>
      <c r="F129" s="44"/>
    </row>
  </sheetData>
  <mergeCells count="4">
    <mergeCell ref="D1:F1"/>
    <mergeCell ref="A3:F3"/>
    <mergeCell ref="A4:F4"/>
    <mergeCell ref="A6:F6"/>
  </mergeCells>
  <pageMargins left="0.39370078740157483" right="0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3, köt. önk.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2021-06-09T12:17:37Z</dcterms:modified>
</cp:coreProperties>
</file>