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2760" yWindow="32760" windowWidth="15330" windowHeight="9225" tabRatio="618"/>
  </bookViews>
  <sheets>
    <sheet name="2.kiadás" sheetId="4" r:id="rId1"/>
  </sheets>
  <calcPr calcId="181029"/>
</workbook>
</file>

<file path=xl/calcChain.xml><?xml version="1.0" encoding="utf-8"?>
<calcChain xmlns="http://schemas.openxmlformats.org/spreadsheetml/2006/main">
  <c r="F150" i="4"/>
  <c r="F155"/>
  <c r="G98"/>
  <c r="G149"/>
  <c r="G143"/>
  <c r="G135"/>
  <c r="G117"/>
  <c r="G106"/>
  <c r="G90"/>
  <c r="G80"/>
  <c r="G58"/>
  <c r="G46"/>
  <c r="G33"/>
  <c r="G25"/>
  <c r="G150"/>
  <c r="G155"/>
  <c r="G19"/>
  <c r="F19"/>
  <c r="F149"/>
  <c r="F117"/>
  <c r="F106"/>
  <c r="F58"/>
  <c r="F33"/>
  <c r="F135"/>
  <c r="F80"/>
  <c r="F25"/>
  <c r="F154"/>
  <c r="F39"/>
  <c r="F98"/>
  <c r="F46"/>
  <c r="F143"/>
  <c r="F90"/>
</calcChain>
</file>

<file path=xl/sharedStrings.xml><?xml version="1.0" encoding="utf-8"?>
<sst xmlns="http://schemas.openxmlformats.org/spreadsheetml/2006/main" count="283" uniqueCount="118">
  <si>
    <t>1.</t>
  </si>
  <si>
    <t xml:space="preserve"> </t>
  </si>
  <si>
    <t>-</t>
  </si>
  <si>
    <t>2.</t>
  </si>
  <si>
    <t>3.</t>
  </si>
  <si>
    <t>4.</t>
  </si>
  <si>
    <t>5.</t>
  </si>
  <si>
    <t>6.</t>
  </si>
  <si>
    <t>KIADÁS MEGNEVEZÉSE</t>
  </si>
  <si>
    <t>2. melléklet</t>
  </si>
  <si>
    <t>Személyi juttatások</t>
  </si>
  <si>
    <t>7.</t>
  </si>
  <si>
    <t>8.</t>
  </si>
  <si>
    <t>1 fő</t>
  </si>
  <si>
    <t>9.</t>
  </si>
  <si>
    <t>11.</t>
  </si>
  <si>
    <t>12.</t>
  </si>
  <si>
    <t>13.</t>
  </si>
  <si>
    <t>14.</t>
  </si>
  <si>
    <t>KIADÁSOK ÖSSZESEN:</t>
  </si>
  <si>
    <t>előirányzat</t>
  </si>
  <si>
    <t>K I A D Á S O K</t>
  </si>
  <si>
    <t>Cím-szám</t>
  </si>
  <si>
    <t>Al-cím szám</t>
  </si>
  <si>
    <t>Előir. csop.</t>
  </si>
  <si>
    <t>Kie-melt előir.</t>
  </si>
  <si>
    <t>Működési költségvetés</t>
  </si>
  <si>
    <t>Falugondnoki, tanyagondnoki szolgáltatás összesen:</t>
  </si>
  <si>
    <t>Tárgyévi költségvetési kiadások összesen:</t>
  </si>
  <si>
    <t>Dologi kiadások</t>
  </si>
  <si>
    <t>Munkaadókat terhelő járulékok és szoc. hozzájárulási adó</t>
  </si>
  <si>
    <t>Ellátottak pénzbeli juttatásai</t>
  </si>
  <si>
    <t>A</t>
  </si>
  <si>
    <t>B</t>
  </si>
  <si>
    <t>C</t>
  </si>
  <si>
    <t>D</t>
  </si>
  <si>
    <t>E</t>
  </si>
  <si>
    <t>F</t>
  </si>
  <si>
    <t>G</t>
  </si>
  <si>
    <t>Egyéb működési célú kiadások</t>
  </si>
  <si>
    <t>Beruházások</t>
  </si>
  <si>
    <t>Felújítások</t>
  </si>
  <si>
    <t>Egyéb felhalmozási célú kiadások</t>
  </si>
  <si>
    <r>
      <t xml:space="preserve">Önkormányzatok és önk. hivatalok jogalkotó és általános igazgatási tev. </t>
    </r>
    <r>
      <rPr>
        <sz val="12"/>
        <rFont val="Times New Roman"/>
        <family val="1"/>
        <charset val="238"/>
      </rPr>
      <t>011130</t>
    </r>
  </si>
  <si>
    <r>
      <t xml:space="preserve">Köztemető-fenntartás és -működtetés </t>
    </r>
    <r>
      <rPr>
        <sz val="12"/>
        <rFont val="Times New Roman"/>
        <family val="1"/>
        <charset val="238"/>
      </rPr>
      <t>013320</t>
    </r>
  </si>
  <si>
    <r>
      <t xml:space="preserve">Az önkormányzati vagyonnal való gazdálkodással kapcsolatos feladatok </t>
    </r>
    <r>
      <rPr>
        <sz val="12"/>
        <rFont val="Times New Roman"/>
        <family val="1"/>
        <charset val="238"/>
      </rPr>
      <t>013350</t>
    </r>
  </si>
  <si>
    <r>
      <t xml:space="preserve">Hosszabb időtartamú közfoglalkoztatás </t>
    </r>
    <r>
      <rPr>
        <sz val="12"/>
        <rFont val="Times New Roman"/>
        <family val="1"/>
        <charset val="238"/>
      </rPr>
      <t>041233</t>
    </r>
  </si>
  <si>
    <t>Hosszabb időtartamú közfoglalkoztatás összesen:</t>
  </si>
  <si>
    <t>Önkormányzatok és önk. hivatalok jogalkotó és általános igazgatási tev. összesen:</t>
  </si>
  <si>
    <r>
      <t xml:space="preserve">Közvilágítás </t>
    </r>
    <r>
      <rPr>
        <sz val="12"/>
        <rFont val="Times New Roman"/>
        <family val="1"/>
        <charset val="238"/>
      </rPr>
      <t>064010</t>
    </r>
  </si>
  <si>
    <r>
      <t xml:space="preserve">Zöldterület-kezelés </t>
    </r>
    <r>
      <rPr>
        <sz val="12"/>
        <rFont val="Times New Roman"/>
        <family val="1"/>
        <charset val="238"/>
      </rPr>
      <t>066010</t>
    </r>
  </si>
  <si>
    <t>Felhalmozási költségvetés</t>
  </si>
  <si>
    <r>
      <t xml:space="preserve">Falugondnoki, tanyagondnoki szolgáltatás </t>
    </r>
    <r>
      <rPr>
        <sz val="12"/>
        <rFont val="Times New Roman"/>
        <family val="1"/>
        <charset val="238"/>
      </rPr>
      <t>107055</t>
    </r>
  </si>
  <si>
    <r>
      <t xml:space="preserve">Egyéb szociális pénzbeli és természetbeni ellátások, támogatások </t>
    </r>
    <r>
      <rPr>
        <sz val="12"/>
        <rFont val="Times New Roman"/>
        <family val="1"/>
        <charset val="238"/>
      </rPr>
      <t>107060</t>
    </r>
  </si>
  <si>
    <t>Egyéb szociális pénzbeli és természetbeni ellátások, támogatások összesen:</t>
  </si>
  <si>
    <t>a) általános tartalék</t>
  </si>
  <si>
    <t>Tervezett átlagos állományi létszám</t>
  </si>
  <si>
    <t>Államháztartáson belüli megelőlegezések visszafizetése</t>
  </si>
  <si>
    <t>Tárgyévi finanszírozási kiadások összesen:</t>
  </si>
  <si>
    <t>Közművelődési feladatok összesen:</t>
  </si>
  <si>
    <t>Finanszírozási kiadások</t>
  </si>
  <si>
    <t>Belföldi finanszírozás kiadásai</t>
  </si>
  <si>
    <t>forintban</t>
  </si>
  <si>
    <t>a) infrastruktúrafejlesztés</t>
  </si>
  <si>
    <r>
      <t xml:space="preserve">Intézményen kívüli gyermekétkeztetés </t>
    </r>
    <r>
      <rPr>
        <sz val="12"/>
        <rFont val="Times New Roman"/>
        <family val="1"/>
        <charset val="238"/>
      </rPr>
      <t>104037</t>
    </r>
  </si>
  <si>
    <r>
      <t xml:space="preserve">Város-, községgazdálkodási egyéb szolgáltatások </t>
    </r>
    <r>
      <rPr>
        <sz val="12"/>
        <rFont val="Times New Roman"/>
        <family val="1"/>
        <charset val="238"/>
      </rPr>
      <t>066020</t>
    </r>
  </si>
  <si>
    <t>Város-, községgazdálkodási egyéb szolgáltatások összesen:</t>
  </si>
  <si>
    <t>Könyvtári állomány gyarapítása, nyilvántartása összesen:</t>
  </si>
  <si>
    <r>
      <t xml:space="preserve">Támogatási célú finanszírozási műveletek </t>
    </r>
    <r>
      <rPr>
        <sz val="12"/>
        <rFont val="Times New Roman"/>
        <family val="1"/>
        <charset val="238"/>
      </rPr>
      <t>018030</t>
    </r>
  </si>
  <si>
    <t>Támogatási célú finanszírozási műveletek összesen:</t>
  </si>
  <si>
    <t>Iszkáz Község Önkormányzata</t>
  </si>
  <si>
    <r>
      <t xml:space="preserve">Könyvtári állomány gyarapítása, nyilvántartása </t>
    </r>
    <r>
      <rPr>
        <sz val="12"/>
        <rFont val="Times New Roman"/>
        <family val="1"/>
        <charset val="238"/>
      </rPr>
      <t>082044</t>
    </r>
  </si>
  <si>
    <r>
      <t xml:space="preserve">Közművelődés - közösségi és társadalmi részvétel fejlesztése </t>
    </r>
    <r>
      <rPr>
        <sz val="12"/>
        <rFont val="Times New Roman"/>
        <family val="1"/>
        <charset val="238"/>
      </rPr>
      <t>082092</t>
    </r>
  </si>
  <si>
    <t>Múzeumi, közművelődési, közönségkapcsolati tevékenység 082064</t>
  </si>
  <si>
    <t>Múzeumi, közművelődési, közönségkapcsolati tevékenység összesen:</t>
  </si>
  <si>
    <r>
      <t xml:space="preserve">Civil szervezetek működési támogatása </t>
    </r>
    <r>
      <rPr>
        <sz val="12"/>
        <rFont val="Times New Roman"/>
        <family val="1"/>
        <charset val="238"/>
      </rPr>
      <t>084031</t>
    </r>
  </si>
  <si>
    <t>Civil szervezetek működési támogatása összesen:</t>
  </si>
  <si>
    <t>15.</t>
  </si>
  <si>
    <t>Köztemető-fenntartás és -működtetés összesen:</t>
  </si>
  <si>
    <t>a) Devecseri Központi Háziorvosi Ügyeletet Fenntartó Társ.</t>
  </si>
  <si>
    <t>b) Somló-környéki Többcélú Kistérségi Társulás</t>
  </si>
  <si>
    <t xml:space="preserve">6. </t>
  </si>
  <si>
    <t>2021. évi</t>
  </si>
  <si>
    <t>5 fő</t>
  </si>
  <si>
    <t>16.</t>
  </si>
  <si>
    <t>b) Borút Egyesület</t>
  </si>
  <si>
    <t>a) Medicopter Alapítvány</t>
  </si>
  <si>
    <t>c) Rákóczi Szövetség</t>
  </si>
  <si>
    <t>d) GEMARA Egyesület tagdíj</t>
  </si>
  <si>
    <t>e) TÖOSZ tagdíj</t>
  </si>
  <si>
    <t>Közutak, hidak, alagutak üzemeltetése, fenntartása 045160</t>
  </si>
  <si>
    <r>
      <t>Településfejlesztési projektek és támogatásuk</t>
    </r>
    <r>
      <rPr>
        <sz val="12"/>
        <rFont val="Times New Roman"/>
        <family val="1"/>
        <charset val="238"/>
      </rPr>
      <t xml:space="preserve"> 062020</t>
    </r>
  </si>
  <si>
    <r>
      <t>Településfejlesztési projektek és támogatásuk</t>
    </r>
    <r>
      <rPr>
        <sz val="12"/>
        <rFont val="Times New Roman"/>
        <family val="1"/>
        <charset val="238"/>
      </rPr>
      <t xml:space="preserve"> összesen</t>
    </r>
  </si>
  <si>
    <t>18.</t>
  </si>
  <si>
    <r>
      <t xml:space="preserve">Szociális étkeztetés szociális konyhán </t>
    </r>
    <r>
      <rPr>
        <sz val="12"/>
        <rFont val="Times New Roman"/>
        <family val="1"/>
        <charset val="238"/>
      </rPr>
      <t>107051</t>
    </r>
  </si>
  <si>
    <t>Szociális étkeztetés szociális konyhán összesen:</t>
  </si>
  <si>
    <t>Egyéb működési célú kiadások (Bursa Hungarica ösztöndíj)</t>
  </si>
  <si>
    <t>10.</t>
  </si>
  <si>
    <t>17.</t>
  </si>
  <si>
    <t xml:space="preserve">Felújítások </t>
  </si>
  <si>
    <t>Iszkáz Község Önkormányzata 2021. évi költségvetéséről szóló</t>
  </si>
  <si>
    <t>VP-7.2.1-7.4.1.1-16 számú pályázat visszafizetési kötelezettsége</t>
  </si>
  <si>
    <t>19.</t>
  </si>
  <si>
    <r>
      <t xml:space="preserve">Önkormányzatok elszámolásai központi költségvetéssel </t>
    </r>
    <r>
      <rPr>
        <sz val="12"/>
        <rFont val="Times New Roman"/>
        <family val="1"/>
        <charset val="238"/>
      </rPr>
      <t>018010</t>
    </r>
  </si>
  <si>
    <t>Önkormányzatok elszámolásai központi költségvetéssel összesen:</t>
  </si>
  <si>
    <t xml:space="preserve"> a) Magyar Falu Program Faluház felújítássa</t>
  </si>
  <si>
    <t xml:space="preserve"> e) GEMARA pályázat fedett szabadtéri színpad és rendezvénytér </t>
  </si>
  <si>
    <t xml:space="preserve"> d) GEMARA pályázat fedett szabadtéri színpad és rendezvénytér önrész</t>
  </si>
  <si>
    <t>Felújítás (festés, rovarháaló)</t>
  </si>
  <si>
    <t>a) asztalok beszerzése</t>
  </si>
  <si>
    <t>Felújítás ( villamos hálózat)</t>
  </si>
  <si>
    <t>Beruházások (Településrendezési terv, kamerarendszer, kültéri padok)</t>
  </si>
  <si>
    <t xml:space="preserve"> b) GEMARA pályázat komplex túriaztikai kínálat fejlesztése (szálláshely) önrész</t>
  </si>
  <si>
    <t xml:space="preserve"> c) GEMARA pályázat informatikai eszköz beszerzésére önrész</t>
  </si>
  <si>
    <t>4/2021. (II.16.) önkormányzati rendelethez</t>
  </si>
  <si>
    <t>módosítás</t>
  </si>
  <si>
    <t xml:space="preserve">2021. évi </t>
  </si>
  <si>
    <t>d) Katolikus Egyház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</si>
</sst>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14">
    <font>
      <sz val="10"/>
      <name val="Arial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"/>
      <family val="2"/>
      <charset val="238"/>
    </font>
    <font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1" fillId="0" borderId="0" applyFont="0" applyFill="0" applyBorder="0" applyAlignment="0" applyProtection="0"/>
    <xf numFmtId="0" fontId="13" fillId="0" borderId="0"/>
    <xf numFmtId="0" fontId="11" fillId="0" borderId="0"/>
    <xf numFmtId="0" fontId="13" fillId="0" borderId="0"/>
    <xf numFmtId="0" fontId="12" fillId="0" borderId="0"/>
  </cellStyleXfs>
  <cellXfs count="131">
    <xf numFmtId="0" fontId="0" fillId="0" borderId="0" xfId="0"/>
    <xf numFmtId="0" fontId="2" fillId="0" borderId="0" xfId="0" applyFont="1" applyAlignment="1">
      <alignment horizontal="justify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3" fillId="0" borderId="2" xfId="0" applyFont="1" applyBorder="1" applyAlignment="1">
      <alignment wrapText="1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1" fillId="0" borderId="3" xfId="0" applyFont="1" applyBorder="1"/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3" fontId="3" fillId="0" borderId="4" xfId="0" applyNumberFormat="1" applyFont="1" applyBorder="1" applyAlignment="1">
      <alignment horizontal="right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wrapText="1"/>
    </xf>
    <xf numFmtId="3" fontId="2" fillId="0" borderId="4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0" fontId="3" fillId="0" borderId="12" xfId="0" applyFont="1" applyBorder="1"/>
    <xf numFmtId="0" fontId="3" fillId="0" borderId="0" xfId="0" applyFont="1" applyAlignment="1"/>
    <xf numFmtId="0" fontId="2" fillId="0" borderId="13" xfId="0" applyFont="1" applyBorder="1" applyAlignment="1"/>
    <xf numFmtId="3" fontId="3" fillId="0" borderId="14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" xfId="0" applyFont="1" applyBorder="1" applyAlignment="1">
      <alignment horizontal="justify" wrapText="1"/>
    </xf>
    <xf numFmtId="0" fontId="2" fillId="0" borderId="13" xfId="0" applyFont="1" applyBorder="1" applyAlignment="1">
      <alignment wrapText="1"/>
    </xf>
    <xf numFmtId="0" fontId="5" fillId="0" borderId="0" xfId="0" applyFont="1" applyAlignment="1"/>
    <xf numFmtId="0" fontId="3" fillId="0" borderId="5" xfId="0" applyFont="1" applyBorder="1" applyAlignment="1">
      <alignment wrapText="1"/>
    </xf>
    <xf numFmtId="3" fontId="3" fillId="0" borderId="7" xfId="0" applyNumberFormat="1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6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right" vertical="center" wrapText="1"/>
    </xf>
    <xf numFmtId="0" fontId="3" fillId="0" borderId="18" xfId="0" applyFont="1" applyBorder="1" applyAlignment="1"/>
    <xf numFmtId="0" fontId="2" fillId="0" borderId="1" xfId="0" applyFont="1" applyBorder="1" applyAlignment="1"/>
    <xf numFmtId="3" fontId="2" fillId="0" borderId="1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3" fontId="2" fillId="0" borderId="14" xfId="0" applyNumberFormat="1" applyFont="1" applyBorder="1" applyAlignment="1">
      <alignment horizontal="right" wrapText="1"/>
    </xf>
    <xf numFmtId="0" fontId="5" fillId="0" borderId="0" xfId="0" applyFont="1"/>
    <xf numFmtId="0" fontId="2" fillId="0" borderId="0" xfId="0" applyFont="1" applyAlignment="1">
      <alignment horizontal="left"/>
    </xf>
    <xf numFmtId="0" fontId="3" fillId="0" borderId="22" xfId="0" applyFont="1" applyBorder="1" applyAlignment="1">
      <alignment wrapText="1"/>
    </xf>
    <xf numFmtId="0" fontId="3" fillId="0" borderId="0" xfId="0" applyFont="1" applyAlignment="1">
      <alignment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3" fontId="9" fillId="0" borderId="21" xfId="0" applyNumberFormat="1" applyFont="1" applyBorder="1" applyAlignment="1">
      <alignment horizontal="right" vertical="center" wrapText="1"/>
    </xf>
    <xf numFmtId="0" fontId="9" fillId="0" borderId="2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3" fillId="0" borderId="5" xfId="0" applyFont="1" applyBorder="1" applyAlignment="1"/>
    <xf numFmtId="0" fontId="3" fillId="0" borderId="25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wrapText="1"/>
    </xf>
    <xf numFmtId="0" fontId="2" fillId="0" borderId="11" xfId="0" applyFont="1" applyBorder="1"/>
    <xf numFmtId="0" fontId="2" fillId="0" borderId="11" xfId="0" applyFont="1" applyBorder="1" applyAlignment="1">
      <alignment horizontal="justify" vertical="top" wrapText="1"/>
    </xf>
    <xf numFmtId="0" fontId="8" fillId="0" borderId="2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horizontal="right" wrapText="1"/>
    </xf>
    <xf numFmtId="0" fontId="2" fillId="0" borderId="27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/>
    <xf numFmtId="0" fontId="2" fillId="0" borderId="1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wrapText="1"/>
    </xf>
    <xf numFmtId="0" fontId="3" fillId="0" borderId="0" xfId="0" applyFont="1" applyBorder="1" applyAlignment="1"/>
    <xf numFmtId="0" fontId="3" fillId="0" borderId="27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2" fillId="0" borderId="13" xfId="0" applyFont="1" applyBorder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" xfId="0" applyFont="1" applyBorder="1" applyAlignment="1">
      <alignment horizontal="justify"/>
    </xf>
    <xf numFmtId="0" fontId="2" fillId="0" borderId="25" xfId="0" applyFont="1" applyBorder="1"/>
    <xf numFmtId="0" fontId="2" fillId="0" borderId="11" xfId="0" applyFont="1" applyBorder="1" applyAlignment="1">
      <alignment horizontal="justify" wrapText="1"/>
    </xf>
    <xf numFmtId="3" fontId="7" fillId="0" borderId="4" xfId="0" applyNumberFormat="1" applyFont="1" applyBorder="1" applyAlignment="1">
      <alignment horizontal="right" wrapText="1"/>
    </xf>
    <xf numFmtId="3" fontId="7" fillId="0" borderId="4" xfId="0" applyNumberFormat="1" applyFont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wrapText="1"/>
    </xf>
    <xf numFmtId="3" fontId="9" fillId="0" borderId="14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</cellXfs>
  <cellStyles count="6">
    <cellStyle name="Ezres 3" xfId="1"/>
    <cellStyle name="Normál" xfId="0" builtinId="0"/>
    <cellStyle name="Normál 3" xfId="2"/>
    <cellStyle name="Normál 3 2" xfId="3"/>
    <cellStyle name="Normál 5 3 2 2" xfId="4"/>
    <cellStyle name="Normál 6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H155"/>
  <sheetViews>
    <sheetView tabSelected="1" topLeftCell="A136" zoomScale="90" workbookViewId="0">
      <selection activeCell="G25" sqref="G25"/>
    </sheetView>
  </sheetViews>
  <sheetFormatPr defaultRowHeight="12.75"/>
  <cols>
    <col min="1" max="1" width="4.7109375" customWidth="1"/>
    <col min="2" max="2" width="4.42578125" customWidth="1"/>
    <col min="3" max="4" width="4.7109375" customWidth="1"/>
    <col min="5" max="5" width="69.42578125" customWidth="1"/>
    <col min="6" max="7" width="14" customWidth="1"/>
  </cols>
  <sheetData>
    <row r="1" spans="1:7" s="2" customFormat="1" ht="18" customHeight="1">
      <c r="E1" s="118" t="s">
        <v>9</v>
      </c>
      <c r="F1" s="118"/>
      <c r="G1" s="118"/>
    </row>
    <row r="2" spans="1:7" s="2" customFormat="1" ht="5.25" customHeight="1"/>
    <row r="3" spans="1:7" s="43" customFormat="1" ht="15.75">
      <c r="A3" s="119" t="s">
        <v>100</v>
      </c>
      <c r="B3" s="119"/>
      <c r="C3" s="119"/>
      <c r="D3" s="119"/>
      <c r="E3" s="119"/>
      <c r="F3" s="119"/>
      <c r="G3" s="119"/>
    </row>
    <row r="4" spans="1:7" s="43" customFormat="1" ht="15.75">
      <c r="A4" s="119" t="s">
        <v>114</v>
      </c>
      <c r="B4" s="119"/>
      <c r="C4" s="119"/>
      <c r="D4" s="119"/>
      <c r="E4" s="119"/>
      <c r="F4" s="119"/>
      <c r="G4" s="119"/>
    </row>
    <row r="5" spans="1:7" s="2" customFormat="1" ht="18.95" customHeight="1">
      <c r="A5" s="120" t="s">
        <v>21</v>
      </c>
      <c r="B5" s="120"/>
      <c r="C5" s="120"/>
      <c r="D5" s="120"/>
      <c r="E5" s="120"/>
      <c r="F5" s="120"/>
      <c r="G5" s="120"/>
    </row>
    <row r="6" spans="1:7" s="2" customFormat="1" ht="15" customHeight="1" thickBot="1">
      <c r="A6" s="10"/>
      <c r="B6" s="10"/>
      <c r="C6" s="10"/>
      <c r="D6" s="10"/>
      <c r="E6" s="10"/>
      <c r="F6" s="115" t="s">
        <v>62</v>
      </c>
      <c r="G6" s="115"/>
    </row>
    <row r="7" spans="1:7" s="2" customFormat="1" ht="15" customHeight="1">
      <c r="A7" s="55" t="s">
        <v>32</v>
      </c>
      <c r="B7" s="56" t="s">
        <v>33</v>
      </c>
      <c r="C7" s="56" t="s">
        <v>34</v>
      </c>
      <c r="D7" s="56" t="s">
        <v>35</v>
      </c>
      <c r="E7" s="56" t="s">
        <v>36</v>
      </c>
      <c r="F7" s="57" t="s">
        <v>37</v>
      </c>
      <c r="G7" s="57" t="s">
        <v>38</v>
      </c>
    </row>
    <row r="8" spans="1:7" s="2" customFormat="1" ht="15" customHeight="1">
      <c r="A8" s="122" t="s">
        <v>22</v>
      </c>
      <c r="B8" s="124" t="s">
        <v>23</v>
      </c>
      <c r="C8" s="124" t="s">
        <v>24</v>
      </c>
      <c r="D8" s="124" t="s">
        <v>25</v>
      </c>
      <c r="E8" s="58" t="s">
        <v>8</v>
      </c>
      <c r="F8" s="11" t="s">
        <v>82</v>
      </c>
      <c r="G8" s="11" t="s">
        <v>116</v>
      </c>
    </row>
    <row r="9" spans="1:7" s="2" customFormat="1" ht="15" customHeight="1">
      <c r="A9" s="122"/>
      <c r="B9" s="124"/>
      <c r="C9" s="124"/>
      <c r="D9" s="124"/>
      <c r="E9" s="45"/>
      <c r="F9" s="11" t="s">
        <v>20</v>
      </c>
      <c r="G9" s="11" t="s">
        <v>115</v>
      </c>
    </row>
    <row r="10" spans="1:7" s="2" customFormat="1" ht="8.1" customHeight="1" thickBot="1">
      <c r="A10" s="123"/>
      <c r="B10" s="125"/>
      <c r="C10" s="125"/>
      <c r="D10" s="125"/>
      <c r="E10" s="44"/>
      <c r="F10" s="42"/>
      <c r="G10" s="42"/>
    </row>
    <row r="11" spans="1:7" s="4" customFormat="1" ht="18" customHeight="1">
      <c r="A11" s="20" t="s">
        <v>0</v>
      </c>
      <c r="B11" s="21"/>
      <c r="C11" s="21"/>
      <c r="D11" s="21"/>
      <c r="E11" s="9" t="s">
        <v>70</v>
      </c>
      <c r="F11" s="14" t="s">
        <v>1</v>
      </c>
      <c r="G11" s="14"/>
    </row>
    <row r="12" spans="1:7" s="4" customFormat="1" ht="30.75" customHeight="1">
      <c r="A12" s="22"/>
      <c r="B12" s="27" t="s">
        <v>0</v>
      </c>
      <c r="C12" s="21"/>
      <c r="D12" s="21"/>
      <c r="E12" s="5" t="s">
        <v>43</v>
      </c>
      <c r="F12" s="14"/>
      <c r="G12" s="14"/>
    </row>
    <row r="13" spans="1:7" s="4" customFormat="1" ht="17.100000000000001" customHeight="1">
      <c r="A13" s="22"/>
      <c r="B13" s="21"/>
      <c r="C13" s="21" t="s">
        <v>0</v>
      </c>
      <c r="D13" s="21"/>
      <c r="E13" s="41" t="s">
        <v>26</v>
      </c>
      <c r="F13" s="14"/>
      <c r="G13" s="14"/>
    </row>
    <row r="14" spans="1:7" s="4" customFormat="1" ht="17.100000000000001" customHeight="1">
      <c r="A14" s="22"/>
      <c r="B14" s="21"/>
      <c r="C14" s="35"/>
      <c r="D14" s="35" t="s">
        <v>0</v>
      </c>
      <c r="E14" s="36" t="s">
        <v>10</v>
      </c>
      <c r="F14" s="17">
        <v>6058780</v>
      </c>
      <c r="G14" s="110">
        <v>6246786</v>
      </c>
    </row>
    <row r="15" spans="1:7" s="6" customFormat="1" ht="15" customHeight="1">
      <c r="A15" s="23"/>
      <c r="B15" s="3"/>
      <c r="C15" s="29"/>
      <c r="D15" s="29" t="s">
        <v>3</v>
      </c>
      <c r="E15" s="30" t="s">
        <v>30</v>
      </c>
      <c r="F15" s="15">
        <v>927600</v>
      </c>
      <c r="G15" s="111">
        <v>949774</v>
      </c>
    </row>
    <row r="16" spans="1:7" s="6" customFormat="1" ht="15" customHeight="1">
      <c r="A16" s="23"/>
      <c r="B16" s="3"/>
      <c r="C16" s="29"/>
      <c r="D16" s="29" t="s">
        <v>4</v>
      </c>
      <c r="E16" s="30" t="s">
        <v>29</v>
      </c>
      <c r="F16" s="15">
        <v>3560000</v>
      </c>
      <c r="G16" s="111">
        <v>3810000</v>
      </c>
    </row>
    <row r="17" spans="1:8" s="6" customFormat="1" ht="15" customHeight="1">
      <c r="A17" s="23"/>
      <c r="B17" s="3"/>
      <c r="C17" s="29"/>
      <c r="D17" s="29" t="s">
        <v>11</v>
      </c>
      <c r="E17" s="30" t="s">
        <v>110</v>
      </c>
      <c r="F17" s="15">
        <v>750000</v>
      </c>
      <c r="G17" s="15">
        <v>750000</v>
      </c>
    </row>
    <row r="18" spans="1:8" s="6" customFormat="1" ht="15" customHeight="1">
      <c r="A18" s="23"/>
      <c r="B18" s="3"/>
      <c r="C18" s="3"/>
      <c r="D18" s="3" t="s">
        <v>12</v>
      </c>
      <c r="E18" s="30" t="s">
        <v>56</v>
      </c>
      <c r="F18" s="15" t="s">
        <v>13</v>
      </c>
      <c r="G18" s="15" t="s">
        <v>13</v>
      </c>
    </row>
    <row r="19" spans="1:8" s="12" customFormat="1" ht="32.1" customHeight="1">
      <c r="A19" s="24"/>
      <c r="B19" s="25"/>
      <c r="C19" s="25"/>
      <c r="D19" s="25"/>
      <c r="E19" s="13" t="s">
        <v>48</v>
      </c>
      <c r="F19" s="18">
        <f>SUM(F14:F17)</f>
        <v>11296380</v>
      </c>
      <c r="G19" s="112">
        <f>SUM(G14:G17)</f>
        <v>11756560</v>
      </c>
    </row>
    <row r="20" spans="1:8" s="4" customFormat="1" ht="18" customHeight="1">
      <c r="A20" s="22"/>
      <c r="B20" s="21" t="s">
        <v>3</v>
      </c>
      <c r="C20" s="21"/>
      <c r="D20" s="21"/>
      <c r="E20" s="32" t="s">
        <v>44</v>
      </c>
      <c r="F20" s="17"/>
      <c r="G20" s="17"/>
    </row>
    <row r="21" spans="1:8" s="4" customFormat="1" ht="17.100000000000001" customHeight="1">
      <c r="A21" s="22"/>
      <c r="B21" s="21"/>
      <c r="C21" s="21" t="s">
        <v>0</v>
      </c>
      <c r="D21" s="21"/>
      <c r="E21" s="41" t="s">
        <v>26</v>
      </c>
      <c r="F21" s="14"/>
      <c r="G21" s="14"/>
    </row>
    <row r="22" spans="1:8" s="4" customFormat="1" ht="15" customHeight="1">
      <c r="A22" s="22"/>
      <c r="B22" s="21"/>
      <c r="C22" s="21"/>
      <c r="D22" s="21" t="s">
        <v>4</v>
      </c>
      <c r="E22" s="53" t="s">
        <v>29</v>
      </c>
      <c r="F22" s="17">
        <v>690000</v>
      </c>
      <c r="G22" s="17">
        <v>690000</v>
      </c>
    </row>
    <row r="23" spans="1:8" s="6" customFormat="1" ht="17.100000000000001" customHeight="1">
      <c r="A23" s="23"/>
      <c r="B23" s="3"/>
      <c r="C23" s="29" t="s">
        <v>3</v>
      </c>
      <c r="D23" s="29"/>
      <c r="E23" s="30" t="s">
        <v>51</v>
      </c>
      <c r="F23" s="15"/>
      <c r="G23" s="15"/>
    </row>
    <row r="24" spans="1:8" s="4" customFormat="1" ht="15" customHeight="1">
      <c r="A24" s="22"/>
      <c r="B24" s="21"/>
      <c r="C24" s="21"/>
      <c r="D24" s="21" t="s">
        <v>11</v>
      </c>
      <c r="E24" s="33" t="s">
        <v>41</v>
      </c>
      <c r="F24" s="59">
        <v>0</v>
      </c>
      <c r="G24" s="59">
        <v>0</v>
      </c>
    </row>
    <row r="25" spans="1:8" s="12" customFormat="1" ht="25.5" customHeight="1">
      <c r="A25" s="24"/>
      <c r="B25" s="25"/>
      <c r="C25" s="25"/>
      <c r="D25" s="25"/>
      <c r="E25" s="13" t="s">
        <v>78</v>
      </c>
      <c r="F25" s="18">
        <f>SUM(F22:F24)</f>
        <v>690000</v>
      </c>
      <c r="G25" s="18">
        <f>SUM(G22:G24)</f>
        <v>690000</v>
      </c>
    </row>
    <row r="26" spans="1:8" s="2" customFormat="1" ht="30" customHeight="1">
      <c r="A26" s="22"/>
      <c r="B26" s="21" t="s">
        <v>4</v>
      </c>
      <c r="C26" s="21"/>
      <c r="D26" s="21"/>
      <c r="E26" s="62" t="s">
        <v>45</v>
      </c>
      <c r="F26" s="17"/>
      <c r="G26" s="17"/>
    </row>
    <row r="27" spans="1:8" s="2" customFormat="1" ht="17.100000000000001" customHeight="1">
      <c r="A27" s="22"/>
      <c r="B27" s="21"/>
      <c r="C27" s="21" t="s">
        <v>0</v>
      </c>
      <c r="D27" s="21"/>
      <c r="E27" s="41" t="s">
        <v>26</v>
      </c>
      <c r="F27" s="14"/>
      <c r="G27" s="14"/>
    </row>
    <row r="28" spans="1:8" s="2" customFormat="1" ht="15" customHeight="1">
      <c r="A28" s="22"/>
      <c r="B28" s="21"/>
      <c r="C28" s="21"/>
      <c r="D28" s="21" t="s">
        <v>4</v>
      </c>
      <c r="E28" s="98" t="s">
        <v>29</v>
      </c>
      <c r="F28" s="34">
        <v>474000</v>
      </c>
      <c r="G28" s="34">
        <v>474000</v>
      </c>
      <c r="H28" s="1"/>
    </row>
    <row r="29" spans="1:8" s="60" customFormat="1" ht="17.25" customHeight="1">
      <c r="A29" s="46"/>
      <c r="B29" s="21" t="s">
        <v>5</v>
      </c>
      <c r="C29" s="101"/>
      <c r="D29" s="102"/>
      <c r="E29" s="5" t="s">
        <v>103</v>
      </c>
      <c r="F29" s="14"/>
      <c r="G29" s="14"/>
    </row>
    <row r="30" spans="1:8" s="60" customFormat="1" ht="17.25" customHeight="1">
      <c r="A30" s="46"/>
      <c r="B30" s="21"/>
      <c r="C30" s="21" t="s">
        <v>0</v>
      </c>
      <c r="D30" s="102"/>
      <c r="E30" s="41" t="s">
        <v>26</v>
      </c>
      <c r="F30" s="14"/>
      <c r="G30" s="14"/>
    </row>
    <row r="31" spans="1:8" s="60" customFormat="1" ht="18" customHeight="1">
      <c r="A31" s="46"/>
      <c r="B31" s="21"/>
      <c r="C31" s="21"/>
      <c r="D31" s="50" t="s">
        <v>12</v>
      </c>
      <c r="E31" s="41" t="s">
        <v>42</v>
      </c>
      <c r="F31" s="14"/>
      <c r="G31" s="14"/>
    </row>
    <row r="32" spans="1:8" s="60" customFormat="1" ht="18" customHeight="1">
      <c r="A32" s="46"/>
      <c r="B32" s="21"/>
      <c r="C32" s="21"/>
      <c r="D32" s="50"/>
      <c r="E32" s="108" t="s">
        <v>101</v>
      </c>
      <c r="F32" s="34">
        <v>750336</v>
      </c>
      <c r="G32" s="34">
        <v>750336</v>
      </c>
    </row>
    <row r="33" spans="1:7" s="60" customFormat="1" ht="17.25" customHeight="1">
      <c r="A33" s="46"/>
      <c r="B33" s="101"/>
      <c r="C33" s="101"/>
      <c r="D33" s="102"/>
      <c r="E33" s="39" t="s">
        <v>104</v>
      </c>
      <c r="F33" s="40">
        <f>SUM(F32)</f>
        <v>750336</v>
      </c>
      <c r="G33" s="40">
        <f>SUM(G32)</f>
        <v>750336</v>
      </c>
    </row>
    <row r="34" spans="1:7" s="4" customFormat="1" ht="18.95" customHeight="1">
      <c r="A34" s="22"/>
      <c r="B34" s="21" t="s">
        <v>6</v>
      </c>
      <c r="C34" s="8"/>
      <c r="D34" s="21"/>
      <c r="E34" s="32" t="s">
        <v>68</v>
      </c>
      <c r="F34" s="17"/>
      <c r="G34" s="17"/>
    </row>
    <row r="35" spans="1:7" s="4" customFormat="1" ht="17.100000000000001" customHeight="1">
      <c r="A35" s="22"/>
      <c r="B35" s="21"/>
      <c r="C35" s="21" t="s">
        <v>0</v>
      </c>
      <c r="D35" s="21"/>
      <c r="E35" s="41" t="s">
        <v>26</v>
      </c>
      <c r="F35" s="14"/>
      <c r="G35" s="14"/>
    </row>
    <row r="36" spans="1:7" s="4" customFormat="1" ht="17.100000000000001" customHeight="1">
      <c r="A36" s="22"/>
      <c r="B36" s="21"/>
      <c r="C36" s="21"/>
      <c r="D36" s="21" t="s">
        <v>6</v>
      </c>
      <c r="E36" s="19" t="s">
        <v>39</v>
      </c>
      <c r="F36" s="14"/>
      <c r="G36" s="14"/>
    </row>
    <row r="37" spans="1:7" s="4" customFormat="1" ht="15" customHeight="1">
      <c r="A37" s="22"/>
      <c r="B37" s="21"/>
      <c r="C37" s="8"/>
      <c r="D37" s="21"/>
      <c r="E37" s="79" t="s">
        <v>79</v>
      </c>
      <c r="F37" s="17">
        <v>580000</v>
      </c>
      <c r="G37" s="17">
        <v>580000</v>
      </c>
    </row>
    <row r="38" spans="1:7" s="4" customFormat="1" ht="15" customHeight="1">
      <c r="A38" s="22"/>
      <c r="B38" s="21"/>
      <c r="C38" s="8"/>
      <c r="D38" s="21"/>
      <c r="E38" s="80" t="s">
        <v>80</v>
      </c>
      <c r="F38" s="54">
        <v>300000</v>
      </c>
      <c r="G38" s="54">
        <v>300000</v>
      </c>
    </row>
    <row r="39" spans="1:7" s="12" customFormat="1" ht="17.100000000000001" customHeight="1">
      <c r="A39" s="24"/>
      <c r="B39" s="25"/>
      <c r="C39" s="25"/>
      <c r="D39" s="25"/>
      <c r="E39" s="13" t="s">
        <v>69</v>
      </c>
      <c r="F39" s="18">
        <f>SUM(F37:F38)</f>
        <v>880000</v>
      </c>
      <c r="G39" s="18">
        <v>880000</v>
      </c>
    </row>
    <row r="40" spans="1:7" s="4" customFormat="1" ht="18" customHeight="1">
      <c r="A40" s="22"/>
      <c r="B40" s="27" t="s">
        <v>7</v>
      </c>
      <c r="C40" s="27"/>
      <c r="D40" s="21"/>
      <c r="E40" s="28" t="s">
        <v>46</v>
      </c>
      <c r="F40" s="16"/>
      <c r="G40" s="16"/>
    </row>
    <row r="41" spans="1:7" s="4" customFormat="1" ht="17.100000000000001" customHeight="1">
      <c r="A41" s="22"/>
      <c r="B41" s="21"/>
      <c r="C41" s="21" t="s">
        <v>0</v>
      </c>
      <c r="D41" s="21"/>
      <c r="E41" s="41" t="s">
        <v>26</v>
      </c>
      <c r="F41" s="14"/>
      <c r="G41" s="14"/>
    </row>
    <row r="42" spans="1:7" s="4" customFormat="1" ht="17.100000000000001" customHeight="1">
      <c r="A42" s="22"/>
      <c r="B42" s="21"/>
      <c r="C42" s="35"/>
      <c r="D42" s="35" t="s">
        <v>0</v>
      </c>
      <c r="E42" s="36" t="s">
        <v>10</v>
      </c>
      <c r="F42" s="17">
        <v>5095000</v>
      </c>
      <c r="G42" s="17">
        <v>5095000</v>
      </c>
    </row>
    <row r="43" spans="1:7" s="6" customFormat="1" ht="15" customHeight="1">
      <c r="A43" s="23"/>
      <c r="B43" s="3"/>
      <c r="C43" s="29"/>
      <c r="D43" s="29" t="s">
        <v>3</v>
      </c>
      <c r="E43" s="30" t="s">
        <v>30</v>
      </c>
      <c r="F43" s="15">
        <v>422538</v>
      </c>
      <c r="G43" s="15">
        <v>422538</v>
      </c>
    </row>
    <row r="44" spans="1:7" s="6" customFormat="1" ht="15" customHeight="1">
      <c r="A44" s="23"/>
      <c r="B44" s="3"/>
      <c r="C44" s="29"/>
      <c r="D44" s="29" t="s">
        <v>4</v>
      </c>
      <c r="E44" s="30" t="s">
        <v>29</v>
      </c>
      <c r="F44" s="15">
        <v>0</v>
      </c>
      <c r="G44" s="15">
        <v>0</v>
      </c>
    </row>
    <row r="45" spans="1:7" s="6" customFormat="1" ht="15" customHeight="1">
      <c r="A45" s="23"/>
      <c r="B45" s="3"/>
      <c r="C45" s="29"/>
      <c r="D45" s="29" t="s">
        <v>12</v>
      </c>
      <c r="E45" s="30" t="s">
        <v>56</v>
      </c>
      <c r="F45" s="15" t="s">
        <v>83</v>
      </c>
      <c r="G45" s="15" t="s">
        <v>83</v>
      </c>
    </row>
    <row r="46" spans="1:7" s="12" customFormat="1" ht="17.100000000000001" customHeight="1">
      <c r="A46" s="24"/>
      <c r="B46" s="25"/>
      <c r="C46" s="25"/>
      <c r="D46" s="25"/>
      <c r="E46" s="13" t="s">
        <v>47</v>
      </c>
      <c r="F46" s="18">
        <f>SUM(F42:F44)</f>
        <v>5517538</v>
      </c>
      <c r="G46" s="18">
        <f>SUM(G42:G44)</f>
        <v>5517538</v>
      </c>
    </row>
    <row r="47" spans="1:7" s="2" customFormat="1" ht="17.25" customHeight="1">
      <c r="A47" s="22"/>
      <c r="B47" s="27" t="s">
        <v>11</v>
      </c>
      <c r="C47" s="21"/>
      <c r="D47" s="21"/>
      <c r="E47" s="63" t="s">
        <v>90</v>
      </c>
      <c r="F47" s="17"/>
      <c r="G47" s="17"/>
    </row>
    <row r="48" spans="1:7" s="2" customFormat="1" ht="19.5" customHeight="1">
      <c r="A48" s="22"/>
      <c r="B48" s="21"/>
      <c r="C48" s="21" t="s">
        <v>0</v>
      </c>
      <c r="D48" s="21"/>
      <c r="E48" s="41" t="s">
        <v>26</v>
      </c>
      <c r="F48" s="14"/>
      <c r="G48" s="14"/>
    </row>
    <row r="49" spans="1:7" s="2" customFormat="1" ht="17.100000000000001" customHeight="1">
      <c r="A49" s="22"/>
      <c r="B49" s="21"/>
      <c r="C49" s="21"/>
      <c r="D49" s="21" t="s">
        <v>4</v>
      </c>
      <c r="E49" s="98" t="s">
        <v>29</v>
      </c>
      <c r="F49" s="34">
        <v>430000</v>
      </c>
      <c r="G49" s="34">
        <v>430000</v>
      </c>
    </row>
    <row r="50" spans="1:7" s="2" customFormat="1" ht="18.95" customHeight="1">
      <c r="A50" s="22"/>
      <c r="B50" s="21" t="s">
        <v>12</v>
      </c>
      <c r="C50" s="8"/>
      <c r="D50" s="21"/>
      <c r="E50" s="99" t="s">
        <v>91</v>
      </c>
      <c r="F50" s="17"/>
      <c r="G50" s="17"/>
    </row>
    <row r="51" spans="1:7" s="2" customFormat="1" ht="18.95" customHeight="1">
      <c r="A51" s="22"/>
      <c r="B51" s="21"/>
      <c r="C51" s="8" t="s">
        <v>3</v>
      </c>
      <c r="D51" s="21"/>
      <c r="E51" s="100" t="s">
        <v>51</v>
      </c>
      <c r="F51" s="17"/>
      <c r="G51" s="17"/>
    </row>
    <row r="52" spans="1:7" s="2" customFormat="1" ht="17.100000000000001" customHeight="1">
      <c r="A52" s="22"/>
      <c r="B52" s="21"/>
      <c r="C52" s="21"/>
      <c r="D52" s="21" t="s">
        <v>11</v>
      </c>
      <c r="E52" s="41" t="s">
        <v>41</v>
      </c>
      <c r="F52" s="14"/>
      <c r="G52" s="14"/>
    </row>
    <row r="53" spans="1:7" s="6" customFormat="1" ht="15" customHeight="1">
      <c r="A53" s="23"/>
      <c r="B53" s="3"/>
      <c r="C53" s="3"/>
      <c r="D53" s="3"/>
      <c r="E53" s="1" t="s">
        <v>105</v>
      </c>
      <c r="F53" s="15">
        <v>29570045</v>
      </c>
      <c r="G53" s="15">
        <v>29570045</v>
      </c>
    </row>
    <row r="54" spans="1:7" s="2" customFormat="1" ht="18" customHeight="1">
      <c r="A54" s="22"/>
      <c r="B54" s="21"/>
      <c r="C54" s="35"/>
      <c r="D54" s="21"/>
      <c r="E54" s="61" t="s">
        <v>112</v>
      </c>
      <c r="F54" s="17">
        <v>500000</v>
      </c>
      <c r="G54" s="17">
        <v>500000</v>
      </c>
    </row>
    <row r="55" spans="1:7" s="2" customFormat="1" ht="18" customHeight="1">
      <c r="A55" s="22"/>
      <c r="B55" s="21"/>
      <c r="C55" s="35"/>
      <c r="D55" s="21"/>
      <c r="E55" s="61" t="s">
        <v>113</v>
      </c>
      <c r="F55" s="17">
        <v>100000</v>
      </c>
      <c r="G55" s="17">
        <v>100000</v>
      </c>
    </row>
    <row r="56" spans="1:7" s="2" customFormat="1" ht="18" customHeight="1">
      <c r="A56" s="22"/>
      <c r="B56" s="21"/>
      <c r="C56" s="35"/>
      <c r="D56" s="21"/>
      <c r="E56" s="61" t="s">
        <v>107</v>
      </c>
      <c r="F56" s="17">
        <v>1534066</v>
      </c>
      <c r="G56" s="17">
        <v>1534066</v>
      </c>
    </row>
    <row r="57" spans="1:7" s="2" customFormat="1" ht="18" customHeight="1">
      <c r="A57" s="22"/>
      <c r="B57" s="21"/>
      <c r="C57" s="35"/>
      <c r="D57" s="21"/>
      <c r="E57" s="61" t="s">
        <v>106</v>
      </c>
      <c r="F57" s="17">
        <v>4999993</v>
      </c>
      <c r="G57" s="17">
        <v>4999993</v>
      </c>
    </row>
    <row r="58" spans="1:7" s="4" customFormat="1" ht="17.100000000000001" customHeight="1">
      <c r="A58" s="103"/>
      <c r="B58" s="104"/>
      <c r="C58" s="104"/>
      <c r="D58" s="104"/>
      <c r="E58" s="74" t="s">
        <v>92</v>
      </c>
      <c r="F58" s="40">
        <f>SUM(F52:F57)</f>
        <v>36704104</v>
      </c>
      <c r="G58" s="40">
        <f>SUM(G53:G57)</f>
        <v>36704104</v>
      </c>
    </row>
    <row r="59" spans="1:7" s="4" customFormat="1" ht="17.100000000000001" customHeight="1">
      <c r="A59" s="66"/>
      <c r="B59" s="66"/>
      <c r="C59" s="66"/>
      <c r="D59" s="66"/>
      <c r="E59" s="93"/>
      <c r="F59" s="86"/>
      <c r="G59" s="86"/>
    </row>
    <row r="60" spans="1:7" s="4" customFormat="1" ht="17.100000000000001" customHeight="1">
      <c r="A60" s="66"/>
      <c r="B60" s="66"/>
      <c r="C60" s="66"/>
      <c r="D60" s="66"/>
      <c r="E60" s="93"/>
      <c r="F60" s="86"/>
    </row>
    <row r="61" spans="1:7" s="6" customFormat="1" ht="17.25" customHeight="1">
      <c r="A61" s="121">
        <v>2</v>
      </c>
      <c r="B61" s="121"/>
      <c r="C61" s="121"/>
      <c r="D61" s="121"/>
      <c r="E61" s="121"/>
      <c r="F61" s="121"/>
      <c r="G61" s="121"/>
    </row>
    <row r="62" spans="1:7" s="2" customFormat="1" ht="15.75" customHeight="1" thickBot="1">
      <c r="A62" s="10"/>
      <c r="B62" s="10"/>
      <c r="C62" s="10"/>
      <c r="D62" s="10"/>
      <c r="E62" s="10"/>
      <c r="F62" s="115" t="s">
        <v>62</v>
      </c>
      <c r="G62" s="115"/>
    </row>
    <row r="63" spans="1:7" s="2" customFormat="1" ht="15" customHeight="1">
      <c r="A63" s="55" t="s">
        <v>32</v>
      </c>
      <c r="B63" s="56" t="s">
        <v>33</v>
      </c>
      <c r="C63" s="56" t="s">
        <v>34</v>
      </c>
      <c r="D63" s="56" t="s">
        <v>35</v>
      </c>
      <c r="E63" s="56" t="s">
        <v>36</v>
      </c>
      <c r="F63" s="57" t="s">
        <v>37</v>
      </c>
      <c r="G63" s="57" t="s">
        <v>38</v>
      </c>
    </row>
    <row r="64" spans="1:7" s="2" customFormat="1" ht="15" customHeight="1">
      <c r="A64" s="122" t="s">
        <v>22</v>
      </c>
      <c r="B64" s="124" t="s">
        <v>23</v>
      </c>
      <c r="C64" s="124" t="s">
        <v>24</v>
      </c>
      <c r="D64" s="124" t="s">
        <v>25</v>
      </c>
      <c r="E64" s="58" t="s">
        <v>8</v>
      </c>
      <c r="F64" s="11" t="s">
        <v>82</v>
      </c>
      <c r="G64" s="11" t="s">
        <v>82</v>
      </c>
    </row>
    <row r="65" spans="1:7" s="2" customFormat="1" ht="15" customHeight="1">
      <c r="A65" s="122"/>
      <c r="B65" s="124"/>
      <c r="C65" s="124"/>
      <c r="D65" s="124"/>
      <c r="E65" s="45"/>
      <c r="F65" s="11" t="s">
        <v>20</v>
      </c>
      <c r="G65" s="11" t="s">
        <v>115</v>
      </c>
    </row>
    <row r="66" spans="1:7" s="2" customFormat="1" ht="8.1" customHeight="1" thickBot="1">
      <c r="A66" s="123"/>
      <c r="B66" s="125"/>
      <c r="C66" s="125"/>
      <c r="D66" s="125"/>
      <c r="E66" s="44"/>
      <c r="F66" s="42"/>
      <c r="G66" s="42"/>
    </row>
    <row r="67" spans="1:7" s="4" customFormat="1" ht="18.95" customHeight="1">
      <c r="A67" s="22"/>
      <c r="B67" s="21" t="s">
        <v>14</v>
      </c>
      <c r="C67" s="8"/>
      <c r="D67" s="21"/>
      <c r="E67" s="93" t="s">
        <v>49</v>
      </c>
      <c r="F67" s="17"/>
      <c r="G67" s="17"/>
    </row>
    <row r="68" spans="1:7" s="4" customFormat="1" ht="17.100000000000001" customHeight="1">
      <c r="A68" s="22"/>
      <c r="B68" s="21"/>
      <c r="C68" s="21" t="s">
        <v>0</v>
      </c>
      <c r="D68" s="21"/>
      <c r="E68" s="41" t="s">
        <v>26</v>
      </c>
      <c r="F68" s="17"/>
      <c r="G68" s="17"/>
    </row>
    <row r="69" spans="1:7" s="4" customFormat="1" ht="17.100000000000001" customHeight="1">
      <c r="A69" s="22"/>
      <c r="B69" s="21"/>
      <c r="C69" s="21"/>
      <c r="D69" s="21" t="s">
        <v>4</v>
      </c>
      <c r="E69" s="53" t="s">
        <v>29</v>
      </c>
      <c r="F69" s="34">
        <v>1770000</v>
      </c>
      <c r="G69" s="34">
        <v>1770000</v>
      </c>
    </row>
    <row r="70" spans="1:7" s="4" customFormat="1" ht="18.75" customHeight="1">
      <c r="A70" s="22"/>
      <c r="B70" s="21" t="s">
        <v>97</v>
      </c>
      <c r="C70" s="8"/>
      <c r="D70" s="21"/>
      <c r="E70" s="52" t="s">
        <v>50</v>
      </c>
      <c r="F70" s="17"/>
      <c r="G70" s="17"/>
    </row>
    <row r="71" spans="1:7" s="4" customFormat="1" ht="17.100000000000001" customHeight="1">
      <c r="A71" s="22"/>
      <c r="B71" s="21"/>
      <c r="C71" s="21" t="s">
        <v>0</v>
      </c>
      <c r="D71" s="21"/>
      <c r="E71" s="41" t="s">
        <v>26</v>
      </c>
      <c r="F71" s="14"/>
      <c r="G71" s="14"/>
    </row>
    <row r="72" spans="1:7" s="4" customFormat="1" ht="17.100000000000001" customHeight="1">
      <c r="A72" s="22"/>
      <c r="B72" s="21"/>
      <c r="C72" s="21"/>
      <c r="D72" s="21" t="s">
        <v>4</v>
      </c>
      <c r="E72" s="33" t="s">
        <v>29</v>
      </c>
      <c r="F72" s="34">
        <v>620000</v>
      </c>
      <c r="G72" s="34">
        <v>620000</v>
      </c>
    </row>
    <row r="73" spans="1:7" s="4" customFormat="1" ht="18.75" customHeight="1">
      <c r="A73" s="22"/>
      <c r="B73" s="21" t="s">
        <v>15</v>
      </c>
      <c r="C73" s="8"/>
      <c r="D73" s="21"/>
      <c r="E73" s="93" t="s">
        <v>65</v>
      </c>
      <c r="F73" s="17"/>
      <c r="G73" s="17"/>
    </row>
    <row r="74" spans="1:7" s="4" customFormat="1" ht="17.100000000000001" customHeight="1">
      <c r="A74" s="22"/>
      <c r="B74" s="21"/>
      <c r="C74" s="21" t="s">
        <v>0</v>
      </c>
      <c r="D74" s="21"/>
      <c r="E74" s="41" t="s">
        <v>26</v>
      </c>
      <c r="F74" s="17"/>
      <c r="G74" s="17"/>
    </row>
    <row r="75" spans="1:7" s="4" customFormat="1" ht="17.100000000000001" customHeight="1">
      <c r="A75" s="22"/>
      <c r="B75" s="21"/>
      <c r="C75" s="21"/>
      <c r="D75" s="21" t="s">
        <v>4</v>
      </c>
      <c r="E75" s="19" t="s">
        <v>29</v>
      </c>
      <c r="F75" s="17">
        <v>1130000</v>
      </c>
      <c r="G75" s="17">
        <v>1130000</v>
      </c>
    </row>
    <row r="76" spans="1:7" s="4" customFormat="1" ht="17.100000000000001" customHeight="1">
      <c r="A76" s="22"/>
      <c r="B76" s="21"/>
      <c r="C76" s="21"/>
      <c r="D76" s="21" t="s">
        <v>6</v>
      </c>
      <c r="E76" s="19" t="s">
        <v>39</v>
      </c>
      <c r="F76" s="17"/>
      <c r="G76" s="17"/>
    </row>
    <row r="77" spans="1:7" s="4" customFormat="1" ht="17.100000000000001" customHeight="1">
      <c r="A77" s="22"/>
      <c r="B77" s="21"/>
      <c r="C77" s="21"/>
      <c r="D77" s="21"/>
      <c r="E77" s="19" t="s">
        <v>55</v>
      </c>
      <c r="F77" s="17">
        <v>4095755</v>
      </c>
      <c r="G77" s="110">
        <v>3746323</v>
      </c>
    </row>
    <row r="78" spans="1:7" s="4" customFormat="1" ht="17.100000000000001" customHeight="1">
      <c r="A78" s="22"/>
      <c r="B78" s="21"/>
      <c r="C78" s="21"/>
      <c r="D78" s="21" t="s">
        <v>81</v>
      </c>
      <c r="E78" s="19" t="s">
        <v>111</v>
      </c>
      <c r="F78" s="17">
        <v>945300</v>
      </c>
      <c r="G78" s="17">
        <v>945300</v>
      </c>
    </row>
    <row r="79" spans="1:7" s="4" customFormat="1" ht="17.100000000000001" customHeight="1">
      <c r="A79" s="22"/>
      <c r="B79" s="21"/>
      <c r="C79" s="21"/>
      <c r="D79" s="21" t="s">
        <v>11</v>
      </c>
      <c r="E79" s="19" t="s">
        <v>99</v>
      </c>
      <c r="F79" s="17">
        <v>0</v>
      </c>
      <c r="G79" s="17">
        <v>0</v>
      </c>
    </row>
    <row r="80" spans="1:7" s="4" customFormat="1" ht="17.100000000000001" customHeight="1">
      <c r="A80" s="22"/>
      <c r="B80" s="21"/>
      <c r="C80" s="21"/>
      <c r="D80" s="21"/>
      <c r="E80" s="74" t="s">
        <v>66</v>
      </c>
      <c r="F80" s="40">
        <f>SUM(F75:F79)</f>
        <v>6171055</v>
      </c>
      <c r="G80" s="113">
        <f>SUM(G75:G79)</f>
        <v>5821623</v>
      </c>
    </row>
    <row r="81" spans="1:7" s="4" customFormat="1" ht="18.95" customHeight="1">
      <c r="A81" s="22"/>
      <c r="B81" s="21" t="s">
        <v>16</v>
      </c>
      <c r="C81" s="8"/>
      <c r="D81" s="21"/>
      <c r="E81" s="93" t="s">
        <v>71</v>
      </c>
      <c r="F81" s="17"/>
      <c r="G81" s="17"/>
    </row>
    <row r="82" spans="1:7" s="4" customFormat="1" ht="17.100000000000001" customHeight="1">
      <c r="A82" s="22"/>
      <c r="B82" s="21"/>
      <c r="C82" s="21" t="s">
        <v>0</v>
      </c>
      <c r="D82" s="21"/>
      <c r="E82" s="41" t="s">
        <v>26</v>
      </c>
      <c r="F82" s="14"/>
      <c r="G82" s="14"/>
    </row>
    <row r="83" spans="1:7" s="4" customFormat="1" ht="17.100000000000001" customHeight="1">
      <c r="A83" s="22"/>
      <c r="B83" s="21"/>
      <c r="C83" s="21"/>
      <c r="D83" s="21" t="s">
        <v>0</v>
      </c>
      <c r="E83" s="36" t="s">
        <v>10</v>
      </c>
      <c r="F83" s="17">
        <v>360000</v>
      </c>
      <c r="G83" s="17">
        <v>360000</v>
      </c>
    </row>
    <row r="84" spans="1:7" s="6" customFormat="1" ht="15" customHeight="1">
      <c r="A84" s="23"/>
      <c r="B84" s="3"/>
      <c r="C84" s="3"/>
      <c r="D84" s="3" t="s">
        <v>3</v>
      </c>
      <c r="E84" s="30" t="s">
        <v>30</v>
      </c>
      <c r="F84" s="15">
        <v>0</v>
      </c>
      <c r="G84" s="15">
        <v>0</v>
      </c>
    </row>
    <row r="85" spans="1:7" s="6" customFormat="1" ht="15" customHeight="1">
      <c r="A85" s="23"/>
      <c r="B85" s="3"/>
      <c r="C85" s="3"/>
      <c r="D85" s="3" t="s">
        <v>4</v>
      </c>
      <c r="E85" s="30" t="s">
        <v>29</v>
      </c>
      <c r="F85" s="15">
        <v>105000</v>
      </c>
      <c r="G85" s="15">
        <v>105000</v>
      </c>
    </row>
    <row r="86" spans="1:7" s="6" customFormat="1" ht="17.100000000000001" customHeight="1">
      <c r="A86" s="23"/>
      <c r="B86" s="3"/>
      <c r="C86" s="29" t="s">
        <v>3</v>
      </c>
      <c r="D86" s="29"/>
      <c r="E86" s="30" t="s">
        <v>51</v>
      </c>
      <c r="F86" s="15"/>
      <c r="G86" s="15"/>
    </row>
    <row r="87" spans="1:7" s="6" customFormat="1" ht="15" customHeight="1">
      <c r="A87" s="23"/>
      <c r="B87" s="3"/>
      <c r="C87" s="29"/>
      <c r="D87" s="29" t="s">
        <v>7</v>
      </c>
      <c r="E87" s="30" t="s">
        <v>40</v>
      </c>
      <c r="F87" s="15"/>
      <c r="G87" s="15"/>
    </row>
    <row r="88" spans="1:7" s="6" customFormat="1" ht="15" customHeight="1">
      <c r="A88" s="23"/>
      <c r="B88" s="3"/>
      <c r="C88" s="3"/>
      <c r="D88" s="3"/>
      <c r="E88" s="96" t="s">
        <v>63</v>
      </c>
      <c r="F88" s="15">
        <v>340500</v>
      </c>
      <c r="G88" s="15">
        <v>340500</v>
      </c>
    </row>
    <row r="89" spans="1:7" s="6" customFormat="1" ht="15" customHeight="1">
      <c r="A89" s="23"/>
      <c r="B89" s="3"/>
      <c r="C89" s="3"/>
      <c r="D89" s="3" t="s">
        <v>12</v>
      </c>
      <c r="E89" s="30" t="s">
        <v>56</v>
      </c>
      <c r="F89" s="15" t="s">
        <v>13</v>
      </c>
      <c r="G89" s="15" t="s">
        <v>13</v>
      </c>
    </row>
    <row r="90" spans="1:7" s="12" customFormat="1" ht="17.100000000000001" customHeight="1">
      <c r="A90" s="24"/>
      <c r="B90" s="25"/>
      <c r="C90" s="25"/>
      <c r="D90" s="25"/>
      <c r="E90" s="31" t="s">
        <v>67</v>
      </c>
      <c r="F90" s="18">
        <f>SUM(F83:F88)</f>
        <v>805500</v>
      </c>
      <c r="G90" s="18">
        <f>SUM(G83:G88)</f>
        <v>805500</v>
      </c>
    </row>
    <row r="91" spans="1:7" s="4" customFormat="1" ht="22.5" customHeight="1">
      <c r="A91" s="22"/>
      <c r="B91" s="27" t="s">
        <v>17</v>
      </c>
      <c r="C91" s="27"/>
      <c r="D91" s="21"/>
      <c r="E91" s="28" t="s">
        <v>73</v>
      </c>
      <c r="F91" s="16"/>
      <c r="G91" s="16"/>
    </row>
    <row r="92" spans="1:7" s="4" customFormat="1" ht="17.100000000000001" customHeight="1">
      <c r="A92" s="22"/>
      <c r="B92" s="21"/>
      <c r="C92" s="21" t="s">
        <v>0</v>
      </c>
      <c r="D92" s="21"/>
      <c r="E92" s="41" t="s">
        <v>26</v>
      </c>
      <c r="F92" s="14"/>
      <c r="G92" s="14"/>
    </row>
    <row r="93" spans="1:7" s="4" customFormat="1" ht="17.100000000000001" customHeight="1">
      <c r="A93" s="22"/>
      <c r="B93" s="21"/>
      <c r="C93" s="35"/>
      <c r="D93" s="35" t="s">
        <v>0</v>
      </c>
      <c r="E93" s="36" t="s">
        <v>10</v>
      </c>
      <c r="F93" s="17"/>
      <c r="G93" s="17"/>
    </row>
    <row r="94" spans="1:7" s="6" customFormat="1" ht="15" customHeight="1">
      <c r="A94" s="23"/>
      <c r="B94" s="3"/>
      <c r="C94" s="29"/>
      <c r="D94" s="29" t="s">
        <v>3</v>
      </c>
      <c r="E94" s="30" t="s">
        <v>30</v>
      </c>
      <c r="F94" s="15"/>
      <c r="G94" s="15"/>
    </row>
    <row r="95" spans="1:7" s="6" customFormat="1" ht="16.5" customHeight="1">
      <c r="A95" s="23"/>
      <c r="B95" s="3"/>
      <c r="C95" s="29"/>
      <c r="D95" s="29" t="s">
        <v>4</v>
      </c>
      <c r="E95" s="30" t="s">
        <v>29</v>
      </c>
      <c r="F95" s="15">
        <v>945000</v>
      </c>
      <c r="G95" s="15">
        <v>945000</v>
      </c>
    </row>
    <row r="96" spans="1:7" s="6" customFormat="1" ht="17.100000000000001" customHeight="1">
      <c r="A96" s="23"/>
      <c r="B96" s="3"/>
      <c r="C96" s="29" t="s">
        <v>3</v>
      </c>
      <c r="D96" s="29"/>
      <c r="E96" s="30" t="s">
        <v>51</v>
      </c>
      <c r="F96" s="15"/>
      <c r="G96" s="15"/>
    </row>
    <row r="97" spans="1:7" s="6" customFormat="1" ht="16.5" customHeight="1">
      <c r="A97" s="23"/>
      <c r="B97" s="3"/>
      <c r="C97" s="29"/>
      <c r="D97" s="29" t="s">
        <v>11</v>
      </c>
      <c r="E97" s="30" t="s">
        <v>108</v>
      </c>
      <c r="F97" s="15">
        <v>2600000</v>
      </c>
      <c r="G97" s="15">
        <v>2600000</v>
      </c>
    </row>
    <row r="98" spans="1:7" s="12" customFormat="1" ht="21.75" customHeight="1">
      <c r="A98" s="24"/>
      <c r="B98" s="25"/>
      <c r="C98" s="25"/>
      <c r="D98" s="25"/>
      <c r="E98" s="13" t="s">
        <v>74</v>
      </c>
      <c r="F98" s="18">
        <f>SUM(F93,F94,F95,F97)</f>
        <v>3545000</v>
      </c>
      <c r="G98" s="18">
        <f>SUM(G95:G97)</f>
        <v>3545000</v>
      </c>
    </row>
    <row r="99" spans="1:7" s="4" customFormat="1" ht="22.5" customHeight="1">
      <c r="A99" s="22"/>
      <c r="B99" s="27" t="s">
        <v>18</v>
      </c>
      <c r="C99" s="8"/>
      <c r="D99" s="21"/>
      <c r="E99" s="85" t="s">
        <v>72</v>
      </c>
      <c r="F99" s="17"/>
      <c r="G99" s="17"/>
    </row>
    <row r="100" spans="1:7" s="4" customFormat="1" ht="17.100000000000001" customHeight="1">
      <c r="A100" s="22"/>
      <c r="B100" s="21"/>
      <c r="C100" s="21" t="s">
        <v>0</v>
      </c>
      <c r="D100" s="21"/>
      <c r="E100" s="41" t="s">
        <v>26</v>
      </c>
      <c r="F100" s="14"/>
      <c r="G100" s="14"/>
    </row>
    <row r="101" spans="1:7" s="4" customFormat="1" ht="17.100000000000001" customHeight="1">
      <c r="A101" s="22"/>
      <c r="B101" s="21"/>
      <c r="C101" s="21"/>
      <c r="D101" s="21" t="s">
        <v>0</v>
      </c>
      <c r="E101" s="36" t="s">
        <v>10</v>
      </c>
      <c r="F101" s="17">
        <v>60000</v>
      </c>
      <c r="G101" s="17">
        <v>60000</v>
      </c>
    </row>
    <row r="102" spans="1:7" s="6" customFormat="1" ht="15" customHeight="1">
      <c r="A102" s="23"/>
      <c r="B102" s="3"/>
      <c r="C102" s="3"/>
      <c r="D102" s="3" t="s">
        <v>3</v>
      </c>
      <c r="E102" s="30" t="s">
        <v>30</v>
      </c>
      <c r="F102" s="15">
        <v>0</v>
      </c>
      <c r="G102" s="15">
        <v>0</v>
      </c>
    </row>
    <row r="103" spans="1:7" s="4" customFormat="1" ht="17.100000000000001" customHeight="1">
      <c r="A103" s="22"/>
      <c r="B103" s="21"/>
      <c r="C103" s="21"/>
      <c r="D103" s="21" t="s">
        <v>4</v>
      </c>
      <c r="E103" s="36" t="s">
        <v>29</v>
      </c>
      <c r="F103" s="17">
        <v>3791000</v>
      </c>
      <c r="G103" s="17">
        <v>3791000</v>
      </c>
    </row>
    <row r="104" spans="1:7" s="4" customFormat="1" ht="17.100000000000001" customHeight="1">
      <c r="A104" s="22"/>
      <c r="B104" s="21"/>
      <c r="C104" s="21"/>
      <c r="D104" s="21" t="s">
        <v>81</v>
      </c>
      <c r="E104" s="109" t="s">
        <v>40</v>
      </c>
      <c r="F104" s="17"/>
      <c r="G104" s="17"/>
    </row>
    <row r="105" spans="1:7" s="4" customFormat="1" ht="17.100000000000001" customHeight="1">
      <c r="A105" s="22"/>
      <c r="B105" s="21"/>
      <c r="C105" s="21"/>
      <c r="D105" s="21"/>
      <c r="E105" s="109" t="s">
        <v>109</v>
      </c>
      <c r="F105" s="17">
        <v>1469000</v>
      </c>
      <c r="G105" s="17">
        <v>1469000</v>
      </c>
    </row>
    <row r="106" spans="1:7" s="12" customFormat="1" ht="17.100000000000001" customHeight="1">
      <c r="A106" s="24"/>
      <c r="B106" s="25"/>
      <c r="C106" s="25"/>
      <c r="D106" s="25"/>
      <c r="E106" s="31" t="s">
        <v>59</v>
      </c>
      <c r="F106" s="18">
        <f>SUM(F101:F105)</f>
        <v>5320000</v>
      </c>
      <c r="G106" s="18">
        <f>SUM(G101:G105)</f>
        <v>5320000</v>
      </c>
    </row>
    <row r="107" spans="1:7" s="4" customFormat="1" ht="18.95" customHeight="1">
      <c r="A107" s="22"/>
      <c r="B107" s="21" t="s">
        <v>77</v>
      </c>
      <c r="C107" s="21"/>
      <c r="D107" s="21"/>
      <c r="E107" s="52" t="s">
        <v>75</v>
      </c>
      <c r="F107" s="16"/>
      <c r="G107" s="16"/>
    </row>
    <row r="108" spans="1:7" s="4" customFormat="1" ht="17.100000000000001" customHeight="1">
      <c r="A108" s="22"/>
      <c r="B108" s="21"/>
      <c r="C108" s="21" t="s">
        <v>0</v>
      </c>
      <c r="D108" s="21"/>
      <c r="E108" s="41" t="s">
        <v>26</v>
      </c>
      <c r="F108" s="14"/>
      <c r="G108" s="14"/>
    </row>
    <row r="109" spans="1:7" s="4" customFormat="1" ht="17.100000000000001" customHeight="1">
      <c r="A109" s="22"/>
      <c r="B109" s="21"/>
      <c r="C109" s="21"/>
      <c r="D109" s="3" t="s">
        <v>4</v>
      </c>
      <c r="E109" s="30" t="s">
        <v>29</v>
      </c>
      <c r="F109" s="14"/>
      <c r="G109" s="14"/>
    </row>
    <row r="110" spans="1:7" s="4" customFormat="1" ht="17.100000000000001" customHeight="1">
      <c r="A110" s="22"/>
      <c r="B110" s="21"/>
      <c r="C110" s="21"/>
      <c r="D110" s="21"/>
      <c r="E110" s="107" t="s">
        <v>88</v>
      </c>
      <c r="F110" s="17">
        <v>50000</v>
      </c>
      <c r="G110" s="17">
        <v>50000</v>
      </c>
    </row>
    <row r="111" spans="1:7" s="4" customFormat="1" ht="17.100000000000001" customHeight="1">
      <c r="A111" s="22"/>
      <c r="B111" s="21"/>
      <c r="C111" s="21"/>
      <c r="D111" s="21"/>
      <c r="E111" s="107" t="s">
        <v>89</v>
      </c>
      <c r="F111" s="17">
        <v>9000</v>
      </c>
      <c r="G111" s="17">
        <v>9000</v>
      </c>
    </row>
    <row r="112" spans="1:7" s="4" customFormat="1" ht="17.100000000000001" customHeight="1">
      <c r="A112" s="22"/>
      <c r="B112" s="21"/>
      <c r="C112" s="21"/>
      <c r="D112" s="21" t="s">
        <v>6</v>
      </c>
      <c r="E112" s="19" t="s">
        <v>39</v>
      </c>
      <c r="F112" s="14"/>
      <c r="G112" s="14"/>
    </row>
    <row r="113" spans="1:7" s="4" customFormat="1" ht="17.100000000000001" customHeight="1">
      <c r="A113" s="22"/>
      <c r="B113" s="21"/>
      <c r="C113" s="21"/>
      <c r="D113" s="21"/>
      <c r="E113" s="19" t="s">
        <v>86</v>
      </c>
      <c r="F113" s="17">
        <v>10000</v>
      </c>
      <c r="G113" s="17">
        <v>10000</v>
      </c>
    </row>
    <row r="114" spans="1:7" s="4" customFormat="1" ht="17.100000000000001" customHeight="1">
      <c r="A114" s="87"/>
      <c r="B114" s="35"/>
      <c r="C114" s="35"/>
      <c r="D114" s="35"/>
      <c r="E114" s="97" t="s">
        <v>85</v>
      </c>
      <c r="F114" s="17">
        <v>50000</v>
      </c>
      <c r="G114" s="17">
        <v>50000</v>
      </c>
    </row>
    <row r="115" spans="1:7" s="4" customFormat="1" ht="17.100000000000001" customHeight="1">
      <c r="A115" s="87"/>
      <c r="B115" s="35"/>
      <c r="C115" s="35"/>
      <c r="D115" s="35"/>
      <c r="E115" s="107" t="s">
        <v>87</v>
      </c>
      <c r="F115" s="17">
        <v>50000</v>
      </c>
      <c r="G115" s="17">
        <v>50000</v>
      </c>
    </row>
    <row r="116" spans="1:7" s="4" customFormat="1" ht="17.100000000000001" customHeight="1">
      <c r="A116" s="87"/>
      <c r="B116" s="35"/>
      <c r="C116" s="35"/>
      <c r="D116" s="35"/>
      <c r="E116" s="107" t="s">
        <v>117</v>
      </c>
      <c r="F116" s="17" t="s">
        <v>2</v>
      </c>
      <c r="G116" s="110">
        <v>500000</v>
      </c>
    </row>
    <row r="117" spans="1:7" s="4" customFormat="1" ht="15.75" customHeight="1">
      <c r="A117" s="105"/>
      <c r="B117" s="106"/>
      <c r="C117" s="106"/>
      <c r="D117" s="106"/>
      <c r="E117" s="39" t="s">
        <v>76</v>
      </c>
      <c r="F117" s="40">
        <f>SUM(F110:F115)</f>
        <v>169000</v>
      </c>
      <c r="G117" s="113">
        <f>SUM(G110:G116)</f>
        <v>669000</v>
      </c>
    </row>
    <row r="121" spans="1:7" s="4" customFormat="1" ht="17.100000000000001" customHeight="1">
      <c r="A121" s="66"/>
      <c r="B121" s="66"/>
      <c r="C121" s="66"/>
      <c r="D121" s="66"/>
      <c r="E121" s="84"/>
      <c r="F121" s="86"/>
    </row>
    <row r="122" spans="1:7" s="4" customFormat="1" ht="17.100000000000001" customHeight="1">
      <c r="A122" s="66"/>
      <c r="B122" s="66"/>
      <c r="C122" s="66"/>
      <c r="D122" s="66"/>
      <c r="E122" s="84"/>
      <c r="F122" s="86"/>
    </row>
    <row r="123" spans="1:7" s="4" customFormat="1" ht="17.100000000000001" customHeight="1">
      <c r="A123" s="116">
        <v>3</v>
      </c>
      <c r="B123" s="116"/>
      <c r="C123" s="116"/>
      <c r="D123" s="116"/>
      <c r="E123" s="116"/>
      <c r="F123" s="116"/>
      <c r="G123" s="116"/>
    </row>
    <row r="124" spans="1:7" s="4" customFormat="1" ht="17.100000000000001" customHeight="1" thickBot="1">
      <c r="A124" s="92"/>
      <c r="B124" s="92"/>
      <c r="C124" s="92"/>
      <c r="D124" s="92"/>
      <c r="E124" s="88"/>
      <c r="F124" s="117" t="s">
        <v>62</v>
      </c>
      <c r="G124" s="117"/>
    </row>
    <row r="125" spans="1:7" s="2" customFormat="1" ht="15" customHeight="1">
      <c r="A125" s="81" t="s">
        <v>32</v>
      </c>
      <c r="B125" s="82" t="s">
        <v>33</v>
      </c>
      <c r="C125" s="82" t="s">
        <v>34</v>
      </c>
      <c r="D125" s="82" t="s">
        <v>35</v>
      </c>
      <c r="E125" s="82" t="s">
        <v>36</v>
      </c>
      <c r="F125" s="83" t="s">
        <v>37</v>
      </c>
      <c r="G125" s="83" t="s">
        <v>38</v>
      </c>
    </row>
    <row r="126" spans="1:7" s="2" customFormat="1" ht="15" customHeight="1">
      <c r="A126" s="122" t="s">
        <v>22</v>
      </c>
      <c r="B126" s="124" t="s">
        <v>23</v>
      </c>
      <c r="C126" s="124" t="s">
        <v>24</v>
      </c>
      <c r="D126" s="124" t="s">
        <v>25</v>
      </c>
      <c r="E126" s="58" t="s">
        <v>8</v>
      </c>
      <c r="F126" s="11" t="s">
        <v>82</v>
      </c>
      <c r="G126" s="11" t="s">
        <v>82</v>
      </c>
    </row>
    <row r="127" spans="1:7" s="2" customFormat="1" ht="15" customHeight="1">
      <c r="A127" s="122"/>
      <c r="B127" s="124"/>
      <c r="C127" s="124"/>
      <c r="D127" s="124"/>
      <c r="E127" s="45"/>
      <c r="F127" s="11" t="s">
        <v>20</v>
      </c>
      <c r="G127" s="11" t="s">
        <v>20</v>
      </c>
    </row>
    <row r="128" spans="1:7" s="2" customFormat="1" ht="8.1" customHeight="1" thickBot="1">
      <c r="A128" s="123"/>
      <c r="B128" s="125"/>
      <c r="C128" s="125"/>
      <c r="D128" s="125"/>
      <c r="E128" s="44"/>
      <c r="F128" s="42"/>
      <c r="G128" s="42"/>
    </row>
    <row r="129" spans="1:7" s="4" customFormat="1" ht="18.95" customHeight="1">
      <c r="A129" s="22"/>
      <c r="B129" s="21" t="s">
        <v>84</v>
      </c>
      <c r="C129" s="8"/>
      <c r="D129" s="21"/>
      <c r="E129" s="93" t="s">
        <v>64</v>
      </c>
      <c r="F129" s="17"/>
      <c r="G129" s="17"/>
    </row>
    <row r="130" spans="1:7" s="4" customFormat="1" ht="17.100000000000001" customHeight="1">
      <c r="A130" s="22"/>
      <c r="B130" s="21"/>
      <c r="C130" s="21" t="s">
        <v>0</v>
      </c>
      <c r="D130" s="21"/>
      <c r="E130" s="41" t="s">
        <v>26</v>
      </c>
      <c r="F130" s="14"/>
      <c r="G130" s="14"/>
    </row>
    <row r="131" spans="1:7" s="4" customFormat="1" ht="15" customHeight="1">
      <c r="A131" s="22"/>
      <c r="B131" s="21"/>
      <c r="C131" s="21"/>
      <c r="D131" s="21" t="s">
        <v>4</v>
      </c>
      <c r="E131" s="37" t="s">
        <v>29</v>
      </c>
      <c r="F131" s="34">
        <v>382016</v>
      </c>
      <c r="G131" s="114">
        <v>454838</v>
      </c>
    </row>
    <row r="132" spans="1:7" s="60" customFormat="1" ht="17.25" customHeight="1">
      <c r="A132" s="46"/>
      <c r="B132" s="21" t="s">
        <v>98</v>
      </c>
      <c r="C132" s="101"/>
      <c r="D132" s="102"/>
      <c r="E132" s="5" t="s">
        <v>94</v>
      </c>
      <c r="F132" s="14"/>
      <c r="G132" s="14"/>
    </row>
    <row r="133" spans="1:7" s="60" customFormat="1" ht="17.25" customHeight="1">
      <c r="A133" s="46"/>
      <c r="B133" s="21"/>
      <c r="C133" s="21" t="s">
        <v>0</v>
      </c>
      <c r="D133" s="102"/>
      <c r="E133" s="41" t="s">
        <v>26</v>
      </c>
      <c r="F133" s="14"/>
      <c r="G133" s="14"/>
    </row>
    <row r="134" spans="1:7" s="60" customFormat="1" ht="18" customHeight="1">
      <c r="A134" s="46"/>
      <c r="B134" s="21"/>
      <c r="C134" s="21"/>
      <c r="D134" s="50" t="s">
        <v>4</v>
      </c>
      <c r="E134" s="37" t="s">
        <v>29</v>
      </c>
      <c r="F134" s="59">
        <v>2286000</v>
      </c>
      <c r="G134" s="59">
        <v>2286000</v>
      </c>
    </row>
    <row r="135" spans="1:7" s="60" customFormat="1" ht="20.25" customHeight="1">
      <c r="A135" s="46"/>
      <c r="B135" s="101"/>
      <c r="C135" s="101"/>
      <c r="D135" s="102"/>
      <c r="E135" s="39" t="s">
        <v>95</v>
      </c>
      <c r="F135" s="40">
        <f>SUM(F134)</f>
        <v>2286000</v>
      </c>
      <c r="G135" s="40">
        <f>SUM(G134)</f>
        <v>2286000</v>
      </c>
    </row>
    <row r="136" spans="1:7" s="4" customFormat="1" ht="18.95" customHeight="1">
      <c r="A136" s="22"/>
      <c r="B136" s="21" t="s">
        <v>93</v>
      </c>
      <c r="C136" s="8"/>
      <c r="D136" s="21"/>
      <c r="E136" s="93" t="s">
        <v>52</v>
      </c>
      <c r="F136" s="17"/>
      <c r="G136" s="17"/>
    </row>
    <row r="137" spans="1:7" s="4" customFormat="1" ht="17.100000000000001" customHeight="1">
      <c r="A137" s="22"/>
      <c r="B137" s="21"/>
      <c r="C137" s="21" t="s">
        <v>0</v>
      </c>
      <c r="D137" s="21"/>
      <c r="E137" s="41" t="s">
        <v>26</v>
      </c>
      <c r="F137" s="14"/>
      <c r="G137" s="14"/>
    </row>
    <row r="138" spans="1:7" s="4" customFormat="1" ht="17.100000000000001" customHeight="1">
      <c r="A138" s="22"/>
      <c r="B138" s="21"/>
      <c r="C138" s="21"/>
      <c r="D138" s="21" t="s">
        <v>0</v>
      </c>
      <c r="E138" s="36" t="s">
        <v>10</v>
      </c>
      <c r="F138" s="17">
        <v>2591200</v>
      </c>
      <c r="G138" s="17">
        <v>2591200</v>
      </c>
    </row>
    <row r="139" spans="1:7" s="6" customFormat="1" ht="15" customHeight="1">
      <c r="A139" s="23"/>
      <c r="B139" s="3"/>
      <c r="C139" s="3"/>
      <c r="D139" s="3" t="s">
        <v>3</v>
      </c>
      <c r="E139" s="30" t="s">
        <v>30</v>
      </c>
      <c r="F139" s="15">
        <v>401636</v>
      </c>
      <c r="G139" s="15">
        <v>401636</v>
      </c>
    </row>
    <row r="140" spans="1:7" s="6" customFormat="1" ht="15" customHeight="1">
      <c r="A140" s="23"/>
      <c r="B140" s="3"/>
      <c r="C140" s="3"/>
      <c r="D140" s="3" t="s">
        <v>4</v>
      </c>
      <c r="E140" s="30" t="s">
        <v>29</v>
      </c>
      <c r="F140" s="15">
        <v>1860000</v>
      </c>
      <c r="G140" s="15">
        <v>1860000</v>
      </c>
    </row>
    <row r="141" spans="1:7" s="4" customFormat="1" ht="18" customHeight="1">
      <c r="A141" s="22"/>
      <c r="B141" s="21"/>
      <c r="C141" s="35"/>
      <c r="D141" s="35" t="s">
        <v>7</v>
      </c>
      <c r="E141" s="36" t="s">
        <v>40</v>
      </c>
      <c r="F141" s="17"/>
      <c r="G141" s="17"/>
    </row>
    <row r="142" spans="1:7" s="6" customFormat="1" ht="15" customHeight="1">
      <c r="A142" s="23"/>
      <c r="B142" s="3"/>
      <c r="C142" s="3"/>
      <c r="D142" s="3" t="s">
        <v>12</v>
      </c>
      <c r="E142" s="91" t="s">
        <v>56</v>
      </c>
      <c r="F142" s="51" t="s">
        <v>13</v>
      </c>
      <c r="G142" s="51" t="s">
        <v>13</v>
      </c>
    </row>
    <row r="143" spans="1:7" s="12" customFormat="1" ht="17.100000000000001" customHeight="1">
      <c r="A143" s="94"/>
      <c r="B143" s="89"/>
      <c r="C143" s="89"/>
      <c r="D143" s="89"/>
      <c r="E143" s="90" t="s">
        <v>27</v>
      </c>
      <c r="F143" s="64">
        <f>SUM(F138:F140)</f>
        <v>4852836</v>
      </c>
      <c r="G143" s="64">
        <f>SUM(G138:G140)</f>
        <v>4852836</v>
      </c>
    </row>
    <row r="144" spans="1:7" s="4" customFormat="1" ht="32.25" customHeight="1">
      <c r="A144" s="22"/>
      <c r="B144" s="27" t="s">
        <v>102</v>
      </c>
      <c r="C144" s="21"/>
      <c r="D144" s="21"/>
      <c r="E144" s="85" t="s">
        <v>53</v>
      </c>
      <c r="F144" s="16"/>
      <c r="G144" s="16"/>
    </row>
    <row r="145" spans="1:7" s="4" customFormat="1" ht="19.5" customHeight="1">
      <c r="A145" s="22"/>
      <c r="B145" s="21"/>
      <c r="C145" s="21" t="s">
        <v>0</v>
      </c>
      <c r="D145" s="21"/>
      <c r="E145" s="41" t="s">
        <v>26</v>
      </c>
      <c r="F145" s="14"/>
      <c r="G145" s="14"/>
    </row>
    <row r="146" spans="1:7" s="4" customFormat="1" ht="17.100000000000001" customHeight="1">
      <c r="A146" s="22"/>
      <c r="B146" s="21"/>
      <c r="C146" s="21"/>
      <c r="D146" s="21" t="s">
        <v>4</v>
      </c>
      <c r="E146" s="53" t="s">
        <v>29</v>
      </c>
      <c r="F146" s="17">
        <v>101600</v>
      </c>
      <c r="G146" s="17">
        <v>101600</v>
      </c>
    </row>
    <row r="147" spans="1:7" s="4" customFormat="1" ht="15" customHeight="1">
      <c r="A147" s="22"/>
      <c r="B147" s="21"/>
      <c r="C147" s="21"/>
      <c r="D147" s="21" t="s">
        <v>5</v>
      </c>
      <c r="E147" s="19" t="s">
        <v>31</v>
      </c>
      <c r="F147" s="17">
        <v>4621400</v>
      </c>
      <c r="G147" s="17">
        <v>4621400</v>
      </c>
    </row>
    <row r="148" spans="1:7" s="4" customFormat="1" ht="15" customHeight="1">
      <c r="A148" s="22"/>
      <c r="B148" s="35"/>
      <c r="C148" s="35"/>
      <c r="D148" s="21" t="s">
        <v>6</v>
      </c>
      <c r="E148" s="19" t="s">
        <v>96</v>
      </c>
      <c r="F148" s="17">
        <v>300000</v>
      </c>
      <c r="G148" s="17">
        <v>300000</v>
      </c>
    </row>
    <row r="149" spans="1:7" s="38" customFormat="1" ht="30.75" customHeight="1">
      <c r="A149" s="78"/>
      <c r="B149" s="75"/>
      <c r="C149" s="75"/>
      <c r="D149" s="76"/>
      <c r="E149" s="39" t="s">
        <v>54</v>
      </c>
      <c r="F149" s="40">
        <f>SUM(F146:F148)</f>
        <v>5023000</v>
      </c>
      <c r="G149" s="40">
        <f>SUM(G146:G148)</f>
        <v>5023000</v>
      </c>
    </row>
    <row r="150" spans="1:7" s="47" customFormat="1" ht="20.100000000000001" customHeight="1" thickBot="1">
      <c r="A150" s="126" t="s">
        <v>28</v>
      </c>
      <c r="B150" s="127"/>
      <c r="C150" s="127"/>
      <c r="D150" s="127"/>
      <c r="E150" s="128"/>
      <c r="F150" s="95">
        <f>SUM(F19,F25,F46,F98,F72,F80,F90,F106,F117,F143,F149,F39,F69,F131,F28,F135,F58,F49,F33)</f>
        <v>87686765</v>
      </c>
      <c r="G150" s="95">
        <f>SUM(G19,G25,G46,G98,G72,G80,G90,G106,G117,G143,G149,G39,G69,G131,G28,G135,G58,G49,G33)</f>
        <v>88370335</v>
      </c>
    </row>
    <row r="151" spans="1:7" s="47" customFormat="1" ht="21" customHeight="1">
      <c r="A151" s="77" t="s">
        <v>3</v>
      </c>
      <c r="B151" s="72"/>
      <c r="C151" s="72"/>
      <c r="D151" s="72"/>
      <c r="E151" s="73" t="s">
        <v>60</v>
      </c>
      <c r="F151" s="71"/>
      <c r="G151" s="71"/>
    </row>
    <row r="152" spans="1:7" s="47" customFormat="1" ht="18" customHeight="1">
      <c r="A152" s="70"/>
      <c r="B152" s="3" t="s">
        <v>0</v>
      </c>
      <c r="C152" s="3"/>
      <c r="D152" s="3"/>
      <c r="E152" s="7" t="s">
        <v>61</v>
      </c>
      <c r="F152" s="65"/>
      <c r="G152" s="65"/>
    </row>
    <row r="153" spans="1:7" s="47" customFormat="1" ht="20.100000000000001" customHeight="1" thickBot="1">
      <c r="A153" s="68"/>
      <c r="B153" s="69"/>
      <c r="C153" s="48" t="s">
        <v>0</v>
      </c>
      <c r="D153" s="48"/>
      <c r="E153" s="67" t="s">
        <v>57</v>
      </c>
      <c r="F153" s="65">
        <v>2219405</v>
      </c>
      <c r="G153" s="65">
        <v>2219405</v>
      </c>
    </row>
    <row r="154" spans="1:7" s="47" customFormat="1" ht="20.100000000000001" customHeight="1" thickBot="1">
      <c r="A154" s="126" t="s">
        <v>58</v>
      </c>
      <c r="B154" s="127"/>
      <c r="C154" s="127"/>
      <c r="D154" s="127"/>
      <c r="E154" s="128"/>
      <c r="F154" s="49">
        <f>F153</f>
        <v>2219405</v>
      </c>
      <c r="G154" s="49">
        <v>2219405</v>
      </c>
    </row>
    <row r="155" spans="1:7" s="12" customFormat="1" ht="20.100000000000001" customHeight="1" thickBot="1">
      <c r="A155" s="129" t="s">
        <v>19</v>
      </c>
      <c r="B155" s="130"/>
      <c r="C155" s="130"/>
      <c r="D155" s="130"/>
      <c r="E155" s="130"/>
      <c r="F155" s="26">
        <f>SUM(F150,F154)</f>
        <v>89906170</v>
      </c>
      <c r="G155" s="26">
        <f>G150+G154</f>
        <v>90589740</v>
      </c>
    </row>
  </sheetData>
  <mergeCells count="24">
    <mergeCell ref="A154:E154"/>
    <mergeCell ref="A126:A128"/>
    <mergeCell ref="B126:B128"/>
    <mergeCell ref="C126:C128"/>
    <mergeCell ref="D126:D128"/>
    <mergeCell ref="A155:E155"/>
    <mergeCell ref="B8:B10"/>
    <mergeCell ref="C8:C10"/>
    <mergeCell ref="D8:D10"/>
    <mergeCell ref="A150:E150"/>
    <mergeCell ref="A64:A66"/>
    <mergeCell ref="B64:B66"/>
    <mergeCell ref="C64:C66"/>
    <mergeCell ref="D64:D66"/>
    <mergeCell ref="F62:G62"/>
    <mergeCell ref="A123:G123"/>
    <mergeCell ref="F124:G124"/>
    <mergeCell ref="E1:G1"/>
    <mergeCell ref="A3:G3"/>
    <mergeCell ref="A4:G4"/>
    <mergeCell ref="A5:G5"/>
    <mergeCell ref="F6:G6"/>
    <mergeCell ref="A61:G61"/>
    <mergeCell ref="A8:A10"/>
  </mergeCells>
  <phoneticPr fontId="6" type="noConversion"/>
  <pageMargins left="0.59055118110236227" right="0.11811023622047245" top="0.23622047244094491" bottom="0.23622047244094491" header="0.19685039370078741" footer="0.1574803149606299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2.kiadás</vt:lpstr>
    </vt:vector>
  </TitlesOfParts>
  <Company>Kolontár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</dc:creator>
  <cp:lastModifiedBy>User</cp:lastModifiedBy>
  <cp:lastPrinted>2021-06-08T11:54:15Z</cp:lastPrinted>
  <dcterms:created xsi:type="dcterms:W3CDTF">2007-11-03T19:26:25Z</dcterms:created>
  <dcterms:modified xsi:type="dcterms:W3CDTF">2021-06-09T12:24:01Z</dcterms:modified>
</cp:coreProperties>
</file>