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26" i="1"/>
  <c r="F121"/>
  <c r="F115"/>
  <c r="F101"/>
  <c r="F94"/>
  <c r="F86"/>
  <c r="F76"/>
  <c r="F65"/>
  <c r="F57"/>
  <c r="F46"/>
  <c r="F40"/>
  <c r="F42" s="1"/>
  <c r="F122" s="1"/>
  <c r="F127" s="1"/>
  <c r="F35"/>
  <c r="F25"/>
  <c r="F19"/>
</calcChain>
</file>

<file path=xl/sharedStrings.xml><?xml version="1.0" encoding="utf-8"?>
<sst xmlns="http://schemas.openxmlformats.org/spreadsheetml/2006/main" count="230" uniqueCount="100">
  <si>
    <t>Kamond Község Önkormányzata 2021. évi költségvetéséről szóló</t>
  </si>
  <si>
    <t>3/2021. (II.16.) önkormányzati rendelethez</t>
  </si>
  <si>
    <t>forintban</t>
  </si>
  <si>
    <t>A</t>
  </si>
  <si>
    <t>B</t>
  </si>
  <si>
    <t>C</t>
  </si>
  <si>
    <t>D</t>
  </si>
  <si>
    <t>E</t>
  </si>
  <si>
    <t>F</t>
  </si>
  <si>
    <t>2021. évi</t>
  </si>
  <si>
    <t>előirányzat</t>
  </si>
  <si>
    <t>1.</t>
  </si>
  <si>
    <t>Kamond Község Önkormányzata</t>
  </si>
  <si>
    <t xml:space="preserve"> 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</si>
  <si>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</si>
  <si>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t>Működési költségvetés</t>
  </si>
  <si>
    <t>4.</t>
  </si>
  <si>
    <t>Önkormányzatok és önk. hivatalok jogalkotó és általános igazgatási tev. összesen:</t>
  </si>
  <si>
    <t>2.</t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</si>
  <si>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</si>
  <si>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t>3.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</si>
  <si>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</si>
  <si>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>5.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</si>
  <si>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</si>
  <si>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>6.</t>
  </si>
  <si>
    <t>2. melléklet</t>
  </si>
  <si>
    <t>K I A D Á S O K</t>
  </si>
  <si>
    <t>Cím-szám</t>
  </si>
  <si>
    <t>Al-cím szám</t>
  </si>
  <si>
    <t>Előir. csop.</t>
  </si>
  <si>
    <t>Kie-melt előir.</t>
  </si>
  <si>
    <t>KIADÁS MEGNEVEZÉSE</t>
  </si>
  <si>
    <t>Személyi juttatások</t>
  </si>
  <si>
    <t>Munkaadókat terhelő járulékok és szoc. hozzájárulási adó</t>
  </si>
  <si>
    <t>Dologi kiadások</t>
  </si>
  <si>
    <t>Felhalmozási költségvetés</t>
  </si>
  <si>
    <t>Beruházások</t>
  </si>
  <si>
    <r>
      <t xml:space="preserve">Köztemető-fenntartás és -működtetés </t>
    </r>
    <r>
      <rPr>
        <sz val="12"/>
        <rFont val="Times New Roman"/>
        <family val="1"/>
        <charset val="238"/>
      </rPr>
      <t>013320</t>
    </r>
  </si>
  <si>
    <t>7.</t>
  </si>
  <si>
    <t>Felújítások</t>
  </si>
  <si>
    <t>Köztemető-fenntartás és -működtetés összesen:</t>
  </si>
  <si>
    <r>
      <t xml:space="preserve">Támogatási célú finanszírozási műveletek </t>
    </r>
    <r>
      <rPr>
        <sz val="12"/>
        <rFont val="Times New Roman"/>
        <family val="1"/>
        <charset val="238"/>
      </rPr>
      <t>018030</t>
    </r>
  </si>
  <si>
    <t>Egyéb működési célú kiadások</t>
  </si>
  <si>
    <t>a) Kerta Önkormányzat (óvodai étk.)</t>
  </si>
  <si>
    <t>b) Devecseri Központi Háziorvosi Ügyeletet Fenntartó Társ.</t>
  </si>
  <si>
    <t>c) Somló-környéki Többcélú Kistérségi Társulás</t>
  </si>
  <si>
    <t>Támogatási célú finanszírozási műveletek összesen:</t>
  </si>
  <si>
    <t>8.</t>
  </si>
  <si>
    <t>Tervezett átlagos állományi létszám</t>
  </si>
  <si>
    <t>2 fő</t>
  </si>
  <si>
    <t>Hosszabb időtartamú közfoglalkoztatás összesen:</t>
  </si>
  <si>
    <r>
      <t xml:space="preserve">Közutak, hidak, alagutak üzemeltetése, fenntartása </t>
    </r>
    <r>
      <rPr>
        <sz val="12"/>
        <rFont val="Times New Roman"/>
        <family val="1"/>
        <charset val="238"/>
      </rPr>
      <t> 045160</t>
    </r>
  </si>
  <si>
    <t>Közutak, hidak, alagutak üzemeltetése, fenntartása  összesen:</t>
  </si>
  <si>
    <r>
      <t>Településfejlesztési projektek és támogatásuk</t>
    </r>
    <r>
      <rPr>
        <sz val="12"/>
        <rFont val="Times New Roman"/>
        <family val="1"/>
        <charset val="238"/>
      </rPr>
      <t xml:space="preserve"> 062020</t>
    </r>
  </si>
  <si>
    <t xml:space="preserve">7. </t>
  </si>
  <si>
    <t>a) Magyar Falu Program Temetői infrastruktúrafejlesztés</t>
  </si>
  <si>
    <t>Településfejlesztési projektek és támogatásuk összesen:</t>
  </si>
  <si>
    <r>
      <t xml:space="preserve">Közvilágítás </t>
    </r>
    <r>
      <rPr>
        <sz val="12"/>
        <rFont val="Times New Roman"/>
        <family val="1"/>
        <charset val="238"/>
      </rPr>
      <t>064010</t>
    </r>
  </si>
  <si>
    <t>9.</t>
  </si>
  <si>
    <r>
      <t xml:space="preserve">Zöldterület-kezelés </t>
    </r>
    <r>
      <rPr>
        <sz val="12"/>
        <rFont val="Times New Roman"/>
        <family val="1"/>
        <charset val="238"/>
      </rPr>
      <t>066010</t>
    </r>
  </si>
  <si>
    <t>Zöldterület-kezelés összesen:</t>
  </si>
  <si>
    <t>10.</t>
  </si>
  <si>
    <r>
      <t xml:space="preserve">Város-, községgazdálkodási egyéb szolgáltatások </t>
    </r>
    <r>
      <rPr>
        <sz val="12"/>
        <rFont val="Times New Roman"/>
        <family val="1"/>
        <charset val="238"/>
      </rPr>
      <t>066020</t>
    </r>
  </si>
  <si>
    <t>a) általános tartalék</t>
  </si>
  <si>
    <t xml:space="preserve">6. </t>
  </si>
  <si>
    <t>Beruházások (Településrendezési terv)</t>
  </si>
  <si>
    <t>Város-, községgazdálkodási egyéb szolgáltatások összesen:</t>
  </si>
  <si>
    <t>11.</t>
  </si>
  <si>
    <r>
      <t xml:space="preserve">Sportlétesítmények, edzőtáborok működtetése és fejlesztése </t>
    </r>
    <r>
      <rPr>
        <sz val="12"/>
        <rFont val="Times New Roman"/>
        <family val="1"/>
        <charset val="238"/>
      </rPr>
      <t> 081030</t>
    </r>
  </si>
  <si>
    <t>Sportlétesítmények, edzőtáborok működtetése és fejlesztése  összesen:</t>
  </si>
  <si>
    <t>12.</t>
  </si>
  <si>
    <r>
      <t xml:space="preserve">Könyvtári állomány gyarapítása, nyilvántartása </t>
    </r>
    <r>
      <rPr>
        <sz val="12"/>
        <rFont val="Times New Roman"/>
        <family val="1"/>
        <charset val="238"/>
      </rPr>
      <t>082044</t>
    </r>
  </si>
  <si>
    <t>a) infrastruktúrafejlesztés</t>
  </si>
  <si>
    <t>Könyvtári állomány gyarapítása, nyilvántartása összesen:</t>
  </si>
  <si>
    <t>13.</t>
  </si>
  <si>
    <r>
      <t xml:space="preserve">Közművelődés - közösségi és társadalmi részvétel fejlesztése </t>
    </r>
    <r>
      <rPr>
        <sz val="12"/>
        <rFont val="Times New Roman"/>
        <family val="1"/>
        <charset val="238"/>
      </rPr>
      <t>082092</t>
    </r>
  </si>
  <si>
    <t>Közművelődési feladatok összesen:</t>
  </si>
  <si>
    <t>14.</t>
  </si>
  <si>
    <r>
      <t xml:space="preserve">Civil szervezetek működési támogatása </t>
    </r>
    <r>
      <rPr>
        <sz val="12"/>
        <rFont val="Times New Roman"/>
        <family val="1"/>
        <charset val="238"/>
      </rPr>
      <t>084031</t>
    </r>
  </si>
  <si>
    <t>a) SMB LEADER Egyesület tagdíj</t>
  </si>
  <si>
    <t>Sportegyesület, Polgárőrség, Devecseri Otthonban élő Időskorúak támogatása</t>
  </si>
  <si>
    <t>Civil szervezetek működési támogatása összesen:</t>
  </si>
  <si>
    <t>15.</t>
  </si>
  <si>
    <r>
      <t xml:space="preserve">Intézményen kívüli gyermekétkeztetés </t>
    </r>
    <r>
      <rPr>
        <sz val="12"/>
        <rFont val="Times New Roman"/>
        <family val="1"/>
        <charset val="238"/>
      </rPr>
      <t>104037</t>
    </r>
  </si>
  <si>
    <t>16.</t>
  </si>
  <si>
    <t>17.</t>
  </si>
  <si>
    <r>
      <t xml:space="preserve">Falugondnoki, tanyagondnoki szolgáltatás </t>
    </r>
    <r>
      <rPr>
        <sz val="12"/>
        <rFont val="Times New Roman"/>
        <family val="1"/>
        <charset val="238"/>
      </rPr>
      <t>107055</t>
    </r>
  </si>
  <si>
    <t>1 fő</t>
  </si>
  <si>
    <t>Falugondnoki, tanyagondnoki szolgáltatás összesen:</t>
  </si>
  <si>
    <t>18.</t>
  </si>
  <si>
    <r>
      <t xml:space="preserve">Egyéb szociális pénzbeli és természetbeni ellátások, támogatások </t>
    </r>
    <r>
      <rPr>
        <sz val="12"/>
        <rFont val="Times New Roman"/>
        <family val="1"/>
        <charset val="238"/>
      </rPr>
      <t>107060</t>
    </r>
  </si>
  <si>
    <t>Ellátottak pénzbeli juttatásai</t>
  </si>
  <si>
    <t>Egyéb működési célú kiadások (Bursa Ösztöndíj)</t>
  </si>
  <si>
    <t>Egyéb szociális pénzbeli és természetbeni ellátások, támogatások összesen:</t>
  </si>
  <si>
    <t>Tárgyévi költségvetési kiadások összesen:</t>
  </si>
  <si>
    <t>Finanszírozási kiadások</t>
  </si>
  <si>
    <t>Belföldi finanszírozás kiadásai</t>
  </si>
  <si>
    <t>Államháztartáson belüli megelőlegezések visszafizetése</t>
  </si>
  <si>
    <t>Tárgyévi finanszírozási kiadások összesen:</t>
  </si>
  <si>
    <t>KIADÁSOK ÖSSZESEN: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</si>
</sst>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0" fontId="1" fillId="0" borderId="0" xfId="0" applyFont="1" applyAlignment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3" fontId="3" fillId="0" borderId="16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17" xfId="0" applyFont="1" applyBorder="1" applyAlignment="1">
      <alignment wrapText="1"/>
    </xf>
    <xf numFmtId="3" fontId="3" fillId="0" borderId="9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wrapText="1"/>
    </xf>
    <xf numFmtId="3" fontId="3" fillId="0" borderId="22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7" xfId="0" applyFont="1" applyBorder="1" applyAlignment="1">
      <alignment horizontal="justify" wrapText="1"/>
    </xf>
    <xf numFmtId="0" fontId="4" fillId="0" borderId="7" xfId="0" applyFont="1" applyBorder="1" applyAlignment="1">
      <alignment horizontal="justify" vertical="top" wrapText="1"/>
    </xf>
    <xf numFmtId="0" fontId="3" fillId="0" borderId="0" xfId="0" applyFont="1" applyAlignment="1"/>
    <xf numFmtId="0" fontId="4" fillId="0" borderId="7" xfId="0" applyFont="1" applyBorder="1" applyAlignment="1"/>
    <xf numFmtId="0" fontId="4" fillId="0" borderId="21" xfId="0" applyFont="1" applyBorder="1" applyAlignment="1"/>
    <xf numFmtId="3" fontId="4" fillId="0" borderId="22" xfId="0" applyNumberFormat="1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4" fillId="0" borderId="19" xfId="0" applyFont="1" applyBorder="1"/>
    <xf numFmtId="0" fontId="4" fillId="0" borderId="19" xfId="0" applyFont="1" applyBorder="1" applyAlignment="1">
      <alignment horizontal="justify" vertical="top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0" xfId="0" applyFont="1" applyBorder="1"/>
    <xf numFmtId="0" fontId="3" fillId="0" borderId="31" xfId="0" applyFont="1" applyBorder="1" applyAlignment="1">
      <alignment wrapText="1"/>
    </xf>
    <xf numFmtId="3" fontId="3" fillId="0" borderId="16" xfId="0" applyNumberFormat="1" applyFont="1" applyBorder="1" applyAlignment="1">
      <alignment horizontal="right" wrapText="1"/>
    </xf>
    <xf numFmtId="0" fontId="3" fillId="0" borderId="7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top" wrapText="1"/>
    </xf>
    <xf numFmtId="0" fontId="3" fillId="0" borderId="20" xfId="0" applyFont="1" applyBorder="1" applyAlignment="1"/>
    <xf numFmtId="0" fontId="3" fillId="0" borderId="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0" borderId="32" xfId="0" applyFont="1" applyBorder="1" applyAlignment="1"/>
    <xf numFmtId="3" fontId="3" fillId="0" borderId="33" xfId="0" applyNumberFormat="1" applyFont="1" applyBorder="1" applyAlignment="1">
      <alignment horizontal="right" wrapText="1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31" xfId="0" applyFont="1" applyBorder="1"/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5" xfId="0" applyFont="1" applyBorder="1"/>
    <xf numFmtId="3" fontId="3" fillId="0" borderId="33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6" fillId="0" borderId="0" xfId="0" applyFont="1" applyAlignment="1"/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3" fontId="8" fillId="0" borderId="3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4" fillId="0" borderId="0" xfId="0" applyNumberFormat="1" applyFont="1"/>
    <xf numFmtId="3" fontId="7" fillId="0" borderId="0" xfId="0" applyNumberFormat="1" applyFont="1"/>
    <xf numFmtId="3" fontId="10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46;nt&#233;s/Rendeletek/LOCLEX/Kamond/el&#337;terjeszt&#233;s%20Kamond%202021.%20&#233;vi%20ktgvet&#233;si%20rend.%20mell&#233;klete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evétel"/>
      <sheetName val="2.kiadás"/>
      <sheetName val="3. köt, önk. "/>
      <sheetName val="4.kvmérleg "/>
      <sheetName val="5.eifelh"/>
      <sheetName val="6.létszám"/>
      <sheetName val="szöveges"/>
    </sheetNames>
    <sheetDataSet>
      <sheetData sheetId="0"/>
      <sheetData sheetId="1"/>
      <sheetData sheetId="2"/>
      <sheetData sheetId="3"/>
      <sheetData sheetId="4"/>
      <sheetData sheetId="5"/>
      <sheetData sheetId="6">
        <row r="173">
          <cell r="D1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4.42578125" customWidth="1"/>
    <col min="3" max="4" width="4.7109375" customWidth="1"/>
    <col min="5" max="5" width="72.28515625" customWidth="1"/>
    <col min="6" max="6" width="16.5703125" customWidth="1"/>
    <col min="257" max="257" width="4.7109375" customWidth="1"/>
    <col min="258" max="258" width="4.42578125" customWidth="1"/>
    <col min="259" max="260" width="4.7109375" customWidth="1"/>
    <col min="261" max="261" width="72.28515625" customWidth="1"/>
    <col min="262" max="262" width="16.5703125" customWidth="1"/>
    <col min="513" max="513" width="4.7109375" customWidth="1"/>
    <col min="514" max="514" width="4.42578125" customWidth="1"/>
    <col min="515" max="516" width="4.7109375" customWidth="1"/>
    <col min="517" max="517" width="72.28515625" customWidth="1"/>
    <col min="518" max="518" width="16.5703125" customWidth="1"/>
    <col min="769" max="769" width="4.7109375" customWidth="1"/>
    <col min="770" max="770" width="4.42578125" customWidth="1"/>
    <col min="771" max="772" width="4.7109375" customWidth="1"/>
    <col min="773" max="773" width="72.28515625" customWidth="1"/>
    <col min="774" max="774" width="16.5703125" customWidth="1"/>
    <col min="1025" max="1025" width="4.7109375" customWidth="1"/>
    <col min="1026" max="1026" width="4.42578125" customWidth="1"/>
    <col min="1027" max="1028" width="4.7109375" customWidth="1"/>
    <col min="1029" max="1029" width="72.28515625" customWidth="1"/>
    <col min="1030" max="1030" width="16.5703125" customWidth="1"/>
    <col min="1281" max="1281" width="4.7109375" customWidth="1"/>
    <col min="1282" max="1282" width="4.42578125" customWidth="1"/>
    <col min="1283" max="1284" width="4.7109375" customWidth="1"/>
    <col min="1285" max="1285" width="72.28515625" customWidth="1"/>
    <col min="1286" max="1286" width="16.5703125" customWidth="1"/>
    <col min="1537" max="1537" width="4.7109375" customWidth="1"/>
    <col min="1538" max="1538" width="4.42578125" customWidth="1"/>
    <col min="1539" max="1540" width="4.7109375" customWidth="1"/>
    <col min="1541" max="1541" width="72.28515625" customWidth="1"/>
    <col min="1542" max="1542" width="16.5703125" customWidth="1"/>
    <col min="1793" max="1793" width="4.7109375" customWidth="1"/>
    <col min="1794" max="1794" width="4.42578125" customWidth="1"/>
    <col min="1795" max="1796" width="4.7109375" customWidth="1"/>
    <col min="1797" max="1797" width="72.28515625" customWidth="1"/>
    <col min="1798" max="1798" width="16.5703125" customWidth="1"/>
    <col min="2049" max="2049" width="4.7109375" customWidth="1"/>
    <col min="2050" max="2050" width="4.42578125" customWidth="1"/>
    <col min="2051" max="2052" width="4.7109375" customWidth="1"/>
    <col min="2053" max="2053" width="72.28515625" customWidth="1"/>
    <col min="2054" max="2054" width="16.5703125" customWidth="1"/>
    <col min="2305" max="2305" width="4.7109375" customWidth="1"/>
    <col min="2306" max="2306" width="4.42578125" customWidth="1"/>
    <col min="2307" max="2308" width="4.7109375" customWidth="1"/>
    <col min="2309" max="2309" width="72.28515625" customWidth="1"/>
    <col min="2310" max="2310" width="16.5703125" customWidth="1"/>
    <col min="2561" max="2561" width="4.7109375" customWidth="1"/>
    <col min="2562" max="2562" width="4.42578125" customWidth="1"/>
    <col min="2563" max="2564" width="4.7109375" customWidth="1"/>
    <col min="2565" max="2565" width="72.28515625" customWidth="1"/>
    <col min="2566" max="2566" width="16.5703125" customWidth="1"/>
    <col min="2817" max="2817" width="4.7109375" customWidth="1"/>
    <col min="2818" max="2818" width="4.42578125" customWidth="1"/>
    <col min="2819" max="2820" width="4.7109375" customWidth="1"/>
    <col min="2821" max="2821" width="72.28515625" customWidth="1"/>
    <col min="2822" max="2822" width="16.5703125" customWidth="1"/>
    <col min="3073" max="3073" width="4.7109375" customWidth="1"/>
    <col min="3074" max="3074" width="4.42578125" customWidth="1"/>
    <col min="3075" max="3076" width="4.7109375" customWidth="1"/>
    <col min="3077" max="3077" width="72.28515625" customWidth="1"/>
    <col min="3078" max="3078" width="16.5703125" customWidth="1"/>
    <col min="3329" max="3329" width="4.7109375" customWidth="1"/>
    <col min="3330" max="3330" width="4.42578125" customWidth="1"/>
    <col min="3331" max="3332" width="4.7109375" customWidth="1"/>
    <col min="3333" max="3333" width="72.28515625" customWidth="1"/>
    <col min="3334" max="3334" width="16.5703125" customWidth="1"/>
    <col min="3585" max="3585" width="4.7109375" customWidth="1"/>
    <col min="3586" max="3586" width="4.42578125" customWidth="1"/>
    <col min="3587" max="3588" width="4.7109375" customWidth="1"/>
    <col min="3589" max="3589" width="72.28515625" customWidth="1"/>
    <col min="3590" max="3590" width="16.5703125" customWidth="1"/>
    <col min="3841" max="3841" width="4.7109375" customWidth="1"/>
    <col min="3842" max="3842" width="4.42578125" customWidth="1"/>
    <col min="3843" max="3844" width="4.7109375" customWidth="1"/>
    <col min="3845" max="3845" width="72.28515625" customWidth="1"/>
    <col min="3846" max="3846" width="16.5703125" customWidth="1"/>
    <col min="4097" max="4097" width="4.7109375" customWidth="1"/>
    <col min="4098" max="4098" width="4.42578125" customWidth="1"/>
    <col min="4099" max="4100" width="4.7109375" customWidth="1"/>
    <col min="4101" max="4101" width="72.28515625" customWidth="1"/>
    <col min="4102" max="4102" width="16.5703125" customWidth="1"/>
    <col min="4353" max="4353" width="4.7109375" customWidth="1"/>
    <col min="4354" max="4354" width="4.42578125" customWidth="1"/>
    <col min="4355" max="4356" width="4.7109375" customWidth="1"/>
    <col min="4357" max="4357" width="72.28515625" customWidth="1"/>
    <col min="4358" max="4358" width="16.5703125" customWidth="1"/>
    <col min="4609" max="4609" width="4.7109375" customWidth="1"/>
    <col min="4610" max="4610" width="4.42578125" customWidth="1"/>
    <col min="4611" max="4612" width="4.7109375" customWidth="1"/>
    <col min="4613" max="4613" width="72.28515625" customWidth="1"/>
    <col min="4614" max="4614" width="16.5703125" customWidth="1"/>
    <col min="4865" max="4865" width="4.7109375" customWidth="1"/>
    <col min="4866" max="4866" width="4.42578125" customWidth="1"/>
    <col min="4867" max="4868" width="4.7109375" customWidth="1"/>
    <col min="4869" max="4869" width="72.28515625" customWidth="1"/>
    <col min="4870" max="4870" width="16.5703125" customWidth="1"/>
    <col min="5121" max="5121" width="4.7109375" customWidth="1"/>
    <col min="5122" max="5122" width="4.42578125" customWidth="1"/>
    <col min="5123" max="5124" width="4.7109375" customWidth="1"/>
    <col min="5125" max="5125" width="72.28515625" customWidth="1"/>
    <col min="5126" max="5126" width="16.5703125" customWidth="1"/>
    <col min="5377" max="5377" width="4.7109375" customWidth="1"/>
    <col min="5378" max="5378" width="4.42578125" customWidth="1"/>
    <col min="5379" max="5380" width="4.7109375" customWidth="1"/>
    <col min="5381" max="5381" width="72.28515625" customWidth="1"/>
    <col min="5382" max="5382" width="16.5703125" customWidth="1"/>
    <col min="5633" max="5633" width="4.7109375" customWidth="1"/>
    <col min="5634" max="5634" width="4.42578125" customWidth="1"/>
    <col min="5635" max="5636" width="4.7109375" customWidth="1"/>
    <col min="5637" max="5637" width="72.28515625" customWidth="1"/>
    <col min="5638" max="5638" width="16.5703125" customWidth="1"/>
    <col min="5889" max="5889" width="4.7109375" customWidth="1"/>
    <col min="5890" max="5890" width="4.42578125" customWidth="1"/>
    <col min="5891" max="5892" width="4.7109375" customWidth="1"/>
    <col min="5893" max="5893" width="72.28515625" customWidth="1"/>
    <col min="5894" max="5894" width="16.5703125" customWidth="1"/>
    <col min="6145" max="6145" width="4.7109375" customWidth="1"/>
    <col min="6146" max="6146" width="4.42578125" customWidth="1"/>
    <col min="6147" max="6148" width="4.7109375" customWidth="1"/>
    <col min="6149" max="6149" width="72.28515625" customWidth="1"/>
    <col min="6150" max="6150" width="16.5703125" customWidth="1"/>
    <col min="6401" max="6401" width="4.7109375" customWidth="1"/>
    <col min="6402" max="6402" width="4.42578125" customWidth="1"/>
    <col min="6403" max="6404" width="4.7109375" customWidth="1"/>
    <col min="6405" max="6405" width="72.28515625" customWidth="1"/>
    <col min="6406" max="6406" width="16.5703125" customWidth="1"/>
    <col min="6657" max="6657" width="4.7109375" customWidth="1"/>
    <col min="6658" max="6658" width="4.42578125" customWidth="1"/>
    <col min="6659" max="6660" width="4.7109375" customWidth="1"/>
    <col min="6661" max="6661" width="72.28515625" customWidth="1"/>
    <col min="6662" max="6662" width="16.5703125" customWidth="1"/>
    <col min="6913" max="6913" width="4.7109375" customWidth="1"/>
    <col min="6914" max="6914" width="4.42578125" customWidth="1"/>
    <col min="6915" max="6916" width="4.7109375" customWidth="1"/>
    <col min="6917" max="6917" width="72.28515625" customWidth="1"/>
    <col min="6918" max="6918" width="16.5703125" customWidth="1"/>
    <col min="7169" max="7169" width="4.7109375" customWidth="1"/>
    <col min="7170" max="7170" width="4.42578125" customWidth="1"/>
    <col min="7171" max="7172" width="4.7109375" customWidth="1"/>
    <col min="7173" max="7173" width="72.28515625" customWidth="1"/>
    <col min="7174" max="7174" width="16.5703125" customWidth="1"/>
    <col min="7425" max="7425" width="4.7109375" customWidth="1"/>
    <col min="7426" max="7426" width="4.42578125" customWidth="1"/>
    <col min="7427" max="7428" width="4.7109375" customWidth="1"/>
    <col min="7429" max="7429" width="72.28515625" customWidth="1"/>
    <col min="7430" max="7430" width="16.5703125" customWidth="1"/>
    <col min="7681" max="7681" width="4.7109375" customWidth="1"/>
    <col min="7682" max="7682" width="4.42578125" customWidth="1"/>
    <col min="7683" max="7684" width="4.7109375" customWidth="1"/>
    <col min="7685" max="7685" width="72.28515625" customWidth="1"/>
    <col min="7686" max="7686" width="16.5703125" customWidth="1"/>
    <col min="7937" max="7937" width="4.7109375" customWidth="1"/>
    <col min="7938" max="7938" width="4.42578125" customWidth="1"/>
    <col min="7939" max="7940" width="4.7109375" customWidth="1"/>
    <col min="7941" max="7941" width="72.28515625" customWidth="1"/>
    <col min="7942" max="7942" width="16.5703125" customWidth="1"/>
    <col min="8193" max="8193" width="4.7109375" customWidth="1"/>
    <col min="8194" max="8194" width="4.42578125" customWidth="1"/>
    <col min="8195" max="8196" width="4.7109375" customWidth="1"/>
    <col min="8197" max="8197" width="72.28515625" customWidth="1"/>
    <col min="8198" max="8198" width="16.5703125" customWidth="1"/>
    <col min="8449" max="8449" width="4.7109375" customWidth="1"/>
    <col min="8450" max="8450" width="4.42578125" customWidth="1"/>
    <col min="8451" max="8452" width="4.7109375" customWidth="1"/>
    <col min="8453" max="8453" width="72.28515625" customWidth="1"/>
    <col min="8454" max="8454" width="16.5703125" customWidth="1"/>
    <col min="8705" max="8705" width="4.7109375" customWidth="1"/>
    <col min="8706" max="8706" width="4.42578125" customWidth="1"/>
    <col min="8707" max="8708" width="4.7109375" customWidth="1"/>
    <col min="8709" max="8709" width="72.28515625" customWidth="1"/>
    <col min="8710" max="8710" width="16.5703125" customWidth="1"/>
    <col min="8961" max="8961" width="4.7109375" customWidth="1"/>
    <col min="8962" max="8962" width="4.42578125" customWidth="1"/>
    <col min="8963" max="8964" width="4.7109375" customWidth="1"/>
    <col min="8965" max="8965" width="72.28515625" customWidth="1"/>
    <col min="8966" max="8966" width="16.5703125" customWidth="1"/>
    <col min="9217" max="9217" width="4.7109375" customWidth="1"/>
    <col min="9218" max="9218" width="4.42578125" customWidth="1"/>
    <col min="9219" max="9220" width="4.7109375" customWidth="1"/>
    <col min="9221" max="9221" width="72.28515625" customWidth="1"/>
    <col min="9222" max="9222" width="16.5703125" customWidth="1"/>
    <col min="9473" max="9473" width="4.7109375" customWidth="1"/>
    <col min="9474" max="9474" width="4.42578125" customWidth="1"/>
    <col min="9475" max="9476" width="4.7109375" customWidth="1"/>
    <col min="9477" max="9477" width="72.28515625" customWidth="1"/>
    <col min="9478" max="9478" width="16.5703125" customWidth="1"/>
    <col min="9729" max="9729" width="4.7109375" customWidth="1"/>
    <col min="9730" max="9730" width="4.42578125" customWidth="1"/>
    <col min="9731" max="9732" width="4.7109375" customWidth="1"/>
    <col min="9733" max="9733" width="72.28515625" customWidth="1"/>
    <col min="9734" max="9734" width="16.5703125" customWidth="1"/>
    <col min="9985" max="9985" width="4.7109375" customWidth="1"/>
    <col min="9986" max="9986" width="4.42578125" customWidth="1"/>
    <col min="9987" max="9988" width="4.7109375" customWidth="1"/>
    <col min="9989" max="9989" width="72.28515625" customWidth="1"/>
    <col min="9990" max="9990" width="16.5703125" customWidth="1"/>
    <col min="10241" max="10241" width="4.7109375" customWidth="1"/>
    <col min="10242" max="10242" width="4.42578125" customWidth="1"/>
    <col min="10243" max="10244" width="4.7109375" customWidth="1"/>
    <col min="10245" max="10245" width="72.28515625" customWidth="1"/>
    <col min="10246" max="10246" width="16.5703125" customWidth="1"/>
    <col min="10497" max="10497" width="4.7109375" customWidth="1"/>
    <col min="10498" max="10498" width="4.42578125" customWidth="1"/>
    <col min="10499" max="10500" width="4.7109375" customWidth="1"/>
    <col min="10501" max="10501" width="72.28515625" customWidth="1"/>
    <col min="10502" max="10502" width="16.5703125" customWidth="1"/>
    <col min="10753" max="10753" width="4.7109375" customWidth="1"/>
    <col min="10754" max="10754" width="4.42578125" customWidth="1"/>
    <col min="10755" max="10756" width="4.7109375" customWidth="1"/>
    <col min="10757" max="10757" width="72.28515625" customWidth="1"/>
    <col min="10758" max="10758" width="16.5703125" customWidth="1"/>
    <col min="11009" max="11009" width="4.7109375" customWidth="1"/>
    <col min="11010" max="11010" width="4.42578125" customWidth="1"/>
    <col min="11011" max="11012" width="4.7109375" customWidth="1"/>
    <col min="11013" max="11013" width="72.28515625" customWidth="1"/>
    <col min="11014" max="11014" width="16.5703125" customWidth="1"/>
    <col min="11265" max="11265" width="4.7109375" customWidth="1"/>
    <col min="11266" max="11266" width="4.42578125" customWidth="1"/>
    <col min="11267" max="11268" width="4.7109375" customWidth="1"/>
    <col min="11269" max="11269" width="72.28515625" customWidth="1"/>
    <col min="11270" max="11270" width="16.5703125" customWidth="1"/>
    <col min="11521" max="11521" width="4.7109375" customWidth="1"/>
    <col min="11522" max="11522" width="4.42578125" customWidth="1"/>
    <col min="11523" max="11524" width="4.7109375" customWidth="1"/>
    <col min="11525" max="11525" width="72.28515625" customWidth="1"/>
    <col min="11526" max="11526" width="16.5703125" customWidth="1"/>
    <col min="11777" max="11777" width="4.7109375" customWidth="1"/>
    <col min="11778" max="11778" width="4.42578125" customWidth="1"/>
    <col min="11779" max="11780" width="4.7109375" customWidth="1"/>
    <col min="11781" max="11781" width="72.28515625" customWidth="1"/>
    <col min="11782" max="11782" width="16.5703125" customWidth="1"/>
    <col min="12033" max="12033" width="4.7109375" customWidth="1"/>
    <col min="12034" max="12034" width="4.42578125" customWidth="1"/>
    <col min="12035" max="12036" width="4.7109375" customWidth="1"/>
    <col min="12037" max="12037" width="72.28515625" customWidth="1"/>
    <col min="12038" max="12038" width="16.5703125" customWidth="1"/>
    <col min="12289" max="12289" width="4.7109375" customWidth="1"/>
    <col min="12290" max="12290" width="4.42578125" customWidth="1"/>
    <col min="12291" max="12292" width="4.7109375" customWidth="1"/>
    <col min="12293" max="12293" width="72.28515625" customWidth="1"/>
    <col min="12294" max="12294" width="16.5703125" customWidth="1"/>
    <col min="12545" max="12545" width="4.7109375" customWidth="1"/>
    <col min="12546" max="12546" width="4.42578125" customWidth="1"/>
    <col min="12547" max="12548" width="4.7109375" customWidth="1"/>
    <col min="12549" max="12549" width="72.28515625" customWidth="1"/>
    <col min="12550" max="12550" width="16.5703125" customWidth="1"/>
    <col min="12801" max="12801" width="4.7109375" customWidth="1"/>
    <col min="12802" max="12802" width="4.42578125" customWidth="1"/>
    <col min="12803" max="12804" width="4.7109375" customWidth="1"/>
    <col min="12805" max="12805" width="72.28515625" customWidth="1"/>
    <col min="12806" max="12806" width="16.5703125" customWidth="1"/>
    <col min="13057" max="13057" width="4.7109375" customWidth="1"/>
    <col min="13058" max="13058" width="4.42578125" customWidth="1"/>
    <col min="13059" max="13060" width="4.7109375" customWidth="1"/>
    <col min="13061" max="13061" width="72.28515625" customWidth="1"/>
    <col min="13062" max="13062" width="16.5703125" customWidth="1"/>
    <col min="13313" max="13313" width="4.7109375" customWidth="1"/>
    <col min="13314" max="13314" width="4.42578125" customWidth="1"/>
    <col min="13315" max="13316" width="4.7109375" customWidth="1"/>
    <col min="13317" max="13317" width="72.28515625" customWidth="1"/>
    <col min="13318" max="13318" width="16.5703125" customWidth="1"/>
    <col min="13569" max="13569" width="4.7109375" customWidth="1"/>
    <col min="13570" max="13570" width="4.42578125" customWidth="1"/>
    <col min="13571" max="13572" width="4.7109375" customWidth="1"/>
    <col min="13573" max="13573" width="72.28515625" customWidth="1"/>
    <col min="13574" max="13574" width="16.5703125" customWidth="1"/>
    <col min="13825" max="13825" width="4.7109375" customWidth="1"/>
    <col min="13826" max="13826" width="4.42578125" customWidth="1"/>
    <col min="13827" max="13828" width="4.7109375" customWidth="1"/>
    <col min="13829" max="13829" width="72.28515625" customWidth="1"/>
    <col min="13830" max="13830" width="16.5703125" customWidth="1"/>
    <col min="14081" max="14081" width="4.7109375" customWidth="1"/>
    <col min="14082" max="14082" width="4.42578125" customWidth="1"/>
    <col min="14083" max="14084" width="4.7109375" customWidth="1"/>
    <col min="14085" max="14085" width="72.28515625" customWidth="1"/>
    <col min="14086" max="14086" width="16.5703125" customWidth="1"/>
    <col min="14337" max="14337" width="4.7109375" customWidth="1"/>
    <col min="14338" max="14338" width="4.42578125" customWidth="1"/>
    <col min="14339" max="14340" width="4.7109375" customWidth="1"/>
    <col min="14341" max="14341" width="72.28515625" customWidth="1"/>
    <col min="14342" max="14342" width="16.5703125" customWidth="1"/>
    <col min="14593" max="14593" width="4.7109375" customWidth="1"/>
    <col min="14594" max="14594" width="4.42578125" customWidth="1"/>
    <col min="14595" max="14596" width="4.7109375" customWidth="1"/>
    <col min="14597" max="14597" width="72.28515625" customWidth="1"/>
    <col min="14598" max="14598" width="16.5703125" customWidth="1"/>
    <col min="14849" max="14849" width="4.7109375" customWidth="1"/>
    <col min="14850" max="14850" width="4.42578125" customWidth="1"/>
    <col min="14851" max="14852" width="4.7109375" customWidth="1"/>
    <col min="14853" max="14853" width="72.28515625" customWidth="1"/>
    <col min="14854" max="14854" width="16.5703125" customWidth="1"/>
    <col min="15105" max="15105" width="4.7109375" customWidth="1"/>
    <col min="15106" max="15106" width="4.42578125" customWidth="1"/>
    <col min="15107" max="15108" width="4.7109375" customWidth="1"/>
    <col min="15109" max="15109" width="72.28515625" customWidth="1"/>
    <col min="15110" max="15110" width="16.5703125" customWidth="1"/>
    <col min="15361" max="15361" width="4.7109375" customWidth="1"/>
    <col min="15362" max="15362" width="4.42578125" customWidth="1"/>
    <col min="15363" max="15364" width="4.7109375" customWidth="1"/>
    <col min="15365" max="15365" width="72.28515625" customWidth="1"/>
    <col min="15366" max="15366" width="16.5703125" customWidth="1"/>
    <col min="15617" max="15617" width="4.7109375" customWidth="1"/>
    <col min="15618" max="15618" width="4.42578125" customWidth="1"/>
    <col min="15619" max="15620" width="4.7109375" customWidth="1"/>
    <col min="15621" max="15621" width="72.28515625" customWidth="1"/>
    <col min="15622" max="15622" width="16.5703125" customWidth="1"/>
    <col min="15873" max="15873" width="4.7109375" customWidth="1"/>
    <col min="15874" max="15874" width="4.42578125" customWidth="1"/>
    <col min="15875" max="15876" width="4.7109375" customWidth="1"/>
    <col min="15877" max="15877" width="72.28515625" customWidth="1"/>
    <col min="15878" max="15878" width="16.5703125" customWidth="1"/>
    <col min="16129" max="16129" width="4.7109375" customWidth="1"/>
    <col min="16130" max="16130" width="4.42578125" customWidth="1"/>
    <col min="16131" max="16132" width="4.7109375" customWidth="1"/>
    <col min="16133" max="16133" width="72.28515625" customWidth="1"/>
    <col min="16134" max="16134" width="16.5703125" customWidth="1"/>
  </cols>
  <sheetData>
    <row r="1" spans="1:6" s="1" customFormat="1" ht="18" customHeight="1">
      <c r="F1" s="2" t="s">
        <v>25</v>
      </c>
    </row>
    <row r="2" spans="1:6" s="1" customFormat="1" ht="5.25" customHeight="1"/>
    <row r="3" spans="1:6" s="4" customFormat="1" ht="15.75">
      <c r="A3" s="3" t="s">
        <v>0</v>
      </c>
      <c r="B3" s="3"/>
      <c r="C3" s="3"/>
      <c r="D3" s="3"/>
      <c r="E3" s="3"/>
      <c r="F3" s="3"/>
    </row>
    <row r="4" spans="1:6" s="4" customFormat="1" ht="15.75">
      <c r="A4" s="3" t="s">
        <v>1</v>
      </c>
      <c r="B4" s="3"/>
      <c r="C4" s="3"/>
      <c r="D4" s="3"/>
      <c r="E4" s="3"/>
      <c r="F4" s="3"/>
    </row>
    <row r="5" spans="1:6" s="1" customFormat="1" ht="18.95" customHeight="1">
      <c r="A5" s="5" t="s">
        <v>26</v>
      </c>
      <c r="B5" s="5"/>
      <c r="C5" s="5"/>
      <c r="D5" s="5"/>
      <c r="E5" s="5"/>
      <c r="F5" s="5"/>
    </row>
    <row r="6" spans="1:6" s="1" customFormat="1" ht="15" customHeight="1" thickBot="1">
      <c r="A6" s="6"/>
      <c r="B6" s="6"/>
      <c r="C6" s="6"/>
      <c r="D6" s="6"/>
      <c r="E6" s="6"/>
      <c r="F6" s="7" t="s">
        <v>2</v>
      </c>
    </row>
    <row r="7" spans="1:6" s="1" customFormat="1" ht="15" customHeight="1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</row>
    <row r="8" spans="1:6" s="1" customFormat="1" ht="15" customHeight="1">
      <c r="A8" s="53" t="s">
        <v>27</v>
      </c>
      <c r="B8" s="54" t="s">
        <v>28</v>
      </c>
      <c r="C8" s="54" t="s">
        <v>29</v>
      </c>
      <c r="D8" s="54" t="s">
        <v>30</v>
      </c>
      <c r="E8" s="55" t="s">
        <v>31</v>
      </c>
      <c r="F8" s="11" t="s">
        <v>9</v>
      </c>
    </row>
    <row r="9" spans="1:6" s="1" customFormat="1" ht="15" customHeight="1">
      <c r="A9" s="53"/>
      <c r="B9" s="54"/>
      <c r="C9" s="54"/>
      <c r="D9" s="54"/>
      <c r="E9" s="56"/>
      <c r="F9" s="11" t="s">
        <v>10</v>
      </c>
    </row>
    <row r="10" spans="1:6" s="1" customFormat="1" ht="8.1" customHeight="1" thickBot="1">
      <c r="A10" s="57"/>
      <c r="B10" s="58"/>
      <c r="C10" s="58"/>
      <c r="D10" s="58"/>
      <c r="E10" s="12"/>
      <c r="F10" s="13"/>
    </row>
    <row r="11" spans="1:6" s="18" customFormat="1" ht="18" customHeight="1">
      <c r="A11" s="14" t="s">
        <v>11</v>
      </c>
      <c r="B11" s="15"/>
      <c r="C11" s="15"/>
      <c r="D11" s="15"/>
      <c r="E11" s="16" t="s">
        <v>12</v>
      </c>
      <c r="F11" s="30" t="s">
        <v>13</v>
      </c>
    </row>
    <row r="12" spans="1:6" s="18" customFormat="1" ht="30.75" customHeight="1">
      <c r="A12" s="19"/>
      <c r="B12" s="20" t="s">
        <v>11</v>
      </c>
      <c r="C12" s="15"/>
      <c r="D12" s="15"/>
      <c r="E12" s="21" t="s">
        <v>14</v>
      </c>
      <c r="F12" s="30"/>
    </row>
    <row r="13" spans="1:6" s="18" customFormat="1" ht="17.100000000000001" customHeight="1">
      <c r="A13" s="19"/>
      <c r="B13" s="15"/>
      <c r="C13" s="15" t="s">
        <v>11</v>
      </c>
      <c r="D13" s="15"/>
      <c r="E13" s="22" t="s">
        <v>15</v>
      </c>
      <c r="F13" s="30"/>
    </row>
    <row r="14" spans="1:6" s="18" customFormat="1" ht="17.100000000000001" customHeight="1">
      <c r="A14" s="19"/>
      <c r="B14" s="15"/>
      <c r="C14" s="59"/>
      <c r="D14" s="59" t="s">
        <v>11</v>
      </c>
      <c r="E14" s="60" t="s">
        <v>32</v>
      </c>
      <c r="F14" s="17">
        <v>5051584</v>
      </c>
    </row>
    <row r="15" spans="1:6" s="35" customFormat="1" ht="15" customHeight="1">
      <c r="A15" s="31"/>
      <c r="B15" s="32"/>
      <c r="C15" s="33"/>
      <c r="D15" s="33" t="s">
        <v>18</v>
      </c>
      <c r="E15" s="61" t="s">
        <v>33</v>
      </c>
      <c r="F15" s="34">
        <v>782996</v>
      </c>
    </row>
    <row r="16" spans="1:6" s="35" customFormat="1" ht="15" customHeight="1">
      <c r="A16" s="31"/>
      <c r="B16" s="32"/>
      <c r="C16" s="33"/>
      <c r="D16" s="33" t="s">
        <v>20</v>
      </c>
      <c r="E16" s="61" t="s">
        <v>34</v>
      </c>
      <c r="F16" s="34">
        <v>1800000</v>
      </c>
    </row>
    <row r="17" spans="1:6" s="35" customFormat="1" ht="15" customHeight="1">
      <c r="A17" s="31"/>
      <c r="B17" s="32"/>
      <c r="C17" s="33" t="s">
        <v>18</v>
      </c>
      <c r="D17" s="33"/>
      <c r="E17" s="61" t="s">
        <v>35</v>
      </c>
      <c r="F17" s="34"/>
    </row>
    <row r="18" spans="1:6" s="35" customFormat="1" ht="15" customHeight="1">
      <c r="A18" s="31"/>
      <c r="B18" s="32"/>
      <c r="C18" s="33"/>
      <c r="D18" s="33" t="s">
        <v>24</v>
      </c>
      <c r="E18" s="61" t="s">
        <v>36</v>
      </c>
      <c r="F18" s="34">
        <v>0</v>
      </c>
    </row>
    <row r="19" spans="1:6" s="28" customFormat="1" ht="32.1" customHeight="1">
      <c r="A19" s="24"/>
      <c r="B19" s="25"/>
      <c r="C19" s="25"/>
      <c r="D19" s="25"/>
      <c r="E19" s="26" t="s">
        <v>17</v>
      </c>
      <c r="F19" s="27">
        <f>SUM(F14:F18)</f>
        <v>7634580</v>
      </c>
    </row>
    <row r="20" spans="1:6" s="18" customFormat="1" ht="18" customHeight="1">
      <c r="A20" s="19"/>
      <c r="B20" s="15" t="s">
        <v>18</v>
      </c>
      <c r="C20" s="15"/>
      <c r="D20" s="15"/>
      <c r="E20" s="62" t="s">
        <v>37</v>
      </c>
      <c r="F20" s="17"/>
    </row>
    <row r="21" spans="1:6" s="18" customFormat="1" ht="17.100000000000001" customHeight="1">
      <c r="A21" s="19"/>
      <c r="B21" s="15"/>
      <c r="C21" s="15" t="s">
        <v>11</v>
      </c>
      <c r="D21" s="15"/>
      <c r="E21" s="22" t="s">
        <v>15</v>
      </c>
      <c r="F21" s="30"/>
    </row>
    <row r="22" spans="1:6" s="18" customFormat="1" ht="15" customHeight="1">
      <c r="A22" s="19"/>
      <c r="B22" s="15"/>
      <c r="C22" s="15"/>
      <c r="D22" s="15" t="s">
        <v>20</v>
      </c>
      <c r="E22" s="63" t="s">
        <v>34</v>
      </c>
      <c r="F22" s="17">
        <v>600000</v>
      </c>
    </row>
    <row r="23" spans="1:6" s="35" customFormat="1" ht="17.100000000000001" customHeight="1">
      <c r="A23" s="31"/>
      <c r="B23" s="32"/>
      <c r="C23" s="33" t="s">
        <v>18</v>
      </c>
      <c r="D23" s="33"/>
      <c r="E23" s="61" t="s">
        <v>35</v>
      </c>
      <c r="F23" s="34"/>
    </row>
    <row r="24" spans="1:6" s="18" customFormat="1" ht="15" customHeight="1">
      <c r="A24" s="19"/>
      <c r="B24" s="15"/>
      <c r="C24" s="15"/>
      <c r="D24" s="15" t="s">
        <v>38</v>
      </c>
      <c r="E24" s="64" t="s">
        <v>39</v>
      </c>
      <c r="F24" s="65"/>
    </row>
    <row r="25" spans="1:6" s="28" customFormat="1" ht="24.75" customHeight="1">
      <c r="A25" s="24"/>
      <c r="B25" s="25"/>
      <c r="C25" s="25"/>
      <c r="D25" s="25"/>
      <c r="E25" s="26" t="s">
        <v>40</v>
      </c>
      <c r="F25" s="27">
        <f>SUM(F22:F24)</f>
        <v>600000</v>
      </c>
    </row>
    <row r="26" spans="1:6" s="18" customFormat="1" ht="30" customHeight="1">
      <c r="A26" s="19"/>
      <c r="B26" s="15" t="s">
        <v>20</v>
      </c>
      <c r="C26" s="15"/>
      <c r="D26" s="15"/>
      <c r="E26" s="29" t="s">
        <v>19</v>
      </c>
      <c r="F26" s="17"/>
    </row>
    <row r="27" spans="1:6" s="18" customFormat="1" ht="17.100000000000001" customHeight="1">
      <c r="A27" s="19"/>
      <c r="B27" s="15"/>
      <c r="C27" s="15" t="s">
        <v>11</v>
      </c>
      <c r="D27" s="15"/>
      <c r="E27" s="22" t="s">
        <v>15</v>
      </c>
      <c r="F27" s="30"/>
    </row>
    <row r="28" spans="1:6" s="18" customFormat="1" ht="15" customHeight="1">
      <c r="A28" s="19"/>
      <c r="B28" s="15"/>
      <c r="C28" s="15"/>
      <c r="D28" s="15" t="s">
        <v>20</v>
      </c>
      <c r="E28" s="64" t="s">
        <v>34</v>
      </c>
      <c r="F28" s="46">
        <v>200000</v>
      </c>
    </row>
    <row r="29" spans="1:6" s="18" customFormat="1" ht="18.95" customHeight="1">
      <c r="A29" s="19"/>
      <c r="B29" s="15" t="s">
        <v>16</v>
      </c>
      <c r="C29" s="47"/>
      <c r="D29" s="15"/>
      <c r="E29" s="62" t="s">
        <v>41</v>
      </c>
      <c r="F29" s="17"/>
    </row>
    <row r="30" spans="1:6" s="18" customFormat="1" ht="17.100000000000001" customHeight="1">
      <c r="A30" s="19"/>
      <c r="B30" s="15"/>
      <c r="C30" s="15" t="s">
        <v>11</v>
      </c>
      <c r="D30" s="15"/>
      <c r="E30" s="22" t="s">
        <v>15</v>
      </c>
      <c r="F30" s="30"/>
    </row>
    <row r="31" spans="1:6" s="18" customFormat="1" ht="17.100000000000001" customHeight="1">
      <c r="A31" s="19"/>
      <c r="B31" s="15"/>
      <c r="C31" s="15"/>
      <c r="D31" s="15" t="s">
        <v>22</v>
      </c>
      <c r="E31" s="66" t="s">
        <v>42</v>
      </c>
      <c r="F31" s="30"/>
    </row>
    <row r="32" spans="1:6" s="18" customFormat="1" ht="17.100000000000001" customHeight="1">
      <c r="A32" s="19"/>
      <c r="B32" s="15"/>
      <c r="C32" s="15"/>
      <c r="D32" s="15"/>
      <c r="E32" s="66" t="s">
        <v>43</v>
      </c>
      <c r="F32" s="17">
        <v>152615</v>
      </c>
    </row>
    <row r="33" spans="1:6" s="18" customFormat="1" ht="15" customHeight="1">
      <c r="A33" s="19"/>
      <c r="B33" s="15"/>
      <c r="C33" s="47"/>
      <c r="D33" s="15"/>
      <c r="E33" s="67" t="s">
        <v>44</v>
      </c>
      <c r="F33" s="17">
        <v>700000</v>
      </c>
    </row>
    <row r="34" spans="1:6" s="18" customFormat="1" ht="15" customHeight="1">
      <c r="A34" s="19"/>
      <c r="B34" s="15"/>
      <c r="C34" s="47"/>
      <c r="D34" s="15"/>
      <c r="E34" s="68" t="s">
        <v>45</v>
      </c>
      <c r="F34" s="69">
        <v>323200</v>
      </c>
    </row>
    <row r="35" spans="1:6" s="28" customFormat="1" ht="17.100000000000001" customHeight="1">
      <c r="A35" s="24"/>
      <c r="B35" s="25"/>
      <c r="C35" s="25"/>
      <c r="D35" s="25"/>
      <c r="E35" s="26" t="s">
        <v>46</v>
      </c>
      <c r="F35" s="27">
        <f>SUM(F32:F34)</f>
        <v>1175815</v>
      </c>
    </row>
    <row r="36" spans="1:6" s="18" customFormat="1" ht="18" customHeight="1">
      <c r="A36" s="19"/>
      <c r="B36" s="20" t="s">
        <v>22</v>
      </c>
      <c r="C36" s="20"/>
      <c r="D36" s="15"/>
      <c r="E36" s="38" t="s">
        <v>21</v>
      </c>
      <c r="F36" s="70"/>
    </row>
    <row r="37" spans="1:6" s="18" customFormat="1" ht="17.100000000000001" customHeight="1">
      <c r="A37" s="19"/>
      <c r="B37" s="15"/>
      <c r="C37" s="15" t="s">
        <v>11</v>
      </c>
      <c r="D37" s="15"/>
      <c r="E37" s="22" t="s">
        <v>15</v>
      </c>
      <c r="F37" s="30"/>
    </row>
    <row r="38" spans="1:6" s="18" customFormat="1" ht="17.100000000000001" customHeight="1">
      <c r="A38" s="19"/>
      <c r="B38" s="15"/>
      <c r="C38" s="59"/>
      <c r="D38" s="59" t="s">
        <v>11</v>
      </c>
      <c r="E38" s="60" t="s">
        <v>32</v>
      </c>
      <c r="F38" s="17">
        <v>2058060</v>
      </c>
    </row>
    <row r="39" spans="1:6" s="35" customFormat="1" ht="15" customHeight="1">
      <c r="A39" s="31"/>
      <c r="B39" s="32"/>
      <c r="C39" s="33"/>
      <c r="D39" s="33" t="s">
        <v>18</v>
      </c>
      <c r="E39" s="61" t="s">
        <v>33</v>
      </c>
      <c r="F39" s="34">
        <v>182562</v>
      </c>
    </row>
    <row r="40" spans="1:6" s="35" customFormat="1" ht="15" customHeight="1">
      <c r="A40" s="31"/>
      <c r="B40" s="32"/>
      <c r="C40" s="33"/>
      <c r="D40" s="33" t="s">
        <v>20</v>
      </c>
      <c r="E40" s="61" t="s">
        <v>34</v>
      </c>
      <c r="F40" s="34">
        <f>[1]szöveges!D173</f>
        <v>0</v>
      </c>
    </row>
    <row r="41" spans="1:6" s="35" customFormat="1" ht="15" customHeight="1">
      <c r="A41" s="31"/>
      <c r="B41" s="32"/>
      <c r="C41" s="33"/>
      <c r="D41" s="33" t="s">
        <v>47</v>
      </c>
      <c r="E41" s="61" t="s">
        <v>48</v>
      </c>
      <c r="F41" s="34" t="s">
        <v>49</v>
      </c>
    </row>
    <row r="42" spans="1:6" s="28" customFormat="1" ht="17.100000000000001" customHeight="1">
      <c r="A42" s="24"/>
      <c r="B42" s="25"/>
      <c r="C42" s="25"/>
      <c r="D42" s="25"/>
      <c r="E42" s="26" t="s">
        <v>50</v>
      </c>
      <c r="F42" s="27">
        <f>SUM(F38:F40)</f>
        <v>2240622</v>
      </c>
    </row>
    <row r="43" spans="1:6" s="1" customFormat="1" ht="15" customHeight="1">
      <c r="A43" s="71"/>
      <c r="B43" s="72">
        <v>6</v>
      </c>
      <c r="C43" s="72"/>
      <c r="D43" s="73"/>
      <c r="E43" s="48" t="s">
        <v>51</v>
      </c>
      <c r="F43" s="30"/>
    </row>
    <row r="44" spans="1:6" s="1" customFormat="1" ht="15" customHeight="1">
      <c r="A44" s="71"/>
      <c r="B44" s="72"/>
      <c r="C44" s="74" t="s">
        <v>11</v>
      </c>
      <c r="D44" s="74"/>
      <c r="E44" s="75" t="s">
        <v>15</v>
      </c>
      <c r="F44" s="30"/>
    </row>
    <row r="45" spans="1:6" s="1" customFormat="1" ht="15" customHeight="1">
      <c r="A45" s="71"/>
      <c r="B45" s="72"/>
      <c r="C45" s="74"/>
      <c r="D45" s="74" t="s">
        <v>20</v>
      </c>
      <c r="E45" s="76" t="s">
        <v>34</v>
      </c>
      <c r="F45" s="17">
        <v>508000</v>
      </c>
    </row>
    <row r="46" spans="1:6" s="1" customFormat="1" ht="15" customHeight="1">
      <c r="A46" s="71"/>
      <c r="B46" s="72"/>
      <c r="C46" s="72"/>
      <c r="D46" s="73"/>
      <c r="E46" s="77" t="s">
        <v>52</v>
      </c>
      <c r="F46" s="78">
        <f>SUM(F45)</f>
        <v>508000</v>
      </c>
    </row>
    <row r="47" spans="1:6" s="28" customFormat="1" ht="17.100000000000001" customHeight="1">
      <c r="A47" s="24"/>
      <c r="B47" s="25" t="s">
        <v>38</v>
      </c>
      <c r="C47" s="25"/>
      <c r="D47" s="25"/>
      <c r="E47" s="79" t="s">
        <v>53</v>
      </c>
      <c r="F47" s="80"/>
    </row>
    <row r="48" spans="1:6" s="28" customFormat="1" ht="17.100000000000001" customHeight="1">
      <c r="A48" s="24"/>
      <c r="B48" s="25"/>
      <c r="C48" s="25"/>
      <c r="D48" s="15" t="s">
        <v>54</v>
      </c>
      <c r="E48" s="66" t="s">
        <v>39</v>
      </c>
      <c r="F48" s="80"/>
    </row>
    <row r="49" spans="1:6" s="28" customFormat="1" ht="17.100000000000001" customHeight="1">
      <c r="A49" s="24"/>
      <c r="B49" s="25"/>
      <c r="C49" s="25"/>
      <c r="D49" s="25"/>
      <c r="E49" s="81" t="s">
        <v>55</v>
      </c>
      <c r="F49" s="34">
        <v>4953000</v>
      </c>
    </row>
    <row r="50" spans="1:6" s="28" customFormat="1" ht="17.100000000000001" customHeight="1">
      <c r="A50" s="24"/>
      <c r="B50" s="25"/>
      <c r="C50" s="25"/>
      <c r="D50" s="25"/>
      <c r="E50" s="26" t="s">
        <v>56</v>
      </c>
      <c r="F50" s="27">
        <v>4953000</v>
      </c>
    </row>
    <row r="51" spans="1:6" s="18" customFormat="1" ht="18.95" customHeight="1">
      <c r="A51" s="19"/>
      <c r="B51" s="15" t="s">
        <v>47</v>
      </c>
      <c r="C51" s="47"/>
      <c r="D51" s="15"/>
      <c r="E51" s="62" t="s">
        <v>57</v>
      </c>
      <c r="F51" s="17"/>
    </row>
    <row r="52" spans="1:6" s="18" customFormat="1" ht="17.100000000000001" customHeight="1">
      <c r="A52" s="19"/>
      <c r="B52" s="15"/>
      <c r="C52" s="15" t="s">
        <v>11</v>
      </c>
      <c r="D52" s="15"/>
      <c r="E52" s="22" t="s">
        <v>15</v>
      </c>
      <c r="F52" s="17"/>
    </row>
    <row r="53" spans="1:6" s="18" customFormat="1" ht="17.100000000000001" customHeight="1">
      <c r="A53" s="19"/>
      <c r="B53" s="15"/>
      <c r="C53" s="15"/>
      <c r="D53" s="15" t="s">
        <v>20</v>
      </c>
      <c r="E53" s="63" t="s">
        <v>34</v>
      </c>
      <c r="F53" s="46">
        <v>1900000</v>
      </c>
    </row>
    <row r="54" spans="1:6" s="18" customFormat="1" ht="18.75" customHeight="1">
      <c r="A54" s="19"/>
      <c r="B54" s="15" t="s">
        <v>58</v>
      </c>
      <c r="C54" s="47"/>
      <c r="D54" s="15"/>
      <c r="E54" s="82" t="s">
        <v>59</v>
      </c>
      <c r="F54" s="17"/>
    </row>
    <row r="55" spans="1:6" s="18" customFormat="1" ht="17.100000000000001" customHeight="1">
      <c r="A55" s="19"/>
      <c r="B55" s="15"/>
      <c r="C55" s="15" t="s">
        <v>11</v>
      </c>
      <c r="D55" s="15"/>
      <c r="E55" s="22" t="s">
        <v>15</v>
      </c>
      <c r="F55" s="30"/>
    </row>
    <row r="56" spans="1:6" s="18" customFormat="1" ht="17.100000000000001" customHeight="1">
      <c r="A56" s="19"/>
      <c r="B56" s="15"/>
      <c r="C56" s="15"/>
      <c r="D56" s="15" t="s">
        <v>20</v>
      </c>
      <c r="E56" s="63" t="s">
        <v>34</v>
      </c>
      <c r="F56" s="17">
        <v>790000</v>
      </c>
    </row>
    <row r="57" spans="1:6" s="87" customFormat="1" ht="18.75" customHeight="1">
      <c r="A57" s="83"/>
      <c r="B57" s="84"/>
      <c r="C57" s="84"/>
      <c r="D57" s="85"/>
      <c r="E57" s="86" t="s">
        <v>60</v>
      </c>
      <c r="F57" s="78">
        <f>SUM(F56:F56)</f>
        <v>790000</v>
      </c>
    </row>
    <row r="58" spans="1:6" s="18" customFormat="1" ht="18.75" customHeight="1">
      <c r="A58" s="19"/>
      <c r="B58" s="15" t="s">
        <v>61</v>
      </c>
      <c r="C58" s="47"/>
      <c r="D58" s="15"/>
      <c r="E58" s="62" t="s">
        <v>62</v>
      </c>
      <c r="F58" s="17"/>
    </row>
    <row r="59" spans="1:6" s="18" customFormat="1" ht="17.100000000000001" customHeight="1">
      <c r="A59" s="19"/>
      <c r="B59" s="15"/>
      <c r="C59" s="15" t="s">
        <v>11</v>
      </c>
      <c r="D59" s="15"/>
      <c r="E59" s="22" t="s">
        <v>15</v>
      </c>
      <c r="F59" s="17"/>
    </row>
    <row r="60" spans="1:6" s="18" customFormat="1" ht="17.100000000000001" customHeight="1">
      <c r="A60" s="19"/>
      <c r="B60" s="15"/>
      <c r="C60" s="15"/>
      <c r="D60" s="15" t="s">
        <v>20</v>
      </c>
      <c r="E60" s="66" t="s">
        <v>34</v>
      </c>
      <c r="F60" s="17">
        <v>2730000</v>
      </c>
    </row>
    <row r="61" spans="1:6" s="18" customFormat="1" ht="17.100000000000001" customHeight="1">
      <c r="A61" s="19"/>
      <c r="B61" s="15"/>
      <c r="C61" s="15"/>
      <c r="D61" s="15" t="s">
        <v>22</v>
      </c>
      <c r="E61" s="66" t="s">
        <v>42</v>
      </c>
      <c r="F61" s="17"/>
    </row>
    <row r="62" spans="1:6" s="18" customFormat="1" ht="17.100000000000001" customHeight="1">
      <c r="A62" s="19"/>
      <c r="B62" s="15"/>
      <c r="C62" s="15"/>
      <c r="D62" s="15"/>
      <c r="E62" s="66" t="s">
        <v>63</v>
      </c>
      <c r="F62" s="17">
        <v>2412784</v>
      </c>
    </row>
    <row r="63" spans="1:6" s="18" customFormat="1" ht="17.100000000000001" customHeight="1">
      <c r="A63" s="19"/>
      <c r="B63" s="15"/>
      <c r="C63" s="15"/>
      <c r="D63" s="15" t="s">
        <v>64</v>
      </c>
      <c r="E63" s="66" t="s">
        <v>65</v>
      </c>
      <c r="F63" s="17">
        <v>3302000</v>
      </c>
    </row>
    <row r="64" spans="1:6" s="18" customFormat="1" ht="17.100000000000001" customHeight="1">
      <c r="A64" s="19"/>
      <c r="B64" s="15"/>
      <c r="C64" s="15"/>
      <c r="D64" s="15" t="s">
        <v>54</v>
      </c>
      <c r="E64" s="66" t="s">
        <v>39</v>
      </c>
      <c r="F64" s="17">
        <v>3850000</v>
      </c>
    </row>
    <row r="65" spans="1:6" s="18" customFormat="1" ht="17.100000000000001" customHeight="1" thickBot="1">
      <c r="A65" s="39"/>
      <c r="B65" s="40"/>
      <c r="C65" s="40"/>
      <c r="D65" s="40"/>
      <c r="E65" s="88" t="s">
        <v>66</v>
      </c>
      <c r="F65" s="89">
        <f>SUM(F60:F64)</f>
        <v>12294784</v>
      </c>
    </row>
    <row r="66" spans="1:6" s="18" customFormat="1" ht="17.100000000000001" customHeight="1">
      <c r="A66" s="42"/>
      <c r="B66" s="42"/>
      <c r="C66" s="42"/>
      <c r="D66" s="42"/>
      <c r="E66" s="90"/>
      <c r="F66" s="91"/>
    </row>
    <row r="67" spans="1:6" s="28" customFormat="1" ht="17.100000000000001" customHeight="1">
      <c r="A67" s="92"/>
      <c r="B67" s="92"/>
      <c r="C67" s="92"/>
      <c r="D67" s="92"/>
      <c r="E67" s="43">
        <v>2</v>
      </c>
      <c r="F67" s="44"/>
    </row>
    <row r="68" spans="1:6" s="96" customFormat="1" ht="17.100000000000001" customHeight="1" thickBot="1">
      <c r="A68" s="93"/>
      <c r="B68" s="93"/>
      <c r="C68" s="93"/>
      <c r="D68" s="93"/>
      <c r="E68" s="94"/>
      <c r="F68" s="95" t="s">
        <v>2</v>
      </c>
    </row>
    <row r="69" spans="1:6" s="1" customFormat="1" ht="15" customHeight="1">
      <c r="A69" s="97" t="s">
        <v>3</v>
      </c>
      <c r="B69" s="98" t="s">
        <v>4</v>
      </c>
      <c r="C69" s="98" t="s">
        <v>5</v>
      </c>
      <c r="D69" s="98" t="s">
        <v>6</v>
      </c>
      <c r="E69" s="98" t="s">
        <v>7</v>
      </c>
      <c r="F69" s="99" t="s">
        <v>8</v>
      </c>
    </row>
    <row r="70" spans="1:6" s="1" customFormat="1" ht="15" customHeight="1">
      <c r="A70" s="53" t="s">
        <v>27</v>
      </c>
      <c r="B70" s="54" t="s">
        <v>28</v>
      </c>
      <c r="C70" s="54" t="s">
        <v>29</v>
      </c>
      <c r="D70" s="54" t="s">
        <v>30</v>
      </c>
      <c r="E70" s="55" t="s">
        <v>31</v>
      </c>
      <c r="F70" s="11" t="s">
        <v>9</v>
      </c>
    </row>
    <row r="71" spans="1:6" s="1" customFormat="1" ht="15" customHeight="1">
      <c r="A71" s="53"/>
      <c r="B71" s="54"/>
      <c r="C71" s="54"/>
      <c r="D71" s="54"/>
      <c r="E71" s="56"/>
      <c r="F71" s="11" t="s">
        <v>10</v>
      </c>
    </row>
    <row r="72" spans="1:6" s="1" customFormat="1" ht="8.1" customHeight="1" thickBot="1">
      <c r="A72" s="57"/>
      <c r="B72" s="58"/>
      <c r="C72" s="58"/>
      <c r="D72" s="58"/>
      <c r="E72" s="12"/>
      <c r="F72" s="13"/>
    </row>
    <row r="73" spans="1:6" s="1" customFormat="1" ht="22.5" customHeight="1">
      <c r="A73" s="19"/>
      <c r="B73" s="20" t="s">
        <v>67</v>
      </c>
      <c r="C73" s="15"/>
      <c r="D73" s="15"/>
      <c r="E73" s="48" t="s">
        <v>68</v>
      </c>
      <c r="F73" s="17"/>
    </row>
    <row r="74" spans="1:6" s="1" customFormat="1" ht="19.5" customHeight="1">
      <c r="A74" s="19"/>
      <c r="B74" s="15"/>
      <c r="C74" s="15" t="s">
        <v>11</v>
      </c>
      <c r="D74" s="15"/>
      <c r="E74" s="75" t="s">
        <v>15</v>
      </c>
      <c r="F74" s="30"/>
    </row>
    <row r="75" spans="1:6" s="18" customFormat="1" ht="17.100000000000001" customHeight="1">
      <c r="A75" s="19"/>
      <c r="B75" s="15"/>
      <c r="C75" s="15"/>
      <c r="D75" s="15" t="s">
        <v>20</v>
      </c>
      <c r="E75" s="76" t="s">
        <v>34</v>
      </c>
      <c r="F75" s="65">
        <v>115000</v>
      </c>
    </row>
    <row r="76" spans="1:6" s="18" customFormat="1" ht="18.75" customHeight="1">
      <c r="A76" s="19"/>
      <c r="B76" s="15"/>
      <c r="C76" s="47"/>
      <c r="D76" s="15"/>
      <c r="E76" s="77" t="s">
        <v>69</v>
      </c>
      <c r="F76" s="78">
        <f>SUM(F75:F75)</f>
        <v>115000</v>
      </c>
    </row>
    <row r="77" spans="1:6" s="18" customFormat="1" ht="18.95" customHeight="1">
      <c r="A77" s="19"/>
      <c r="B77" s="15" t="s">
        <v>70</v>
      </c>
      <c r="C77" s="47"/>
      <c r="D77" s="15"/>
      <c r="E77" s="90" t="s">
        <v>71</v>
      </c>
      <c r="F77" s="17"/>
    </row>
    <row r="78" spans="1:6" s="18" customFormat="1" ht="17.100000000000001" customHeight="1">
      <c r="A78" s="19"/>
      <c r="B78" s="15"/>
      <c r="C78" s="15" t="s">
        <v>11</v>
      </c>
      <c r="D78" s="15"/>
      <c r="E78" s="22" t="s">
        <v>15</v>
      </c>
      <c r="F78" s="30"/>
    </row>
    <row r="79" spans="1:6" s="18" customFormat="1" ht="17.100000000000001" customHeight="1">
      <c r="A79" s="19"/>
      <c r="B79" s="15"/>
      <c r="C79" s="15"/>
      <c r="D79" s="15" t="s">
        <v>11</v>
      </c>
      <c r="E79" s="60" t="s">
        <v>32</v>
      </c>
      <c r="F79" s="17">
        <v>676200</v>
      </c>
    </row>
    <row r="80" spans="1:6" s="35" customFormat="1" ht="15" customHeight="1">
      <c r="A80" s="31"/>
      <c r="B80" s="32"/>
      <c r="C80" s="32"/>
      <c r="D80" s="32" t="s">
        <v>18</v>
      </c>
      <c r="E80" s="61" t="s">
        <v>33</v>
      </c>
      <c r="F80" s="34">
        <v>94332</v>
      </c>
    </row>
    <row r="81" spans="1:6" s="35" customFormat="1" ht="15" customHeight="1">
      <c r="A81" s="31"/>
      <c r="B81" s="32"/>
      <c r="C81" s="32"/>
      <c r="D81" s="32" t="s">
        <v>20</v>
      </c>
      <c r="E81" s="61" t="s">
        <v>34</v>
      </c>
      <c r="F81" s="34">
        <v>259000</v>
      </c>
    </row>
    <row r="82" spans="1:6" s="35" customFormat="1" ht="17.100000000000001" customHeight="1">
      <c r="A82" s="31"/>
      <c r="B82" s="32"/>
      <c r="C82" s="33" t="s">
        <v>18</v>
      </c>
      <c r="D82" s="33"/>
      <c r="E82" s="61" t="s">
        <v>35</v>
      </c>
      <c r="F82" s="34"/>
    </row>
    <row r="83" spans="1:6" s="35" customFormat="1" ht="15" customHeight="1">
      <c r="A83" s="31"/>
      <c r="B83" s="32"/>
      <c r="C83" s="33"/>
      <c r="D83" s="33" t="s">
        <v>24</v>
      </c>
      <c r="E83" s="61" t="s">
        <v>36</v>
      </c>
      <c r="F83" s="34"/>
    </row>
    <row r="84" spans="1:6" s="35" customFormat="1" ht="15" customHeight="1">
      <c r="A84" s="31"/>
      <c r="B84" s="32"/>
      <c r="C84" s="32"/>
      <c r="D84" s="32"/>
      <c r="E84" s="100" t="s">
        <v>72</v>
      </c>
      <c r="F84" s="34">
        <v>340500</v>
      </c>
    </row>
    <row r="85" spans="1:6" s="35" customFormat="1" ht="15" customHeight="1">
      <c r="A85" s="31"/>
      <c r="B85" s="32"/>
      <c r="C85" s="32"/>
      <c r="D85" s="32" t="s">
        <v>47</v>
      </c>
      <c r="E85" s="61" t="s">
        <v>48</v>
      </c>
      <c r="F85" s="34" t="s">
        <v>49</v>
      </c>
    </row>
    <row r="86" spans="1:6" s="28" customFormat="1" ht="17.100000000000001" customHeight="1">
      <c r="A86" s="24"/>
      <c r="B86" s="25"/>
      <c r="C86" s="25"/>
      <c r="D86" s="25"/>
      <c r="E86" s="101" t="s">
        <v>73</v>
      </c>
      <c r="F86" s="27">
        <f>SUM(F79:F84)</f>
        <v>1370032</v>
      </c>
    </row>
    <row r="87" spans="1:6" s="18" customFormat="1" ht="30.75" customHeight="1">
      <c r="A87" s="19"/>
      <c r="B87" s="20" t="s">
        <v>74</v>
      </c>
      <c r="C87" s="47"/>
      <c r="D87" s="15"/>
      <c r="E87" s="102" t="s">
        <v>75</v>
      </c>
      <c r="F87" s="17"/>
    </row>
    <row r="88" spans="1:6" s="18" customFormat="1" ht="17.100000000000001" customHeight="1">
      <c r="A88" s="19"/>
      <c r="B88" s="15"/>
      <c r="C88" s="15" t="s">
        <v>11</v>
      </c>
      <c r="D88" s="15"/>
      <c r="E88" s="22" t="s">
        <v>15</v>
      </c>
      <c r="F88" s="30"/>
    </row>
    <row r="89" spans="1:6" s="18" customFormat="1" ht="17.100000000000001" customHeight="1">
      <c r="A89" s="19"/>
      <c r="B89" s="15"/>
      <c r="C89" s="15"/>
      <c r="D89" s="15" t="s">
        <v>11</v>
      </c>
      <c r="E89" s="60" t="s">
        <v>32</v>
      </c>
      <c r="F89" s="17">
        <v>600000</v>
      </c>
    </row>
    <row r="90" spans="1:6" s="35" customFormat="1" ht="15" customHeight="1">
      <c r="A90" s="31"/>
      <c r="B90" s="32"/>
      <c r="C90" s="32"/>
      <c r="D90" s="32" t="s">
        <v>18</v>
      </c>
      <c r="E90" s="61" t="s">
        <v>33</v>
      </c>
      <c r="F90" s="34">
        <v>83700</v>
      </c>
    </row>
    <row r="91" spans="1:6" s="18" customFormat="1" ht="17.100000000000001" customHeight="1">
      <c r="A91" s="19"/>
      <c r="B91" s="15"/>
      <c r="C91" s="15"/>
      <c r="D91" s="15" t="s">
        <v>20</v>
      </c>
      <c r="E91" s="60" t="s">
        <v>34</v>
      </c>
      <c r="F91" s="17">
        <v>1850000</v>
      </c>
    </row>
    <row r="92" spans="1:6" s="35" customFormat="1" ht="17.100000000000001" customHeight="1">
      <c r="A92" s="31"/>
      <c r="B92" s="32"/>
      <c r="C92" s="33" t="s">
        <v>18</v>
      </c>
      <c r="D92" s="33"/>
      <c r="E92" s="61" t="s">
        <v>35</v>
      </c>
      <c r="F92" s="34"/>
    </row>
    <row r="93" spans="1:6" s="18" customFormat="1" ht="17.100000000000001" customHeight="1">
      <c r="A93" s="19"/>
      <c r="B93" s="15"/>
      <c r="C93" s="59"/>
      <c r="D93" s="59" t="s">
        <v>24</v>
      </c>
      <c r="E93" s="60" t="s">
        <v>36</v>
      </c>
      <c r="F93" s="17"/>
    </row>
    <row r="94" spans="1:6" s="28" customFormat="1" ht="17.100000000000001" customHeight="1">
      <c r="A94" s="24"/>
      <c r="B94" s="25"/>
      <c r="C94" s="25"/>
      <c r="D94" s="25"/>
      <c r="E94" s="101" t="s">
        <v>76</v>
      </c>
      <c r="F94" s="27">
        <f>SUM(F89:F93)</f>
        <v>2533700</v>
      </c>
    </row>
    <row r="95" spans="1:6" s="18" customFormat="1" ht="18.95" customHeight="1">
      <c r="A95" s="19"/>
      <c r="B95" s="15" t="s">
        <v>77</v>
      </c>
      <c r="C95" s="15"/>
      <c r="D95" s="15"/>
      <c r="E95" s="82" t="s">
        <v>78</v>
      </c>
      <c r="F95" s="70"/>
    </row>
    <row r="96" spans="1:6" s="18" customFormat="1" ht="17.100000000000001" customHeight="1">
      <c r="A96" s="19"/>
      <c r="B96" s="15"/>
      <c r="C96" s="15" t="s">
        <v>11</v>
      </c>
      <c r="D96" s="15"/>
      <c r="E96" s="22" t="s">
        <v>15</v>
      </c>
      <c r="F96" s="30"/>
    </row>
    <row r="97" spans="1:6" s="18" customFormat="1" ht="17.100000000000001" customHeight="1">
      <c r="A97" s="19"/>
      <c r="B97" s="15"/>
      <c r="C97" s="15"/>
      <c r="D97" s="15" t="s">
        <v>20</v>
      </c>
      <c r="E97" s="61" t="s">
        <v>34</v>
      </c>
      <c r="F97" s="30"/>
    </row>
    <row r="98" spans="1:6" s="18" customFormat="1" ht="17.100000000000001" customHeight="1">
      <c r="A98" s="19"/>
      <c r="B98" s="15"/>
      <c r="C98" s="15"/>
      <c r="D98" s="15"/>
      <c r="E98" s="66" t="s">
        <v>79</v>
      </c>
      <c r="F98" s="17">
        <v>20000</v>
      </c>
    </row>
    <row r="99" spans="1:6" s="18" customFormat="1" ht="17.100000000000001" customHeight="1">
      <c r="A99" s="19"/>
      <c r="B99" s="15"/>
      <c r="C99" s="15"/>
      <c r="D99" s="15" t="s">
        <v>22</v>
      </c>
      <c r="E99" s="66" t="s">
        <v>42</v>
      </c>
      <c r="F99" s="17"/>
    </row>
    <row r="100" spans="1:6" s="18" customFormat="1" ht="17.100000000000001" customHeight="1">
      <c r="A100" s="19"/>
      <c r="B100" s="15"/>
      <c r="C100" s="15"/>
      <c r="D100" s="15"/>
      <c r="E100" s="66" t="s">
        <v>80</v>
      </c>
      <c r="F100" s="17">
        <v>820000</v>
      </c>
    </row>
    <row r="101" spans="1:6" s="18" customFormat="1" ht="15.75" customHeight="1">
      <c r="A101" s="19"/>
      <c r="B101" s="15"/>
      <c r="C101" s="15"/>
      <c r="D101" s="15"/>
      <c r="E101" s="86" t="s">
        <v>81</v>
      </c>
      <c r="F101" s="78">
        <f>SUM(F98:F100)</f>
        <v>840000</v>
      </c>
    </row>
    <row r="102" spans="1:6" s="18" customFormat="1" ht="18.95" customHeight="1">
      <c r="A102" s="19"/>
      <c r="B102" s="15" t="s">
        <v>82</v>
      </c>
      <c r="C102" s="47"/>
      <c r="D102" s="15"/>
      <c r="E102" s="90" t="s">
        <v>83</v>
      </c>
      <c r="F102" s="17"/>
    </row>
    <row r="103" spans="1:6" s="18" customFormat="1" ht="17.100000000000001" customHeight="1">
      <c r="A103" s="19"/>
      <c r="B103" s="15"/>
      <c r="C103" s="15" t="s">
        <v>11</v>
      </c>
      <c r="D103" s="15"/>
      <c r="E103" s="22" t="s">
        <v>15</v>
      </c>
      <c r="F103" s="30"/>
    </row>
    <row r="104" spans="1:6" s="18" customFormat="1" ht="15" customHeight="1">
      <c r="A104" s="19"/>
      <c r="B104" s="15"/>
      <c r="C104" s="15"/>
      <c r="D104" s="15" t="s">
        <v>20</v>
      </c>
      <c r="E104" s="45" t="s">
        <v>34</v>
      </c>
      <c r="F104" s="46">
        <v>267456</v>
      </c>
    </row>
    <row r="105" spans="1:6" s="87" customFormat="1" ht="17.25" customHeight="1">
      <c r="A105" s="83"/>
      <c r="B105" s="15" t="s">
        <v>84</v>
      </c>
      <c r="C105" s="85"/>
      <c r="D105" s="103"/>
      <c r="E105" s="21" t="s">
        <v>23</v>
      </c>
      <c r="F105" s="30"/>
    </row>
    <row r="106" spans="1:6" s="87" customFormat="1" ht="17.25" customHeight="1">
      <c r="A106" s="83"/>
      <c r="B106" s="15"/>
      <c r="C106" s="15" t="s">
        <v>11</v>
      </c>
      <c r="D106" s="103"/>
      <c r="E106" s="22" t="s">
        <v>15</v>
      </c>
      <c r="F106" s="30"/>
    </row>
    <row r="107" spans="1:6" s="87" customFormat="1" ht="18" customHeight="1">
      <c r="A107" s="83"/>
      <c r="B107" s="15"/>
      <c r="C107" s="15"/>
      <c r="D107" s="23" t="s">
        <v>20</v>
      </c>
      <c r="E107" s="45" t="s">
        <v>34</v>
      </c>
      <c r="F107" s="46">
        <v>4381500</v>
      </c>
    </row>
    <row r="108" spans="1:6" s="18" customFormat="1" ht="18.95" customHeight="1">
      <c r="A108" s="19"/>
      <c r="B108" s="15" t="s">
        <v>85</v>
      </c>
      <c r="C108" s="47"/>
      <c r="D108" s="15"/>
      <c r="E108" s="90" t="s">
        <v>86</v>
      </c>
      <c r="F108" s="17"/>
    </row>
    <row r="109" spans="1:6" s="18" customFormat="1" ht="17.100000000000001" customHeight="1">
      <c r="A109" s="19"/>
      <c r="B109" s="15"/>
      <c r="C109" s="15" t="s">
        <v>11</v>
      </c>
      <c r="D109" s="15"/>
      <c r="E109" s="22" t="s">
        <v>15</v>
      </c>
      <c r="F109" s="30"/>
    </row>
    <row r="110" spans="1:6" s="18" customFormat="1" ht="17.100000000000001" customHeight="1">
      <c r="A110" s="19"/>
      <c r="B110" s="15"/>
      <c r="C110" s="15"/>
      <c r="D110" s="15" t="s">
        <v>11</v>
      </c>
      <c r="E110" s="60" t="s">
        <v>32</v>
      </c>
      <c r="F110" s="17">
        <v>3308700</v>
      </c>
    </row>
    <row r="111" spans="1:6" s="35" customFormat="1" ht="15" customHeight="1">
      <c r="A111" s="31"/>
      <c r="B111" s="32"/>
      <c r="C111" s="32"/>
      <c r="D111" s="32" t="s">
        <v>18</v>
      </c>
      <c r="E111" s="61" t="s">
        <v>33</v>
      </c>
      <c r="F111" s="34">
        <v>512850</v>
      </c>
    </row>
    <row r="112" spans="1:6" s="35" customFormat="1" ht="15" customHeight="1">
      <c r="A112" s="31"/>
      <c r="B112" s="32"/>
      <c r="C112" s="32"/>
      <c r="D112" s="32" t="s">
        <v>20</v>
      </c>
      <c r="E112" s="61" t="s">
        <v>34</v>
      </c>
      <c r="F112" s="34">
        <v>1190000</v>
      </c>
    </row>
    <row r="113" spans="1:6" s="18" customFormat="1" ht="18" customHeight="1">
      <c r="A113" s="19"/>
      <c r="B113" s="15"/>
      <c r="C113" s="59"/>
      <c r="D113" s="59" t="s">
        <v>24</v>
      </c>
      <c r="E113" s="60" t="s">
        <v>36</v>
      </c>
      <c r="F113" s="17"/>
    </row>
    <row r="114" spans="1:6" s="35" customFormat="1" ht="15" customHeight="1">
      <c r="A114" s="31"/>
      <c r="B114" s="32"/>
      <c r="C114" s="32"/>
      <c r="D114" s="32" t="s">
        <v>47</v>
      </c>
      <c r="E114" s="61" t="s">
        <v>48</v>
      </c>
      <c r="F114" s="104" t="s">
        <v>87</v>
      </c>
    </row>
    <row r="115" spans="1:6" s="28" customFormat="1" ht="17.100000000000001" customHeight="1" thickBot="1">
      <c r="A115" s="105"/>
      <c r="B115" s="25"/>
      <c r="C115" s="25"/>
      <c r="D115" s="106"/>
      <c r="E115" s="107" t="s">
        <v>88</v>
      </c>
      <c r="F115" s="108">
        <f>SUM(F110:F112)</f>
        <v>5011550</v>
      </c>
    </row>
    <row r="116" spans="1:6" s="18" customFormat="1" ht="24" customHeight="1">
      <c r="A116" s="19"/>
      <c r="B116" s="20" t="s">
        <v>89</v>
      </c>
      <c r="C116" s="15"/>
      <c r="D116" s="15"/>
      <c r="E116" s="102" t="s">
        <v>90</v>
      </c>
      <c r="F116" s="17"/>
    </row>
    <row r="117" spans="1:6" s="18" customFormat="1" ht="19.5" customHeight="1">
      <c r="A117" s="19"/>
      <c r="B117" s="15"/>
      <c r="C117" s="15" t="s">
        <v>11</v>
      </c>
      <c r="D117" s="15"/>
      <c r="E117" s="22" t="s">
        <v>15</v>
      </c>
      <c r="F117" s="30"/>
    </row>
    <row r="118" spans="1:6" s="18" customFormat="1" ht="17.100000000000001" customHeight="1">
      <c r="A118" s="19"/>
      <c r="B118" s="15"/>
      <c r="C118" s="15"/>
      <c r="D118" s="15" t="s">
        <v>20</v>
      </c>
      <c r="E118" s="63" t="s">
        <v>34</v>
      </c>
      <c r="F118" s="17">
        <v>257500</v>
      </c>
    </row>
    <row r="119" spans="1:6" s="18" customFormat="1" ht="15" customHeight="1">
      <c r="A119" s="19"/>
      <c r="B119" s="15"/>
      <c r="C119" s="15"/>
      <c r="D119" s="15" t="s">
        <v>16</v>
      </c>
      <c r="E119" s="66" t="s">
        <v>91</v>
      </c>
      <c r="F119" s="17">
        <v>7568500</v>
      </c>
    </row>
    <row r="120" spans="1:6" s="18" customFormat="1" ht="15" customHeight="1">
      <c r="A120" s="19"/>
      <c r="B120" s="59"/>
      <c r="C120" s="59"/>
      <c r="D120" s="15" t="s">
        <v>22</v>
      </c>
      <c r="E120" s="66" t="s">
        <v>92</v>
      </c>
      <c r="F120" s="17">
        <v>300000</v>
      </c>
    </row>
    <row r="121" spans="1:6" s="112" customFormat="1" ht="30.75" customHeight="1">
      <c r="A121" s="109"/>
      <c r="B121" s="110"/>
      <c r="C121" s="110"/>
      <c r="D121" s="111"/>
      <c r="E121" s="86" t="s">
        <v>93</v>
      </c>
      <c r="F121" s="78">
        <f>SUM(F118:F120)</f>
        <v>8126000</v>
      </c>
    </row>
    <row r="122" spans="1:6" s="49" customFormat="1" ht="20.100000000000001" customHeight="1" thickBot="1">
      <c r="A122" s="113" t="s">
        <v>94</v>
      </c>
      <c r="B122" s="114"/>
      <c r="C122" s="114"/>
      <c r="D122" s="114"/>
      <c r="E122" s="115"/>
      <c r="F122" s="116">
        <f>SUM(F19,F25,F42,F57,F65,F86,F94,F101,F115,F121,F35,F53,F104,F28,F76,F107,F46,F50)</f>
        <v>54942039</v>
      </c>
    </row>
    <row r="123" spans="1:6" s="49" customFormat="1" ht="21" customHeight="1">
      <c r="A123" s="117" t="s">
        <v>18</v>
      </c>
      <c r="B123" s="118"/>
      <c r="C123" s="118"/>
      <c r="D123" s="118"/>
      <c r="E123" s="119" t="s">
        <v>95</v>
      </c>
      <c r="F123" s="120"/>
    </row>
    <row r="124" spans="1:6" s="49" customFormat="1" ht="18" customHeight="1">
      <c r="A124" s="121"/>
      <c r="B124" s="32" t="s">
        <v>11</v>
      </c>
      <c r="C124" s="32"/>
      <c r="D124" s="32"/>
      <c r="E124" s="37" t="s">
        <v>96</v>
      </c>
      <c r="F124" s="80"/>
    </row>
    <row r="125" spans="1:6" s="49" customFormat="1" ht="20.100000000000001" customHeight="1" thickBot="1">
      <c r="A125" s="122"/>
      <c r="B125" s="123"/>
      <c r="C125" s="41" t="s">
        <v>11</v>
      </c>
      <c r="D125" s="41"/>
      <c r="E125" s="124" t="s">
        <v>97</v>
      </c>
      <c r="F125" s="80">
        <v>2009479</v>
      </c>
    </row>
    <row r="126" spans="1:6" s="49" customFormat="1" ht="20.100000000000001" customHeight="1" thickBot="1">
      <c r="A126" s="125" t="s">
        <v>98</v>
      </c>
      <c r="B126" s="126"/>
      <c r="C126" s="126"/>
      <c r="D126" s="126"/>
      <c r="E126" s="127"/>
      <c r="F126" s="128">
        <f>F125</f>
        <v>2009479</v>
      </c>
    </row>
    <row r="127" spans="1:6" s="28" customFormat="1" ht="20.100000000000001" customHeight="1" thickBot="1">
      <c r="A127" s="50" t="s">
        <v>99</v>
      </c>
      <c r="B127" s="51"/>
      <c r="C127" s="51"/>
      <c r="D127" s="51"/>
      <c r="E127" s="51"/>
      <c r="F127" s="52">
        <f>SUM(F122,F126)</f>
        <v>56951518</v>
      </c>
    </row>
    <row r="128" spans="1:6" s="36" customFormat="1" ht="15.75">
      <c r="F128" s="129"/>
    </row>
    <row r="129" spans="6:6" s="36" customFormat="1" ht="15.75">
      <c r="F129" s="129"/>
    </row>
    <row r="130" spans="6:6" s="36" customFormat="1" ht="15.75">
      <c r="F130" s="129"/>
    </row>
    <row r="131" spans="6:6" s="36" customFormat="1" ht="15.75">
      <c r="F131" s="130"/>
    </row>
    <row r="132" spans="6:6">
      <c r="F132" s="131"/>
    </row>
    <row r="133" spans="6:6" s="1" customFormat="1" ht="20.100000000000001" customHeight="1"/>
    <row r="134" spans="6:6" ht="20.100000000000001" customHeight="1"/>
    <row r="135" spans="6:6" s="36" customFormat="1" ht="15.75">
      <c r="F135" s="129"/>
    </row>
    <row r="136" spans="6:6" s="36" customFormat="1" ht="15.75">
      <c r="F136" s="129"/>
    </row>
    <row r="137" spans="6:6" s="36" customFormat="1" ht="15.75">
      <c r="F137" s="129"/>
    </row>
    <row r="138" spans="6:6" s="36" customFormat="1" ht="15.75">
      <c r="F138" s="130"/>
    </row>
    <row r="139" spans="6:6">
      <c r="F139" s="131"/>
    </row>
  </sheetData>
  <mergeCells count="14">
    <mergeCell ref="D70:D72"/>
    <mergeCell ref="A122:E122"/>
    <mergeCell ref="A126:E126"/>
    <mergeCell ref="A127:E127"/>
    <mergeCell ref="A8:A10"/>
    <mergeCell ref="B8:B10"/>
    <mergeCell ref="C8:C10"/>
    <mergeCell ref="D8:D10"/>
    <mergeCell ref="A70:A72"/>
    <mergeCell ref="B70:B72"/>
    <mergeCell ref="C70:C72"/>
    <mergeCell ref="A3:F3"/>
    <mergeCell ref="A4:F4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2021-08-13T06:24:41Z</dcterms:created>
  <dcterms:modified xsi:type="dcterms:W3CDTF">2021-08-13T06:26:49Z</dcterms:modified>
</cp:coreProperties>
</file>