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rakószörcsök\1. módosítás\Átküldendő\mellékletek\"/>
    </mc:Choice>
  </mc:AlternateContent>
  <xr:revisionPtr revIDLastSave="0" documentId="13_ncr:1_{595FFB37-2DBD-4BC2-8C24-BA5D5B986FCB}" xr6:coauthVersionLast="47" xr6:coauthVersionMax="47" xr10:uidLastSave="{00000000-0000-0000-0000-000000000000}"/>
  <bookViews>
    <workbookView xWindow="-120" yWindow="-120" windowWidth="29040" windowHeight="15840" xr2:uid="{17C70727-29D3-47C7-8CC7-673F32F7B6C6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F145" i="1"/>
  <c r="G137" i="1"/>
  <c r="F137" i="1"/>
  <c r="G131" i="1"/>
  <c r="F131" i="1"/>
  <c r="G113" i="1"/>
  <c r="F113" i="1"/>
  <c r="G106" i="1"/>
  <c r="F106" i="1"/>
  <c r="G101" i="1"/>
  <c r="F101" i="1"/>
  <c r="G93" i="1"/>
  <c r="F93" i="1"/>
  <c r="G83" i="1"/>
  <c r="F83" i="1"/>
  <c r="G78" i="1"/>
  <c r="G79" i="1" s="1"/>
  <c r="F78" i="1"/>
  <c r="F79" i="1" s="1"/>
  <c r="G71" i="1"/>
  <c r="F71" i="1"/>
  <c r="G51" i="1"/>
  <c r="F51" i="1"/>
  <c r="G43" i="1"/>
  <c r="F43" i="1"/>
  <c r="G36" i="1"/>
  <c r="F36" i="1"/>
  <c r="G24" i="1"/>
  <c r="G25" i="1" s="1"/>
  <c r="F24" i="1"/>
  <c r="F25" i="1" s="1"/>
  <c r="G19" i="1"/>
  <c r="F19" i="1"/>
  <c r="F141" i="1" l="1"/>
  <c r="F146" i="1" s="1"/>
  <c r="G141" i="1"/>
  <c r="G146" i="1" s="1"/>
</calcChain>
</file>

<file path=xl/sharedStrings.xml><?xml version="1.0" encoding="utf-8"?>
<sst xmlns="http://schemas.openxmlformats.org/spreadsheetml/2006/main" count="273" uniqueCount="107">
  <si>
    <t>2. melléklet</t>
  </si>
  <si>
    <t>Karakószörcsök Község Önkormányzata 2021. évi költségvetéséről szóló</t>
  </si>
  <si>
    <t>2/2021. (II.16.) önkormányzati rendelethez</t>
  </si>
  <si>
    <t>K I A D Á S O K</t>
  </si>
  <si>
    <t>forintban</t>
  </si>
  <si>
    <t>A</t>
  </si>
  <si>
    <t>B</t>
  </si>
  <si>
    <t>C</t>
  </si>
  <si>
    <t>D</t>
  </si>
  <si>
    <t>E</t>
  </si>
  <si>
    <t>F</t>
  </si>
  <si>
    <t>G</t>
  </si>
  <si>
    <t>Cím-szám</t>
  </si>
  <si>
    <t>Al-cím szám</t>
  </si>
  <si>
    <t>Előir. csop.</t>
  </si>
  <si>
    <t>Kie-melt előir.</t>
  </si>
  <si>
    <t>KIADÁS MEGNEVEZÉSE</t>
  </si>
  <si>
    <t>2021. évi</t>
  </si>
  <si>
    <t>előirányzat</t>
  </si>
  <si>
    <t>módosítás</t>
  </si>
  <si>
    <t>1.</t>
  </si>
  <si>
    <t>Karakószörcsök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</si>
  <si>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</si>
  <si>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</si>
  <si>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</si>
  <si>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Személyi juttatások</t>
  </si>
  <si>
    <t>2.</t>
  </si>
  <si>
    <t>Munkaadókat terhelő járulékok és szoc. hozzájárulási adó</t>
  </si>
  <si>
    <t>3.</t>
  </si>
  <si>
    <t>Dologi kiadások</t>
  </si>
  <si>
    <t>6.</t>
  </si>
  <si>
    <t>Beruházások</t>
  </si>
  <si>
    <t>8.</t>
  </si>
  <si>
    <t>Tervezett átlagos állományi létszám</t>
  </si>
  <si>
    <t>6 fő</t>
  </si>
  <si>
    <t>Önkormányzatok és önk. hivatalok jogalkotó és általános igazgatási tev. összesen: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</si>
  <si>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</si>
  <si>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t>Felhalmozási költségvetés</t>
  </si>
  <si>
    <t>7.</t>
  </si>
  <si>
    <t>Felújítások</t>
  </si>
  <si>
    <t>Köztemető-fenntartás és -működtetés összesen: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</si>
  <si>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</si>
  <si>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4.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</si>
  <si>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</si>
  <si>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5.</t>
  </si>
  <si>
    <t>Egyéb működési célú kiadások</t>
  </si>
  <si>
    <t>a) Devecseri Központi Háziorvosi Ügyeletet Fenntartó Társ.</t>
  </si>
  <si>
    <t>b) Somló-környéki Többcélú Kistérségi Társulás</t>
  </si>
  <si>
    <t>c) Balaton-fevidéki Vízitársulat</t>
  </si>
  <si>
    <t>d) Kerta Óvoda</t>
  </si>
  <si>
    <t>Támogatási célú finanszírozási műveletek összesen: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</si>
  <si>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</si>
  <si>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3 fő</t>
  </si>
  <si>
    <t>Hosszabb időtartamú közfoglalkoztatás összesen:</t>
  </si>
  <si>
    <t>Közutak, hidak, alagutak üzemeltetése, fenntartása 045160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</si>
  <si>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</si>
  <si>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összesen</t>
    </r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</si>
  <si>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</si>
  <si>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t>9.</t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</si>
  <si>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</si>
  <si>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-</t>
  </si>
  <si>
    <t>Zöldterület kezelés összesen összesen:</t>
  </si>
  <si>
    <t>10.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</si>
  <si>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</si>
  <si>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a) általános tartalék</t>
  </si>
  <si>
    <t xml:space="preserve">6. </t>
  </si>
  <si>
    <t>Beruházások (Településrendezési terv, garázs)</t>
  </si>
  <si>
    <t xml:space="preserve">Felújítások </t>
  </si>
  <si>
    <t>Város-, községgazdálkodási egyéb szolgáltatások összesen:</t>
  </si>
  <si>
    <t>11.</t>
  </si>
  <si>
    <r>
      <t xml:space="preserve">Sportlétesítmények, edzőtáborok működtetése és fejlesztése </t>
    </r>
    <r>
      <rPr>
        <sz val="12"/>
        <rFont val="Times New Roman"/>
        <family val="1"/>
        <charset val="238"/>
      </rPr>
      <t> 081030</t>
    </r>
  </si>
  <si>
    <t>Sportlétesítmények, edzőtáborok működtetése és fejlesztése  összesen:</t>
  </si>
  <si>
    <t>12.</t>
  </si>
  <si>
    <r>
      <t xml:space="preserve">Könyvtári állomány gyarapítása, nyilvántartása </t>
    </r>
    <r>
      <rPr>
        <sz val="12"/>
        <rFont val="Times New Roman"/>
        <family val="1"/>
        <charset val="238"/>
      </rPr>
      <t>082044</t>
    </r>
  </si>
  <si>
    <t>a) infrastruktúrafejlesztés</t>
  </si>
  <si>
    <t>1 fő</t>
  </si>
  <si>
    <t>Könyvtári állomány gyarapítása, nyilvántartása összesen:</t>
  </si>
  <si>
    <t>13.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</si>
  <si>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</si>
  <si>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Faluház felújítása, festése</t>
  </si>
  <si>
    <t>Közművelődési feladatok összesen:</t>
  </si>
  <si>
    <t>14.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</si>
  <si>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</si>
  <si>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>a) Medicopter Alapítvány</t>
  </si>
  <si>
    <t>Civil szervezetek működési támogatása összesen:</t>
  </si>
  <si>
    <t>15.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</si>
  <si>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</si>
  <si>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t>16.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</si>
  <si>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</si>
  <si>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Szociális étkeztetés szociális konyhán összesen:</t>
  </si>
  <si>
    <t>17.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</si>
  <si>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</si>
  <si>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t>Falugondnoki, tanyagondnoki szolgáltatás összesen:</t>
  </si>
  <si>
    <t>18.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</si>
  <si>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</si>
  <si>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Ellátottak pénzbeli juttatásai</t>
  </si>
  <si>
    <t>Egyéb működési célú kiadások (Bursa Hungarica ösztöndíj)</t>
  </si>
  <si>
    <t>Egyéb szociális pénzbeli és természetbeni ellátások, támogatások összesen:</t>
  </si>
  <si>
    <t>19.</t>
  </si>
  <si>
    <r>
      <t xml:space="preserve">Önkormányzatok elszámolásai központi költségvetéssel </t>
    </r>
    <r>
      <rPr>
        <sz val="12"/>
        <rFont val="Times New Roman"/>
        <family val="1"/>
        <charset val="238"/>
      </rPr>
      <t>018010</t>
    </r>
  </si>
  <si>
    <t>Egyéb működési kiadások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</si>
  <si>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</si>
  <si>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</si>
  <si>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</si>
  <si>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</si>
  <si>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Tárgyévi finanszírozási kiadások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</si>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</sst>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3" fontId="4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3" fontId="4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3" fontId="3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0" xfId="0" applyFont="1"/>
    <xf numFmtId="0" fontId="4" fillId="0" borderId="6" xfId="0" applyFont="1" applyBorder="1"/>
    <xf numFmtId="0" fontId="4" fillId="0" borderId="17" xfId="0" applyFont="1" applyBorder="1"/>
    <xf numFmtId="3" fontId="4" fillId="0" borderId="18" xfId="0" applyNumberFormat="1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3" fontId="3" fillId="0" borderId="18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4" xfId="0" applyFont="1" applyBorder="1"/>
    <xf numFmtId="0" fontId="4" fillId="0" borderId="14" xfId="0" applyFont="1" applyBorder="1" applyAlignment="1">
      <alignment horizontal="justify" vertical="top" wrapText="1"/>
    </xf>
    <xf numFmtId="3" fontId="4" fillId="0" borderId="18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4" fillId="0" borderId="2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5" xfId="0" applyFont="1" applyBorder="1"/>
    <xf numFmtId="3" fontId="3" fillId="0" borderId="16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/>
    <xf numFmtId="3" fontId="3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3" fillId="0" borderId="21" xfId="0" applyFont="1" applyBorder="1"/>
    <xf numFmtId="3" fontId="6" fillId="0" borderId="18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6" xfId="0" applyFont="1" applyBorder="1"/>
    <xf numFmtId="3" fontId="9" fillId="0" borderId="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wrapText="1"/>
    </xf>
    <xf numFmtId="3" fontId="10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27" xfId="0" applyFont="1" applyBorder="1"/>
    <xf numFmtId="0" fontId="4" fillId="0" borderId="14" xfId="0" applyFont="1" applyBorder="1" applyAlignment="1">
      <alignment horizontal="justify" wrapText="1"/>
    </xf>
    <xf numFmtId="0" fontId="4" fillId="0" borderId="28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8" fillId="0" borderId="0" xfId="0" applyFont="1"/>
    <xf numFmtId="0" fontId="4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3" fontId="3" fillId="0" borderId="3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/>
    <xf numFmtId="3" fontId="3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7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0" fontId="7" fillId="0" borderId="3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SZ%202021.%20&#233;vi%20ktgvet&#233;si%20rend.%20mell&#233;k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"/>
      <sheetName val="2.kiadás"/>
      <sheetName val="3. köt. önk."/>
      <sheetName val="4. kvmérleg"/>
      <sheetName val="5. eifelh"/>
      <sheetName val="szöveges"/>
    </sheetNames>
    <sheetDataSet>
      <sheetData sheetId="0"/>
      <sheetData sheetId="1"/>
      <sheetData sheetId="2"/>
      <sheetData sheetId="3"/>
      <sheetData sheetId="4"/>
      <sheetData sheetId="5">
        <row r="85">
          <cell r="D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37BD-CFAC-4E06-81ED-527FD790EB40}">
  <dimension ref="A1:G158"/>
  <sheetViews>
    <sheetView tabSelected="1" topLeftCell="A139" workbookViewId="0">
      <selection sqref="A1:XFD1048576"/>
    </sheetView>
  </sheetViews>
  <sheetFormatPr defaultRowHeight="11.25" x14ac:dyDescent="0.2"/>
  <cols>
    <col min="1" max="1" width="5.5" customWidth="1"/>
    <col min="2" max="2" width="5.1640625" customWidth="1"/>
    <col min="3" max="4" width="5.5" customWidth="1"/>
    <col min="5" max="5" width="84.33203125" customWidth="1"/>
    <col min="6" max="6" width="16.5" customWidth="1"/>
    <col min="7" max="7" width="15.1640625" customWidth="1"/>
    <col min="257" max="257" width="5.5" customWidth="1"/>
    <col min="258" max="258" width="5.1640625" customWidth="1"/>
    <col min="259" max="260" width="5.5" customWidth="1"/>
    <col min="261" max="261" width="84.33203125" customWidth="1"/>
    <col min="262" max="262" width="16.5" customWidth="1"/>
    <col min="263" max="263" width="15.1640625" customWidth="1"/>
    <col min="513" max="513" width="5.5" customWidth="1"/>
    <col min="514" max="514" width="5.1640625" customWidth="1"/>
    <col min="515" max="516" width="5.5" customWidth="1"/>
    <col min="517" max="517" width="84.33203125" customWidth="1"/>
    <col min="518" max="518" width="16.5" customWidth="1"/>
    <col min="519" max="519" width="15.1640625" customWidth="1"/>
    <col min="769" max="769" width="5.5" customWidth="1"/>
    <col min="770" max="770" width="5.1640625" customWidth="1"/>
    <col min="771" max="772" width="5.5" customWidth="1"/>
    <col min="773" max="773" width="84.33203125" customWidth="1"/>
    <col min="774" max="774" width="16.5" customWidth="1"/>
    <col min="775" max="775" width="15.1640625" customWidth="1"/>
    <col min="1025" max="1025" width="5.5" customWidth="1"/>
    <col min="1026" max="1026" width="5.1640625" customWidth="1"/>
    <col min="1027" max="1028" width="5.5" customWidth="1"/>
    <col min="1029" max="1029" width="84.33203125" customWidth="1"/>
    <col min="1030" max="1030" width="16.5" customWidth="1"/>
    <col min="1031" max="1031" width="15.1640625" customWidth="1"/>
    <col min="1281" max="1281" width="5.5" customWidth="1"/>
    <col min="1282" max="1282" width="5.1640625" customWidth="1"/>
    <col min="1283" max="1284" width="5.5" customWidth="1"/>
    <col min="1285" max="1285" width="84.33203125" customWidth="1"/>
    <col min="1286" max="1286" width="16.5" customWidth="1"/>
    <col min="1287" max="1287" width="15.1640625" customWidth="1"/>
    <col min="1537" max="1537" width="5.5" customWidth="1"/>
    <col min="1538" max="1538" width="5.1640625" customWidth="1"/>
    <col min="1539" max="1540" width="5.5" customWidth="1"/>
    <col min="1541" max="1541" width="84.33203125" customWidth="1"/>
    <col min="1542" max="1542" width="16.5" customWidth="1"/>
    <col min="1543" max="1543" width="15.1640625" customWidth="1"/>
    <col min="1793" max="1793" width="5.5" customWidth="1"/>
    <col min="1794" max="1794" width="5.1640625" customWidth="1"/>
    <col min="1795" max="1796" width="5.5" customWidth="1"/>
    <col min="1797" max="1797" width="84.33203125" customWidth="1"/>
    <col min="1798" max="1798" width="16.5" customWidth="1"/>
    <col min="1799" max="1799" width="15.1640625" customWidth="1"/>
    <col min="2049" max="2049" width="5.5" customWidth="1"/>
    <col min="2050" max="2050" width="5.1640625" customWidth="1"/>
    <col min="2051" max="2052" width="5.5" customWidth="1"/>
    <col min="2053" max="2053" width="84.33203125" customWidth="1"/>
    <col min="2054" max="2054" width="16.5" customWidth="1"/>
    <col min="2055" max="2055" width="15.1640625" customWidth="1"/>
    <col min="2305" max="2305" width="5.5" customWidth="1"/>
    <col min="2306" max="2306" width="5.1640625" customWidth="1"/>
    <col min="2307" max="2308" width="5.5" customWidth="1"/>
    <col min="2309" max="2309" width="84.33203125" customWidth="1"/>
    <col min="2310" max="2310" width="16.5" customWidth="1"/>
    <col min="2311" max="2311" width="15.1640625" customWidth="1"/>
    <col min="2561" max="2561" width="5.5" customWidth="1"/>
    <col min="2562" max="2562" width="5.1640625" customWidth="1"/>
    <col min="2563" max="2564" width="5.5" customWidth="1"/>
    <col min="2565" max="2565" width="84.33203125" customWidth="1"/>
    <col min="2566" max="2566" width="16.5" customWidth="1"/>
    <col min="2567" max="2567" width="15.1640625" customWidth="1"/>
    <col min="2817" max="2817" width="5.5" customWidth="1"/>
    <col min="2818" max="2818" width="5.1640625" customWidth="1"/>
    <col min="2819" max="2820" width="5.5" customWidth="1"/>
    <col min="2821" max="2821" width="84.33203125" customWidth="1"/>
    <col min="2822" max="2822" width="16.5" customWidth="1"/>
    <col min="2823" max="2823" width="15.1640625" customWidth="1"/>
    <col min="3073" max="3073" width="5.5" customWidth="1"/>
    <col min="3074" max="3074" width="5.1640625" customWidth="1"/>
    <col min="3075" max="3076" width="5.5" customWidth="1"/>
    <col min="3077" max="3077" width="84.33203125" customWidth="1"/>
    <col min="3078" max="3078" width="16.5" customWidth="1"/>
    <col min="3079" max="3079" width="15.1640625" customWidth="1"/>
    <col min="3329" max="3329" width="5.5" customWidth="1"/>
    <col min="3330" max="3330" width="5.1640625" customWidth="1"/>
    <col min="3331" max="3332" width="5.5" customWidth="1"/>
    <col min="3333" max="3333" width="84.33203125" customWidth="1"/>
    <col min="3334" max="3334" width="16.5" customWidth="1"/>
    <col min="3335" max="3335" width="15.1640625" customWidth="1"/>
    <col min="3585" max="3585" width="5.5" customWidth="1"/>
    <col min="3586" max="3586" width="5.1640625" customWidth="1"/>
    <col min="3587" max="3588" width="5.5" customWidth="1"/>
    <col min="3589" max="3589" width="84.33203125" customWidth="1"/>
    <col min="3590" max="3590" width="16.5" customWidth="1"/>
    <col min="3591" max="3591" width="15.1640625" customWidth="1"/>
    <col min="3841" max="3841" width="5.5" customWidth="1"/>
    <col min="3842" max="3842" width="5.1640625" customWidth="1"/>
    <col min="3843" max="3844" width="5.5" customWidth="1"/>
    <col min="3845" max="3845" width="84.33203125" customWidth="1"/>
    <col min="3846" max="3846" width="16.5" customWidth="1"/>
    <col min="3847" max="3847" width="15.1640625" customWidth="1"/>
    <col min="4097" max="4097" width="5.5" customWidth="1"/>
    <col min="4098" max="4098" width="5.1640625" customWidth="1"/>
    <col min="4099" max="4100" width="5.5" customWidth="1"/>
    <col min="4101" max="4101" width="84.33203125" customWidth="1"/>
    <col min="4102" max="4102" width="16.5" customWidth="1"/>
    <col min="4103" max="4103" width="15.1640625" customWidth="1"/>
    <col min="4353" max="4353" width="5.5" customWidth="1"/>
    <col min="4354" max="4354" width="5.1640625" customWidth="1"/>
    <col min="4355" max="4356" width="5.5" customWidth="1"/>
    <col min="4357" max="4357" width="84.33203125" customWidth="1"/>
    <col min="4358" max="4358" width="16.5" customWidth="1"/>
    <col min="4359" max="4359" width="15.1640625" customWidth="1"/>
    <col min="4609" max="4609" width="5.5" customWidth="1"/>
    <col min="4610" max="4610" width="5.1640625" customWidth="1"/>
    <col min="4611" max="4612" width="5.5" customWidth="1"/>
    <col min="4613" max="4613" width="84.33203125" customWidth="1"/>
    <col min="4614" max="4614" width="16.5" customWidth="1"/>
    <col min="4615" max="4615" width="15.1640625" customWidth="1"/>
    <col min="4865" max="4865" width="5.5" customWidth="1"/>
    <col min="4866" max="4866" width="5.1640625" customWidth="1"/>
    <col min="4867" max="4868" width="5.5" customWidth="1"/>
    <col min="4869" max="4869" width="84.33203125" customWidth="1"/>
    <col min="4870" max="4870" width="16.5" customWidth="1"/>
    <col min="4871" max="4871" width="15.1640625" customWidth="1"/>
    <col min="5121" max="5121" width="5.5" customWidth="1"/>
    <col min="5122" max="5122" width="5.1640625" customWidth="1"/>
    <col min="5123" max="5124" width="5.5" customWidth="1"/>
    <col min="5125" max="5125" width="84.33203125" customWidth="1"/>
    <col min="5126" max="5126" width="16.5" customWidth="1"/>
    <col min="5127" max="5127" width="15.1640625" customWidth="1"/>
    <col min="5377" max="5377" width="5.5" customWidth="1"/>
    <col min="5378" max="5378" width="5.1640625" customWidth="1"/>
    <col min="5379" max="5380" width="5.5" customWidth="1"/>
    <col min="5381" max="5381" width="84.33203125" customWidth="1"/>
    <col min="5382" max="5382" width="16.5" customWidth="1"/>
    <col min="5383" max="5383" width="15.1640625" customWidth="1"/>
    <col min="5633" max="5633" width="5.5" customWidth="1"/>
    <col min="5634" max="5634" width="5.1640625" customWidth="1"/>
    <col min="5635" max="5636" width="5.5" customWidth="1"/>
    <col min="5637" max="5637" width="84.33203125" customWidth="1"/>
    <col min="5638" max="5638" width="16.5" customWidth="1"/>
    <col min="5639" max="5639" width="15.1640625" customWidth="1"/>
    <col min="5889" max="5889" width="5.5" customWidth="1"/>
    <col min="5890" max="5890" width="5.1640625" customWidth="1"/>
    <col min="5891" max="5892" width="5.5" customWidth="1"/>
    <col min="5893" max="5893" width="84.33203125" customWidth="1"/>
    <col min="5894" max="5894" width="16.5" customWidth="1"/>
    <col min="5895" max="5895" width="15.1640625" customWidth="1"/>
    <col min="6145" max="6145" width="5.5" customWidth="1"/>
    <col min="6146" max="6146" width="5.1640625" customWidth="1"/>
    <col min="6147" max="6148" width="5.5" customWidth="1"/>
    <col min="6149" max="6149" width="84.33203125" customWidth="1"/>
    <col min="6150" max="6150" width="16.5" customWidth="1"/>
    <col min="6151" max="6151" width="15.1640625" customWidth="1"/>
    <col min="6401" max="6401" width="5.5" customWidth="1"/>
    <col min="6402" max="6402" width="5.1640625" customWidth="1"/>
    <col min="6403" max="6404" width="5.5" customWidth="1"/>
    <col min="6405" max="6405" width="84.33203125" customWidth="1"/>
    <col min="6406" max="6406" width="16.5" customWidth="1"/>
    <col min="6407" max="6407" width="15.1640625" customWidth="1"/>
    <col min="6657" max="6657" width="5.5" customWidth="1"/>
    <col min="6658" max="6658" width="5.1640625" customWidth="1"/>
    <col min="6659" max="6660" width="5.5" customWidth="1"/>
    <col min="6661" max="6661" width="84.33203125" customWidth="1"/>
    <col min="6662" max="6662" width="16.5" customWidth="1"/>
    <col min="6663" max="6663" width="15.1640625" customWidth="1"/>
    <col min="6913" max="6913" width="5.5" customWidth="1"/>
    <col min="6914" max="6914" width="5.1640625" customWidth="1"/>
    <col min="6915" max="6916" width="5.5" customWidth="1"/>
    <col min="6917" max="6917" width="84.33203125" customWidth="1"/>
    <col min="6918" max="6918" width="16.5" customWidth="1"/>
    <col min="6919" max="6919" width="15.1640625" customWidth="1"/>
    <col min="7169" max="7169" width="5.5" customWidth="1"/>
    <col min="7170" max="7170" width="5.1640625" customWidth="1"/>
    <col min="7171" max="7172" width="5.5" customWidth="1"/>
    <col min="7173" max="7173" width="84.33203125" customWidth="1"/>
    <col min="7174" max="7174" width="16.5" customWidth="1"/>
    <col min="7175" max="7175" width="15.1640625" customWidth="1"/>
    <col min="7425" max="7425" width="5.5" customWidth="1"/>
    <col min="7426" max="7426" width="5.1640625" customWidth="1"/>
    <col min="7427" max="7428" width="5.5" customWidth="1"/>
    <col min="7429" max="7429" width="84.33203125" customWidth="1"/>
    <col min="7430" max="7430" width="16.5" customWidth="1"/>
    <col min="7431" max="7431" width="15.1640625" customWidth="1"/>
    <col min="7681" max="7681" width="5.5" customWidth="1"/>
    <col min="7682" max="7682" width="5.1640625" customWidth="1"/>
    <col min="7683" max="7684" width="5.5" customWidth="1"/>
    <col min="7685" max="7685" width="84.33203125" customWidth="1"/>
    <col min="7686" max="7686" width="16.5" customWidth="1"/>
    <col min="7687" max="7687" width="15.1640625" customWidth="1"/>
    <col min="7937" max="7937" width="5.5" customWidth="1"/>
    <col min="7938" max="7938" width="5.1640625" customWidth="1"/>
    <col min="7939" max="7940" width="5.5" customWidth="1"/>
    <col min="7941" max="7941" width="84.33203125" customWidth="1"/>
    <col min="7942" max="7942" width="16.5" customWidth="1"/>
    <col min="7943" max="7943" width="15.1640625" customWidth="1"/>
    <col min="8193" max="8193" width="5.5" customWidth="1"/>
    <col min="8194" max="8194" width="5.1640625" customWidth="1"/>
    <col min="8195" max="8196" width="5.5" customWidth="1"/>
    <col min="8197" max="8197" width="84.33203125" customWidth="1"/>
    <col min="8198" max="8198" width="16.5" customWidth="1"/>
    <col min="8199" max="8199" width="15.1640625" customWidth="1"/>
    <col min="8449" max="8449" width="5.5" customWidth="1"/>
    <col min="8450" max="8450" width="5.1640625" customWidth="1"/>
    <col min="8451" max="8452" width="5.5" customWidth="1"/>
    <col min="8453" max="8453" width="84.33203125" customWidth="1"/>
    <col min="8454" max="8454" width="16.5" customWidth="1"/>
    <col min="8455" max="8455" width="15.1640625" customWidth="1"/>
    <col min="8705" max="8705" width="5.5" customWidth="1"/>
    <col min="8706" max="8706" width="5.1640625" customWidth="1"/>
    <col min="8707" max="8708" width="5.5" customWidth="1"/>
    <col min="8709" max="8709" width="84.33203125" customWidth="1"/>
    <col min="8710" max="8710" width="16.5" customWidth="1"/>
    <col min="8711" max="8711" width="15.1640625" customWidth="1"/>
    <col min="8961" max="8961" width="5.5" customWidth="1"/>
    <col min="8962" max="8962" width="5.1640625" customWidth="1"/>
    <col min="8963" max="8964" width="5.5" customWidth="1"/>
    <col min="8965" max="8965" width="84.33203125" customWidth="1"/>
    <col min="8966" max="8966" width="16.5" customWidth="1"/>
    <col min="8967" max="8967" width="15.1640625" customWidth="1"/>
    <col min="9217" max="9217" width="5.5" customWidth="1"/>
    <col min="9218" max="9218" width="5.1640625" customWidth="1"/>
    <col min="9219" max="9220" width="5.5" customWidth="1"/>
    <col min="9221" max="9221" width="84.33203125" customWidth="1"/>
    <col min="9222" max="9222" width="16.5" customWidth="1"/>
    <col min="9223" max="9223" width="15.1640625" customWidth="1"/>
    <col min="9473" max="9473" width="5.5" customWidth="1"/>
    <col min="9474" max="9474" width="5.1640625" customWidth="1"/>
    <col min="9475" max="9476" width="5.5" customWidth="1"/>
    <col min="9477" max="9477" width="84.33203125" customWidth="1"/>
    <col min="9478" max="9478" width="16.5" customWidth="1"/>
    <col min="9479" max="9479" width="15.1640625" customWidth="1"/>
    <col min="9729" max="9729" width="5.5" customWidth="1"/>
    <col min="9730" max="9730" width="5.1640625" customWidth="1"/>
    <col min="9731" max="9732" width="5.5" customWidth="1"/>
    <col min="9733" max="9733" width="84.33203125" customWidth="1"/>
    <col min="9734" max="9734" width="16.5" customWidth="1"/>
    <col min="9735" max="9735" width="15.1640625" customWidth="1"/>
    <col min="9985" max="9985" width="5.5" customWidth="1"/>
    <col min="9986" max="9986" width="5.1640625" customWidth="1"/>
    <col min="9987" max="9988" width="5.5" customWidth="1"/>
    <col min="9989" max="9989" width="84.33203125" customWidth="1"/>
    <col min="9990" max="9990" width="16.5" customWidth="1"/>
    <col min="9991" max="9991" width="15.1640625" customWidth="1"/>
    <col min="10241" max="10241" width="5.5" customWidth="1"/>
    <col min="10242" max="10242" width="5.1640625" customWidth="1"/>
    <col min="10243" max="10244" width="5.5" customWidth="1"/>
    <col min="10245" max="10245" width="84.33203125" customWidth="1"/>
    <col min="10246" max="10246" width="16.5" customWidth="1"/>
    <col min="10247" max="10247" width="15.1640625" customWidth="1"/>
    <col min="10497" max="10497" width="5.5" customWidth="1"/>
    <col min="10498" max="10498" width="5.1640625" customWidth="1"/>
    <col min="10499" max="10500" width="5.5" customWidth="1"/>
    <col min="10501" max="10501" width="84.33203125" customWidth="1"/>
    <col min="10502" max="10502" width="16.5" customWidth="1"/>
    <col min="10503" max="10503" width="15.1640625" customWidth="1"/>
    <col min="10753" max="10753" width="5.5" customWidth="1"/>
    <col min="10754" max="10754" width="5.1640625" customWidth="1"/>
    <col min="10755" max="10756" width="5.5" customWidth="1"/>
    <col min="10757" max="10757" width="84.33203125" customWidth="1"/>
    <col min="10758" max="10758" width="16.5" customWidth="1"/>
    <col min="10759" max="10759" width="15.1640625" customWidth="1"/>
    <col min="11009" max="11009" width="5.5" customWidth="1"/>
    <col min="11010" max="11010" width="5.1640625" customWidth="1"/>
    <col min="11011" max="11012" width="5.5" customWidth="1"/>
    <col min="11013" max="11013" width="84.33203125" customWidth="1"/>
    <col min="11014" max="11014" width="16.5" customWidth="1"/>
    <col min="11015" max="11015" width="15.1640625" customWidth="1"/>
    <col min="11265" max="11265" width="5.5" customWidth="1"/>
    <col min="11266" max="11266" width="5.1640625" customWidth="1"/>
    <col min="11267" max="11268" width="5.5" customWidth="1"/>
    <col min="11269" max="11269" width="84.33203125" customWidth="1"/>
    <col min="11270" max="11270" width="16.5" customWidth="1"/>
    <col min="11271" max="11271" width="15.1640625" customWidth="1"/>
    <col min="11521" max="11521" width="5.5" customWidth="1"/>
    <col min="11522" max="11522" width="5.1640625" customWidth="1"/>
    <col min="11523" max="11524" width="5.5" customWidth="1"/>
    <col min="11525" max="11525" width="84.33203125" customWidth="1"/>
    <col min="11526" max="11526" width="16.5" customWidth="1"/>
    <col min="11527" max="11527" width="15.1640625" customWidth="1"/>
    <col min="11777" max="11777" width="5.5" customWidth="1"/>
    <col min="11778" max="11778" width="5.1640625" customWidth="1"/>
    <col min="11779" max="11780" width="5.5" customWidth="1"/>
    <col min="11781" max="11781" width="84.33203125" customWidth="1"/>
    <col min="11782" max="11782" width="16.5" customWidth="1"/>
    <col min="11783" max="11783" width="15.1640625" customWidth="1"/>
    <col min="12033" max="12033" width="5.5" customWidth="1"/>
    <col min="12034" max="12034" width="5.1640625" customWidth="1"/>
    <col min="12035" max="12036" width="5.5" customWidth="1"/>
    <col min="12037" max="12037" width="84.33203125" customWidth="1"/>
    <col min="12038" max="12038" width="16.5" customWidth="1"/>
    <col min="12039" max="12039" width="15.1640625" customWidth="1"/>
    <col min="12289" max="12289" width="5.5" customWidth="1"/>
    <col min="12290" max="12290" width="5.1640625" customWidth="1"/>
    <col min="12291" max="12292" width="5.5" customWidth="1"/>
    <col min="12293" max="12293" width="84.33203125" customWidth="1"/>
    <col min="12294" max="12294" width="16.5" customWidth="1"/>
    <col min="12295" max="12295" width="15.1640625" customWidth="1"/>
    <col min="12545" max="12545" width="5.5" customWidth="1"/>
    <col min="12546" max="12546" width="5.1640625" customWidth="1"/>
    <col min="12547" max="12548" width="5.5" customWidth="1"/>
    <col min="12549" max="12549" width="84.33203125" customWidth="1"/>
    <col min="12550" max="12550" width="16.5" customWidth="1"/>
    <col min="12551" max="12551" width="15.1640625" customWidth="1"/>
    <col min="12801" max="12801" width="5.5" customWidth="1"/>
    <col min="12802" max="12802" width="5.1640625" customWidth="1"/>
    <col min="12803" max="12804" width="5.5" customWidth="1"/>
    <col min="12805" max="12805" width="84.33203125" customWidth="1"/>
    <col min="12806" max="12806" width="16.5" customWidth="1"/>
    <col min="12807" max="12807" width="15.1640625" customWidth="1"/>
    <col min="13057" max="13057" width="5.5" customWidth="1"/>
    <col min="13058" max="13058" width="5.1640625" customWidth="1"/>
    <col min="13059" max="13060" width="5.5" customWidth="1"/>
    <col min="13061" max="13061" width="84.33203125" customWidth="1"/>
    <col min="13062" max="13062" width="16.5" customWidth="1"/>
    <col min="13063" max="13063" width="15.1640625" customWidth="1"/>
    <col min="13313" max="13313" width="5.5" customWidth="1"/>
    <col min="13314" max="13314" width="5.1640625" customWidth="1"/>
    <col min="13315" max="13316" width="5.5" customWidth="1"/>
    <col min="13317" max="13317" width="84.33203125" customWidth="1"/>
    <col min="13318" max="13318" width="16.5" customWidth="1"/>
    <col min="13319" max="13319" width="15.1640625" customWidth="1"/>
    <col min="13569" max="13569" width="5.5" customWidth="1"/>
    <col min="13570" max="13570" width="5.1640625" customWidth="1"/>
    <col min="13571" max="13572" width="5.5" customWidth="1"/>
    <col min="13573" max="13573" width="84.33203125" customWidth="1"/>
    <col min="13574" max="13574" width="16.5" customWidth="1"/>
    <col min="13575" max="13575" width="15.1640625" customWidth="1"/>
    <col min="13825" max="13825" width="5.5" customWidth="1"/>
    <col min="13826" max="13826" width="5.1640625" customWidth="1"/>
    <col min="13827" max="13828" width="5.5" customWidth="1"/>
    <col min="13829" max="13829" width="84.33203125" customWidth="1"/>
    <col min="13830" max="13830" width="16.5" customWidth="1"/>
    <col min="13831" max="13831" width="15.1640625" customWidth="1"/>
    <col min="14081" max="14081" width="5.5" customWidth="1"/>
    <col min="14082" max="14082" width="5.1640625" customWidth="1"/>
    <col min="14083" max="14084" width="5.5" customWidth="1"/>
    <col min="14085" max="14085" width="84.33203125" customWidth="1"/>
    <col min="14086" max="14086" width="16.5" customWidth="1"/>
    <col min="14087" max="14087" width="15.1640625" customWidth="1"/>
    <col min="14337" max="14337" width="5.5" customWidth="1"/>
    <col min="14338" max="14338" width="5.1640625" customWidth="1"/>
    <col min="14339" max="14340" width="5.5" customWidth="1"/>
    <col min="14341" max="14341" width="84.33203125" customWidth="1"/>
    <col min="14342" max="14342" width="16.5" customWidth="1"/>
    <col min="14343" max="14343" width="15.1640625" customWidth="1"/>
    <col min="14593" max="14593" width="5.5" customWidth="1"/>
    <col min="14594" max="14594" width="5.1640625" customWidth="1"/>
    <col min="14595" max="14596" width="5.5" customWidth="1"/>
    <col min="14597" max="14597" width="84.33203125" customWidth="1"/>
    <col min="14598" max="14598" width="16.5" customWidth="1"/>
    <col min="14599" max="14599" width="15.1640625" customWidth="1"/>
    <col min="14849" max="14849" width="5.5" customWidth="1"/>
    <col min="14850" max="14850" width="5.1640625" customWidth="1"/>
    <col min="14851" max="14852" width="5.5" customWidth="1"/>
    <col min="14853" max="14853" width="84.33203125" customWidth="1"/>
    <col min="14854" max="14854" width="16.5" customWidth="1"/>
    <col min="14855" max="14855" width="15.1640625" customWidth="1"/>
    <col min="15105" max="15105" width="5.5" customWidth="1"/>
    <col min="15106" max="15106" width="5.1640625" customWidth="1"/>
    <col min="15107" max="15108" width="5.5" customWidth="1"/>
    <col min="15109" max="15109" width="84.33203125" customWidth="1"/>
    <col min="15110" max="15110" width="16.5" customWidth="1"/>
    <col min="15111" max="15111" width="15.1640625" customWidth="1"/>
    <col min="15361" max="15361" width="5.5" customWidth="1"/>
    <col min="15362" max="15362" width="5.1640625" customWidth="1"/>
    <col min="15363" max="15364" width="5.5" customWidth="1"/>
    <col min="15365" max="15365" width="84.33203125" customWidth="1"/>
    <col min="15366" max="15366" width="16.5" customWidth="1"/>
    <col min="15367" max="15367" width="15.1640625" customWidth="1"/>
    <col min="15617" max="15617" width="5.5" customWidth="1"/>
    <col min="15618" max="15618" width="5.1640625" customWidth="1"/>
    <col min="15619" max="15620" width="5.5" customWidth="1"/>
    <col min="15621" max="15621" width="84.33203125" customWidth="1"/>
    <col min="15622" max="15622" width="16.5" customWidth="1"/>
    <col min="15623" max="15623" width="15.1640625" customWidth="1"/>
    <col min="15873" max="15873" width="5.5" customWidth="1"/>
    <col min="15874" max="15874" width="5.1640625" customWidth="1"/>
    <col min="15875" max="15876" width="5.5" customWidth="1"/>
    <col min="15877" max="15877" width="84.33203125" customWidth="1"/>
    <col min="15878" max="15878" width="16.5" customWidth="1"/>
    <col min="15879" max="15879" width="15.1640625" customWidth="1"/>
    <col min="16129" max="16129" width="5.5" customWidth="1"/>
    <col min="16130" max="16130" width="5.1640625" customWidth="1"/>
    <col min="16131" max="16132" width="5.5" customWidth="1"/>
    <col min="16133" max="16133" width="84.33203125" customWidth="1"/>
    <col min="16134" max="16134" width="16.5" customWidth="1"/>
    <col min="16135" max="16135" width="15.1640625" customWidth="1"/>
  </cols>
  <sheetData>
    <row r="1" spans="1:7" s="1" customFormat="1" ht="18" customHeight="1" x14ac:dyDescent="0.25">
      <c r="F1" s="140" t="s">
        <v>0</v>
      </c>
      <c r="G1" s="140"/>
    </row>
    <row r="2" spans="1:7" s="1" customFormat="1" ht="5.25" customHeight="1" x14ac:dyDescent="0.2"/>
    <row r="3" spans="1:7" s="2" customFormat="1" ht="15.75" x14ac:dyDescent="0.25">
      <c r="A3" s="141" t="s">
        <v>1</v>
      </c>
      <c r="B3" s="141"/>
      <c r="C3" s="141"/>
      <c r="D3" s="141"/>
      <c r="E3" s="141"/>
      <c r="F3" s="141"/>
      <c r="G3" s="141"/>
    </row>
    <row r="4" spans="1:7" s="2" customFormat="1" ht="15.75" x14ac:dyDescent="0.25">
      <c r="A4" s="141" t="s">
        <v>2</v>
      </c>
      <c r="B4" s="141"/>
      <c r="C4" s="141"/>
      <c r="D4" s="141"/>
      <c r="E4" s="141"/>
      <c r="F4" s="141"/>
      <c r="G4" s="141"/>
    </row>
    <row r="5" spans="1:7" s="1" customFormat="1" ht="18.95" customHeight="1" x14ac:dyDescent="0.25">
      <c r="A5" s="142" t="s">
        <v>3</v>
      </c>
      <c r="B5" s="142"/>
      <c r="C5" s="142"/>
      <c r="D5" s="142"/>
      <c r="E5" s="142"/>
      <c r="F5" s="142"/>
      <c r="G5" s="142"/>
    </row>
    <row r="6" spans="1:7" s="1" customFormat="1" ht="15" customHeight="1" thickBot="1" x14ac:dyDescent="0.3">
      <c r="A6" s="3"/>
      <c r="B6" s="3"/>
      <c r="C6" s="3"/>
      <c r="D6" s="3"/>
      <c r="E6" s="3"/>
      <c r="F6" s="139" t="s">
        <v>4</v>
      </c>
      <c r="G6" s="139"/>
    </row>
    <row r="7" spans="1:7" s="1" customFormat="1" ht="15" customHeight="1" x14ac:dyDescent="0.2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  <c r="G7" s="6" t="s">
        <v>11</v>
      </c>
    </row>
    <row r="8" spans="1:7" s="1" customFormat="1" ht="15" customHeight="1" x14ac:dyDescent="0.2">
      <c r="A8" s="134" t="s">
        <v>12</v>
      </c>
      <c r="B8" s="136" t="s">
        <v>13</v>
      </c>
      <c r="C8" s="136" t="s">
        <v>14</v>
      </c>
      <c r="D8" s="136" t="s">
        <v>15</v>
      </c>
      <c r="E8" s="7" t="s">
        <v>16</v>
      </c>
      <c r="F8" s="8" t="s">
        <v>17</v>
      </c>
      <c r="G8" s="8" t="s">
        <v>17</v>
      </c>
    </row>
    <row r="9" spans="1:7" s="1" customFormat="1" ht="15" customHeight="1" x14ac:dyDescent="0.2">
      <c r="A9" s="134"/>
      <c r="B9" s="136"/>
      <c r="C9" s="136"/>
      <c r="D9" s="136"/>
      <c r="E9" s="9"/>
      <c r="F9" s="8" t="s">
        <v>18</v>
      </c>
      <c r="G9" s="8" t="s">
        <v>19</v>
      </c>
    </row>
    <row r="10" spans="1:7" s="1" customFormat="1" ht="8.1" customHeight="1" thickBot="1" x14ac:dyDescent="0.25">
      <c r="A10" s="135"/>
      <c r="B10" s="137"/>
      <c r="C10" s="137"/>
      <c r="D10" s="137"/>
      <c r="E10" s="10"/>
      <c r="F10" s="11"/>
      <c r="G10" s="11"/>
    </row>
    <row r="11" spans="1:7" s="1" customFormat="1" ht="18" customHeight="1" x14ac:dyDescent="0.25">
      <c r="A11" s="12" t="s">
        <v>20</v>
      </c>
      <c r="B11" s="13"/>
      <c r="C11" s="13"/>
      <c r="D11" s="13"/>
      <c r="E11" s="14" t="s">
        <v>21</v>
      </c>
      <c r="F11" s="15" t="s">
        <v>22</v>
      </c>
      <c r="G11" s="15" t="s">
        <v>22</v>
      </c>
    </row>
    <row r="12" spans="1:7" s="1" customFormat="1" ht="30.75" customHeight="1" x14ac:dyDescent="0.25">
      <c r="A12" s="16"/>
      <c r="B12" s="17" t="s">
        <v>20</v>
      </c>
      <c r="C12" s="13"/>
      <c r="D12" s="13"/>
      <c r="E12" s="18" t="s">
        <v>23</v>
      </c>
      <c r="F12" s="15"/>
      <c r="G12" s="15"/>
    </row>
    <row r="13" spans="1:7" s="1" customFormat="1" ht="17.100000000000001" customHeight="1" x14ac:dyDescent="0.25">
      <c r="A13" s="16"/>
      <c r="B13" s="13"/>
      <c r="C13" s="13" t="s">
        <v>20</v>
      </c>
      <c r="D13" s="13"/>
      <c r="E13" s="19" t="s">
        <v>24</v>
      </c>
      <c r="F13" s="15"/>
      <c r="G13" s="15"/>
    </row>
    <row r="14" spans="1:7" s="1" customFormat="1" ht="17.100000000000001" customHeight="1" x14ac:dyDescent="0.25">
      <c r="A14" s="16"/>
      <c r="B14" s="13"/>
      <c r="C14" s="20"/>
      <c r="D14" s="20" t="s">
        <v>20</v>
      </c>
      <c r="E14" s="21" t="s">
        <v>25</v>
      </c>
      <c r="F14" s="22">
        <v>5056384</v>
      </c>
      <c r="G14" s="23">
        <v>5307484</v>
      </c>
    </row>
    <row r="15" spans="1:7" s="30" customFormat="1" ht="15" customHeight="1" x14ac:dyDescent="0.2">
      <c r="A15" s="24"/>
      <c r="B15" s="25"/>
      <c r="C15" s="26"/>
      <c r="D15" s="26" t="s">
        <v>26</v>
      </c>
      <c r="E15" s="27" t="s">
        <v>27</v>
      </c>
      <c r="F15" s="28">
        <v>772580</v>
      </c>
      <c r="G15" s="29">
        <v>811510</v>
      </c>
    </row>
    <row r="16" spans="1:7" s="30" customFormat="1" ht="15" customHeight="1" x14ac:dyDescent="0.2">
      <c r="A16" s="24"/>
      <c r="B16" s="25"/>
      <c r="C16" s="26"/>
      <c r="D16" s="26" t="s">
        <v>28</v>
      </c>
      <c r="E16" s="27" t="s">
        <v>29</v>
      </c>
      <c r="F16" s="28">
        <v>2850000</v>
      </c>
      <c r="G16" s="28">
        <v>2850000</v>
      </c>
    </row>
    <row r="17" spans="1:7" s="30" customFormat="1" ht="15" customHeight="1" x14ac:dyDescent="0.2">
      <c r="A17" s="24"/>
      <c r="B17" s="25"/>
      <c r="C17" s="26"/>
      <c r="D17" s="26" t="s">
        <v>30</v>
      </c>
      <c r="E17" s="27" t="s">
        <v>31</v>
      </c>
      <c r="F17" s="28">
        <v>300000</v>
      </c>
      <c r="G17" s="28">
        <v>300000</v>
      </c>
    </row>
    <row r="18" spans="1:7" s="30" customFormat="1" ht="15" customHeight="1" x14ac:dyDescent="0.2">
      <c r="A18" s="24"/>
      <c r="B18" s="25"/>
      <c r="C18" s="25"/>
      <c r="D18" s="25" t="s">
        <v>32</v>
      </c>
      <c r="E18" s="27" t="s">
        <v>33</v>
      </c>
      <c r="F18" s="28" t="s">
        <v>34</v>
      </c>
      <c r="G18" s="28" t="s">
        <v>34</v>
      </c>
    </row>
    <row r="19" spans="1:7" s="36" customFormat="1" ht="32.1" customHeight="1" x14ac:dyDescent="0.2">
      <c r="A19" s="31"/>
      <c r="B19" s="32"/>
      <c r="C19" s="32"/>
      <c r="D19" s="32"/>
      <c r="E19" s="33" t="s">
        <v>35</v>
      </c>
      <c r="F19" s="34">
        <f>SUM(F14:F17)</f>
        <v>8978964</v>
      </c>
      <c r="G19" s="35">
        <f>SUM(G14:G17)</f>
        <v>9268994</v>
      </c>
    </row>
    <row r="20" spans="1:7" s="1" customFormat="1" ht="18" customHeight="1" x14ac:dyDescent="0.25">
      <c r="A20" s="16"/>
      <c r="B20" s="13" t="s">
        <v>26</v>
      </c>
      <c r="C20" s="13"/>
      <c r="D20" s="13"/>
      <c r="E20" s="37" t="s">
        <v>36</v>
      </c>
      <c r="F20" s="22"/>
      <c r="G20" s="22"/>
    </row>
    <row r="21" spans="1:7" s="1" customFormat="1" ht="17.100000000000001" customHeight="1" x14ac:dyDescent="0.25">
      <c r="A21" s="16"/>
      <c r="B21" s="13"/>
      <c r="C21" s="13" t="s">
        <v>20</v>
      </c>
      <c r="D21" s="13"/>
      <c r="E21" s="19" t="s">
        <v>24</v>
      </c>
      <c r="F21" s="15"/>
      <c r="G21" s="15"/>
    </row>
    <row r="22" spans="1:7" s="1" customFormat="1" ht="15" customHeight="1" x14ac:dyDescent="0.25">
      <c r="A22" s="16"/>
      <c r="B22" s="13"/>
      <c r="C22" s="13"/>
      <c r="D22" s="13" t="s">
        <v>28</v>
      </c>
      <c r="E22" s="38" t="s">
        <v>29</v>
      </c>
      <c r="F22" s="22">
        <v>150000</v>
      </c>
      <c r="G22" s="22">
        <v>150000</v>
      </c>
    </row>
    <row r="23" spans="1:7" s="30" customFormat="1" ht="17.100000000000001" customHeight="1" x14ac:dyDescent="0.2">
      <c r="A23" s="24"/>
      <c r="B23" s="25"/>
      <c r="C23" s="26" t="s">
        <v>26</v>
      </c>
      <c r="D23" s="26"/>
      <c r="E23" s="27" t="s">
        <v>37</v>
      </c>
      <c r="F23" s="28"/>
      <c r="G23" s="28"/>
    </row>
    <row r="24" spans="1:7" s="1" customFormat="1" ht="15" customHeight="1" x14ac:dyDescent="0.25">
      <c r="A24" s="16"/>
      <c r="B24" s="13"/>
      <c r="C24" s="13"/>
      <c r="D24" s="13" t="s">
        <v>38</v>
      </c>
      <c r="E24" s="39" t="s">
        <v>39</v>
      </c>
      <c r="F24" s="40">
        <f>[1]szöveges!D85</f>
        <v>0</v>
      </c>
      <c r="G24" s="40">
        <f>[1]szöveges!E85</f>
        <v>0</v>
      </c>
    </row>
    <row r="25" spans="1:7" s="36" customFormat="1" ht="25.5" customHeight="1" x14ac:dyDescent="0.2">
      <c r="A25" s="31"/>
      <c r="B25" s="32"/>
      <c r="C25" s="32"/>
      <c r="D25" s="32"/>
      <c r="E25" s="33" t="s">
        <v>40</v>
      </c>
      <c r="F25" s="34">
        <f>SUM(F22:F24)</f>
        <v>150000</v>
      </c>
      <c r="G25" s="34">
        <f>SUM(G22:G24)</f>
        <v>150000</v>
      </c>
    </row>
    <row r="26" spans="1:7" s="1" customFormat="1" ht="30" customHeight="1" x14ac:dyDescent="0.25">
      <c r="A26" s="16"/>
      <c r="B26" s="13" t="s">
        <v>28</v>
      </c>
      <c r="C26" s="13"/>
      <c r="D26" s="13"/>
      <c r="E26" s="41" t="s">
        <v>41</v>
      </c>
      <c r="F26" s="22"/>
      <c r="G26" s="22"/>
    </row>
    <row r="27" spans="1:7" s="1" customFormat="1" ht="17.100000000000001" customHeight="1" x14ac:dyDescent="0.25">
      <c r="A27" s="16"/>
      <c r="B27" s="13"/>
      <c r="C27" s="13" t="s">
        <v>20</v>
      </c>
      <c r="D27" s="13"/>
      <c r="E27" s="19" t="s">
        <v>24</v>
      </c>
      <c r="F27" s="15"/>
      <c r="G27" s="15"/>
    </row>
    <row r="28" spans="1:7" s="1" customFormat="1" ht="15" customHeight="1" x14ac:dyDescent="0.25">
      <c r="A28" s="16"/>
      <c r="B28" s="13"/>
      <c r="C28" s="13"/>
      <c r="D28" s="13" t="s">
        <v>28</v>
      </c>
      <c r="E28" s="39" t="s">
        <v>29</v>
      </c>
      <c r="F28" s="42">
        <v>213500</v>
      </c>
      <c r="G28" s="42">
        <v>213500</v>
      </c>
    </row>
    <row r="29" spans="1:7" s="1" customFormat="1" ht="18.95" customHeight="1" x14ac:dyDescent="0.25">
      <c r="A29" s="16"/>
      <c r="B29" s="13" t="s">
        <v>42</v>
      </c>
      <c r="C29" s="43"/>
      <c r="D29" s="13"/>
      <c r="E29" s="37" t="s">
        <v>43</v>
      </c>
      <c r="F29" s="22"/>
      <c r="G29" s="22"/>
    </row>
    <row r="30" spans="1:7" s="1" customFormat="1" ht="17.100000000000001" customHeight="1" x14ac:dyDescent="0.25">
      <c r="A30" s="16"/>
      <c r="B30" s="13"/>
      <c r="C30" s="13" t="s">
        <v>20</v>
      </c>
      <c r="D30" s="13"/>
      <c r="E30" s="19" t="s">
        <v>24</v>
      </c>
      <c r="F30" s="15"/>
      <c r="G30" s="15"/>
    </row>
    <row r="31" spans="1:7" s="1" customFormat="1" ht="17.100000000000001" customHeight="1" x14ac:dyDescent="0.25">
      <c r="A31" s="16"/>
      <c r="B31" s="13"/>
      <c r="C31" s="13"/>
      <c r="D31" s="13" t="s">
        <v>44</v>
      </c>
      <c r="E31" s="44" t="s">
        <v>45</v>
      </c>
      <c r="F31" s="15"/>
      <c r="G31" s="15"/>
    </row>
    <row r="32" spans="1:7" s="1" customFormat="1" ht="15" customHeight="1" x14ac:dyDescent="0.25">
      <c r="A32" s="16"/>
      <c r="B32" s="13"/>
      <c r="C32" s="43"/>
      <c r="D32" s="13"/>
      <c r="E32" s="45" t="s">
        <v>46</v>
      </c>
      <c r="F32" s="22">
        <v>500000</v>
      </c>
      <c r="G32" s="22">
        <v>500000</v>
      </c>
    </row>
    <row r="33" spans="1:7" s="1" customFormat="1" ht="15" customHeight="1" x14ac:dyDescent="0.25">
      <c r="A33" s="16"/>
      <c r="B33" s="13"/>
      <c r="C33" s="43"/>
      <c r="D33" s="13"/>
      <c r="E33" s="46" t="s">
        <v>47</v>
      </c>
      <c r="F33" s="28">
        <v>250000</v>
      </c>
      <c r="G33" s="28">
        <v>250000</v>
      </c>
    </row>
    <row r="34" spans="1:7" s="1" customFormat="1" ht="15" customHeight="1" x14ac:dyDescent="0.25">
      <c r="A34" s="16"/>
      <c r="B34" s="13"/>
      <c r="C34" s="43"/>
      <c r="D34" s="13"/>
      <c r="E34" s="46" t="s">
        <v>48</v>
      </c>
      <c r="F34" s="28">
        <v>23000</v>
      </c>
      <c r="G34" s="28">
        <v>23000</v>
      </c>
    </row>
    <row r="35" spans="1:7" s="1" customFormat="1" ht="15" customHeight="1" x14ac:dyDescent="0.25">
      <c r="A35" s="16"/>
      <c r="B35" s="13"/>
      <c r="C35" s="43"/>
      <c r="D35" s="13"/>
      <c r="E35" s="46" t="s">
        <v>49</v>
      </c>
      <c r="F35" s="47">
        <v>900000</v>
      </c>
      <c r="G35" s="48">
        <v>898642</v>
      </c>
    </row>
    <row r="36" spans="1:7" s="36" customFormat="1" ht="17.100000000000001" customHeight="1" x14ac:dyDescent="0.2">
      <c r="A36" s="31"/>
      <c r="B36" s="32"/>
      <c r="C36" s="32"/>
      <c r="D36" s="32"/>
      <c r="E36" s="33" t="s">
        <v>50</v>
      </c>
      <c r="F36" s="34">
        <f>SUM(F32:F35)</f>
        <v>1673000</v>
      </c>
      <c r="G36" s="35">
        <f>SUM(G32:G35)</f>
        <v>1671642</v>
      </c>
    </row>
    <row r="37" spans="1:7" s="1" customFormat="1" ht="18" customHeight="1" x14ac:dyDescent="0.25">
      <c r="A37" s="16"/>
      <c r="B37" s="17" t="s">
        <v>44</v>
      </c>
      <c r="C37" s="17"/>
      <c r="D37" s="13"/>
      <c r="E37" s="49" t="s">
        <v>51</v>
      </c>
      <c r="F37" s="50"/>
      <c r="G37" s="50"/>
    </row>
    <row r="38" spans="1:7" s="1" customFormat="1" ht="17.100000000000001" customHeight="1" x14ac:dyDescent="0.25">
      <c r="A38" s="16"/>
      <c r="B38" s="13"/>
      <c r="C38" s="13" t="s">
        <v>20</v>
      </c>
      <c r="D38" s="13"/>
      <c r="E38" s="19" t="s">
        <v>24</v>
      </c>
      <c r="F38" s="15"/>
      <c r="G38" s="15"/>
    </row>
    <row r="39" spans="1:7" s="1" customFormat="1" ht="17.100000000000001" customHeight="1" x14ac:dyDescent="0.25">
      <c r="A39" s="16"/>
      <c r="B39" s="13"/>
      <c r="C39" s="20"/>
      <c r="D39" s="20" t="s">
        <v>20</v>
      </c>
      <c r="E39" s="21" t="s">
        <v>25</v>
      </c>
      <c r="F39" s="22">
        <v>2980080</v>
      </c>
      <c r="G39" s="22">
        <v>2980080</v>
      </c>
    </row>
    <row r="40" spans="1:7" s="30" customFormat="1" ht="15" customHeight="1" x14ac:dyDescent="0.2">
      <c r="A40" s="24"/>
      <c r="B40" s="25"/>
      <c r="C40" s="26"/>
      <c r="D40" s="26" t="s">
        <v>26</v>
      </c>
      <c r="E40" s="27" t="s">
        <v>27</v>
      </c>
      <c r="F40" s="28">
        <v>257469</v>
      </c>
      <c r="G40" s="28">
        <v>257469</v>
      </c>
    </row>
    <row r="41" spans="1:7" s="30" customFormat="1" ht="15" customHeight="1" x14ac:dyDescent="0.2">
      <c r="A41" s="24"/>
      <c r="B41" s="25"/>
      <c r="C41" s="26"/>
      <c r="D41" s="26" t="s">
        <v>28</v>
      </c>
      <c r="E41" s="27" t="s">
        <v>29</v>
      </c>
      <c r="F41" s="28">
        <v>0</v>
      </c>
      <c r="G41" s="28">
        <v>0</v>
      </c>
    </row>
    <row r="42" spans="1:7" s="30" customFormat="1" ht="15" customHeight="1" x14ac:dyDescent="0.2">
      <c r="A42" s="24"/>
      <c r="B42" s="25"/>
      <c r="C42" s="26"/>
      <c r="D42" s="26" t="s">
        <v>32</v>
      </c>
      <c r="E42" s="27" t="s">
        <v>33</v>
      </c>
      <c r="F42" s="28" t="s">
        <v>52</v>
      </c>
      <c r="G42" s="28" t="s">
        <v>52</v>
      </c>
    </row>
    <row r="43" spans="1:7" s="36" customFormat="1" ht="17.100000000000001" customHeight="1" x14ac:dyDescent="0.2">
      <c r="A43" s="31"/>
      <c r="B43" s="32"/>
      <c r="C43" s="32"/>
      <c r="D43" s="32"/>
      <c r="E43" s="33" t="s">
        <v>53</v>
      </c>
      <c r="F43" s="34">
        <f>SUM(F39:F41)</f>
        <v>3237549</v>
      </c>
      <c r="G43" s="34">
        <f>SUM(G39:G41)</f>
        <v>3237549</v>
      </c>
    </row>
    <row r="44" spans="1:7" s="1" customFormat="1" ht="36" customHeight="1" x14ac:dyDescent="0.25">
      <c r="A44" s="16"/>
      <c r="B44" s="17" t="s">
        <v>30</v>
      </c>
      <c r="C44" s="13"/>
      <c r="D44" s="13"/>
      <c r="E44" s="51" t="s">
        <v>54</v>
      </c>
      <c r="F44" s="22"/>
      <c r="G44" s="22"/>
    </row>
    <row r="45" spans="1:7" s="1" customFormat="1" ht="19.5" customHeight="1" x14ac:dyDescent="0.25">
      <c r="A45" s="16"/>
      <c r="B45" s="13"/>
      <c r="C45" s="13" t="s">
        <v>20</v>
      </c>
      <c r="D45" s="13"/>
      <c r="E45" s="19" t="s">
        <v>24</v>
      </c>
      <c r="F45" s="15"/>
      <c r="G45" s="15"/>
    </row>
    <row r="46" spans="1:7" s="1" customFormat="1" ht="17.100000000000001" customHeight="1" x14ac:dyDescent="0.25">
      <c r="A46" s="16"/>
      <c r="B46" s="13"/>
      <c r="C46" s="13"/>
      <c r="D46" s="13" t="s">
        <v>28</v>
      </c>
      <c r="E46" s="39" t="s">
        <v>29</v>
      </c>
      <c r="F46" s="42">
        <v>270000</v>
      </c>
      <c r="G46" s="42">
        <v>270000</v>
      </c>
    </row>
    <row r="47" spans="1:7" s="1" customFormat="1" ht="18.95" customHeight="1" x14ac:dyDescent="0.25">
      <c r="A47" s="16"/>
      <c r="B47" s="13" t="s">
        <v>38</v>
      </c>
      <c r="C47" s="43"/>
      <c r="D47" s="13"/>
      <c r="E47" s="52" t="s">
        <v>55</v>
      </c>
      <c r="F47" s="22"/>
      <c r="G47" s="22"/>
    </row>
    <row r="48" spans="1:7" s="1" customFormat="1" ht="18.95" customHeight="1" x14ac:dyDescent="0.25">
      <c r="A48" s="16"/>
      <c r="B48" s="13"/>
      <c r="C48" s="43" t="s">
        <v>26</v>
      </c>
      <c r="D48" s="13"/>
      <c r="E48" s="53" t="s">
        <v>37</v>
      </c>
      <c r="F48" s="22"/>
      <c r="G48" s="22"/>
    </row>
    <row r="49" spans="1:7" s="1" customFormat="1" ht="18.95" customHeight="1" x14ac:dyDescent="0.25">
      <c r="A49" s="16"/>
      <c r="B49" s="13"/>
      <c r="C49" s="43"/>
      <c r="D49" s="13" t="s">
        <v>30</v>
      </c>
      <c r="E49" s="54" t="s">
        <v>31</v>
      </c>
      <c r="F49" s="22"/>
      <c r="G49" s="22"/>
    </row>
    <row r="50" spans="1:7" s="1" customFormat="1" ht="17.100000000000001" customHeight="1" x14ac:dyDescent="0.25">
      <c r="A50" s="16"/>
      <c r="B50" s="13"/>
      <c r="C50" s="13"/>
      <c r="D50" s="13" t="s">
        <v>38</v>
      </c>
      <c r="E50" s="19" t="s">
        <v>39</v>
      </c>
      <c r="F50" s="15"/>
      <c r="G50" s="15"/>
    </row>
    <row r="51" spans="1:7" s="1" customFormat="1" ht="17.100000000000001" customHeight="1" x14ac:dyDescent="0.25">
      <c r="A51" s="16"/>
      <c r="B51" s="13"/>
      <c r="C51" s="13"/>
      <c r="D51" s="13"/>
      <c r="E51" s="55" t="s">
        <v>56</v>
      </c>
      <c r="F51" s="56">
        <f>SUM(F50:F50)</f>
        <v>0</v>
      </c>
      <c r="G51" s="56">
        <f>SUM(G50:G50)</f>
        <v>0</v>
      </c>
    </row>
    <row r="52" spans="1:7" s="1" customFormat="1" ht="18.95" customHeight="1" x14ac:dyDescent="0.25">
      <c r="A52" s="16"/>
      <c r="B52" s="13" t="s">
        <v>32</v>
      </c>
      <c r="C52" s="43"/>
      <c r="D52" s="13"/>
      <c r="E52" s="37" t="s">
        <v>57</v>
      </c>
      <c r="F52" s="22"/>
      <c r="G52" s="22"/>
    </row>
    <row r="53" spans="1:7" s="1" customFormat="1" ht="17.100000000000001" customHeight="1" x14ac:dyDescent="0.25">
      <c r="A53" s="16"/>
      <c r="B53" s="13"/>
      <c r="C53" s="13" t="s">
        <v>20</v>
      </c>
      <c r="D53" s="13"/>
      <c r="E53" s="19" t="s">
        <v>24</v>
      </c>
      <c r="F53" s="22"/>
      <c r="G53" s="22"/>
    </row>
    <row r="54" spans="1:7" s="1" customFormat="1" ht="17.100000000000001" customHeight="1" thickBot="1" x14ac:dyDescent="0.3">
      <c r="A54" s="57"/>
      <c r="B54" s="58"/>
      <c r="C54" s="58"/>
      <c r="D54" s="58" t="s">
        <v>28</v>
      </c>
      <c r="E54" s="59" t="s">
        <v>29</v>
      </c>
      <c r="F54" s="60">
        <v>880000</v>
      </c>
      <c r="G54" s="60">
        <v>880000</v>
      </c>
    </row>
    <row r="55" spans="1:7" s="1" customFormat="1" ht="17.100000000000001" customHeight="1" x14ac:dyDescent="0.25">
      <c r="A55" s="61"/>
      <c r="B55" s="61"/>
      <c r="C55" s="61"/>
      <c r="D55" s="61"/>
      <c r="E55" s="37"/>
      <c r="F55" s="62"/>
    </row>
    <row r="56" spans="1:7" s="1" customFormat="1" ht="17.100000000000001" customHeight="1" x14ac:dyDescent="0.25">
      <c r="A56" s="61"/>
      <c r="B56" s="61"/>
      <c r="C56" s="61"/>
      <c r="D56" s="61"/>
      <c r="E56" s="37"/>
      <c r="F56" s="62"/>
    </row>
    <row r="57" spans="1:7" s="1" customFormat="1" ht="17.100000000000001" customHeight="1" x14ac:dyDescent="0.25">
      <c r="A57" s="61"/>
      <c r="B57" s="61"/>
      <c r="C57" s="61"/>
      <c r="D57" s="61"/>
      <c r="E57" s="37"/>
      <c r="F57" s="62"/>
    </row>
    <row r="58" spans="1:7" s="1" customFormat="1" ht="17.100000000000001" customHeight="1" x14ac:dyDescent="0.25">
      <c r="A58" s="61"/>
      <c r="B58" s="61"/>
      <c r="C58" s="61"/>
      <c r="D58" s="61"/>
      <c r="E58" s="37"/>
      <c r="F58" s="62"/>
    </row>
    <row r="59" spans="1:7" s="1" customFormat="1" ht="17.100000000000001" customHeight="1" x14ac:dyDescent="0.25">
      <c r="A59" s="61"/>
      <c r="B59" s="61"/>
      <c r="C59" s="61"/>
      <c r="D59" s="61"/>
      <c r="E59" s="37"/>
      <c r="F59" s="62"/>
    </row>
    <row r="60" spans="1:7" s="30" customFormat="1" ht="17.25" customHeight="1" x14ac:dyDescent="0.2">
      <c r="A60" s="138">
        <v>2</v>
      </c>
      <c r="B60" s="138"/>
      <c r="C60" s="138"/>
      <c r="D60" s="138"/>
      <c r="E60" s="138"/>
      <c r="F60" s="138"/>
      <c r="G60" s="138"/>
    </row>
    <row r="61" spans="1:7" s="1" customFormat="1" ht="15.75" customHeight="1" thickBot="1" x14ac:dyDescent="0.3">
      <c r="A61" s="3"/>
      <c r="B61" s="3"/>
      <c r="C61" s="3"/>
      <c r="D61" s="3"/>
      <c r="E61" s="3"/>
      <c r="F61" s="139" t="s">
        <v>4</v>
      </c>
      <c r="G61" s="139"/>
    </row>
    <row r="62" spans="1:7" s="1" customFormat="1" ht="15" customHeight="1" x14ac:dyDescent="0.2">
      <c r="A62" s="4" t="s">
        <v>5</v>
      </c>
      <c r="B62" s="5" t="s">
        <v>6</v>
      </c>
      <c r="C62" s="5" t="s">
        <v>7</v>
      </c>
      <c r="D62" s="5" t="s">
        <v>8</v>
      </c>
      <c r="E62" s="5" t="s">
        <v>9</v>
      </c>
      <c r="F62" s="6" t="s">
        <v>10</v>
      </c>
      <c r="G62" s="6" t="s">
        <v>11</v>
      </c>
    </row>
    <row r="63" spans="1:7" s="1" customFormat="1" ht="15" customHeight="1" x14ac:dyDescent="0.2">
      <c r="A63" s="134" t="s">
        <v>12</v>
      </c>
      <c r="B63" s="136" t="s">
        <v>13</v>
      </c>
      <c r="C63" s="136" t="s">
        <v>14</v>
      </c>
      <c r="D63" s="136" t="s">
        <v>15</v>
      </c>
      <c r="E63" s="7" t="s">
        <v>16</v>
      </c>
      <c r="F63" s="8" t="s">
        <v>17</v>
      </c>
      <c r="G63" s="8" t="s">
        <v>17</v>
      </c>
    </row>
    <row r="64" spans="1:7" s="1" customFormat="1" ht="15" customHeight="1" x14ac:dyDescent="0.2">
      <c r="A64" s="134"/>
      <c r="B64" s="136"/>
      <c r="C64" s="136"/>
      <c r="D64" s="136"/>
      <c r="E64" s="9"/>
      <c r="F64" s="8" t="s">
        <v>18</v>
      </c>
      <c r="G64" s="8" t="s">
        <v>19</v>
      </c>
    </row>
    <row r="65" spans="1:7" s="1" customFormat="1" ht="8.1" customHeight="1" thickBot="1" x14ac:dyDescent="0.25">
      <c r="A65" s="135"/>
      <c r="B65" s="137"/>
      <c r="C65" s="137"/>
      <c r="D65" s="137"/>
      <c r="E65" s="10"/>
      <c r="F65" s="11"/>
      <c r="G65" s="11"/>
    </row>
    <row r="66" spans="1:7" s="1" customFormat="1" ht="18.75" customHeight="1" x14ac:dyDescent="0.25">
      <c r="A66" s="16"/>
      <c r="B66" s="13" t="s">
        <v>58</v>
      </c>
      <c r="C66" s="43"/>
      <c r="D66" s="13"/>
      <c r="E66" s="63" t="s">
        <v>59</v>
      </c>
      <c r="F66" s="22"/>
      <c r="G66" s="22"/>
    </row>
    <row r="67" spans="1:7" s="1" customFormat="1" ht="17.100000000000001" customHeight="1" x14ac:dyDescent="0.25">
      <c r="A67" s="16"/>
      <c r="B67" s="13"/>
      <c r="C67" s="13" t="s">
        <v>20</v>
      </c>
      <c r="D67" s="13"/>
      <c r="E67" s="19" t="s">
        <v>24</v>
      </c>
      <c r="F67" s="15"/>
      <c r="G67" s="15"/>
    </row>
    <row r="68" spans="1:7" s="1" customFormat="1" ht="17.100000000000001" customHeight="1" x14ac:dyDescent="0.25">
      <c r="A68" s="16"/>
      <c r="B68" s="13"/>
      <c r="C68" s="13"/>
      <c r="D68" s="13" t="s">
        <v>20</v>
      </c>
      <c r="E68" s="21" t="s">
        <v>25</v>
      </c>
      <c r="F68" s="15" t="s">
        <v>60</v>
      </c>
      <c r="G68" s="23">
        <v>142600</v>
      </c>
    </row>
    <row r="69" spans="1:7" s="1" customFormat="1" ht="17.100000000000001" customHeight="1" x14ac:dyDescent="0.25">
      <c r="A69" s="16"/>
      <c r="B69" s="13"/>
      <c r="C69" s="13"/>
      <c r="D69" s="25" t="s">
        <v>26</v>
      </c>
      <c r="E69" s="27" t="s">
        <v>27</v>
      </c>
      <c r="F69" s="15" t="s">
        <v>60</v>
      </c>
      <c r="G69" s="23">
        <v>19894</v>
      </c>
    </row>
    <row r="70" spans="1:7" s="1" customFormat="1" ht="17.100000000000001" customHeight="1" x14ac:dyDescent="0.25">
      <c r="A70" s="16"/>
      <c r="B70" s="13"/>
      <c r="C70" s="13"/>
      <c r="D70" s="13" t="s">
        <v>28</v>
      </c>
      <c r="E70" s="39" t="s">
        <v>29</v>
      </c>
      <c r="F70" s="40">
        <v>960000</v>
      </c>
      <c r="G70" s="64">
        <v>1100000</v>
      </c>
    </row>
    <row r="71" spans="1:7" s="1" customFormat="1" ht="17.100000000000001" customHeight="1" x14ac:dyDescent="0.25">
      <c r="A71" s="16"/>
      <c r="B71" s="13"/>
      <c r="C71" s="13"/>
      <c r="D71" s="13"/>
      <c r="E71" s="55" t="s">
        <v>61</v>
      </c>
      <c r="F71" s="56">
        <f>SUM(F66:F70)</f>
        <v>960000</v>
      </c>
      <c r="G71" s="65">
        <f>SUM(G66:G70)</f>
        <v>1262494</v>
      </c>
    </row>
    <row r="72" spans="1:7" s="1" customFormat="1" ht="18.75" customHeight="1" x14ac:dyDescent="0.25">
      <c r="A72" s="16"/>
      <c r="B72" s="13" t="s">
        <v>62</v>
      </c>
      <c r="C72" s="43"/>
      <c r="D72" s="13"/>
      <c r="E72" s="37" t="s">
        <v>63</v>
      </c>
      <c r="F72" s="22"/>
      <c r="G72" s="22"/>
    </row>
    <row r="73" spans="1:7" s="1" customFormat="1" ht="17.100000000000001" customHeight="1" x14ac:dyDescent="0.25">
      <c r="A73" s="16"/>
      <c r="B73" s="13"/>
      <c r="C73" s="13" t="s">
        <v>20</v>
      </c>
      <c r="D73" s="13"/>
      <c r="E73" s="19" t="s">
        <v>24</v>
      </c>
      <c r="F73" s="22"/>
      <c r="G73" s="22"/>
    </row>
    <row r="74" spans="1:7" s="1" customFormat="1" ht="17.100000000000001" customHeight="1" x14ac:dyDescent="0.25">
      <c r="A74" s="16"/>
      <c r="B74" s="13"/>
      <c r="C74" s="13"/>
      <c r="D74" s="13" t="s">
        <v>28</v>
      </c>
      <c r="E74" s="44" t="s">
        <v>29</v>
      </c>
      <c r="F74" s="22">
        <v>1105000</v>
      </c>
      <c r="G74" s="23">
        <v>1205000</v>
      </c>
    </row>
    <row r="75" spans="1:7" s="1" customFormat="1" ht="17.100000000000001" customHeight="1" x14ac:dyDescent="0.25">
      <c r="A75" s="16"/>
      <c r="B75" s="13"/>
      <c r="C75" s="13"/>
      <c r="D75" s="13" t="s">
        <v>44</v>
      </c>
      <c r="E75" s="44" t="s">
        <v>45</v>
      </c>
      <c r="F75" s="22"/>
      <c r="G75" s="22"/>
    </row>
    <row r="76" spans="1:7" s="1" customFormat="1" ht="17.100000000000001" customHeight="1" x14ac:dyDescent="0.25">
      <c r="A76" s="16"/>
      <c r="B76" s="13"/>
      <c r="C76" s="13"/>
      <c r="D76" s="13"/>
      <c r="E76" s="44" t="s">
        <v>64</v>
      </c>
      <c r="F76" s="22">
        <v>6450392</v>
      </c>
      <c r="G76" s="23">
        <v>6198792</v>
      </c>
    </row>
    <row r="77" spans="1:7" s="1" customFormat="1" ht="17.100000000000001" customHeight="1" x14ac:dyDescent="0.25">
      <c r="A77" s="16"/>
      <c r="B77" s="13"/>
      <c r="C77" s="13"/>
      <c r="D77" s="13" t="s">
        <v>65</v>
      </c>
      <c r="E77" s="44" t="s">
        <v>66</v>
      </c>
      <c r="F77" s="22">
        <v>1416000</v>
      </c>
      <c r="G77" s="22">
        <v>1416000</v>
      </c>
    </row>
    <row r="78" spans="1:7" s="1" customFormat="1" ht="17.100000000000001" customHeight="1" x14ac:dyDescent="0.25">
      <c r="A78" s="16"/>
      <c r="B78" s="13"/>
      <c r="C78" s="13"/>
      <c r="D78" s="13" t="s">
        <v>38</v>
      </c>
      <c r="E78" s="44" t="s">
        <v>67</v>
      </c>
      <c r="F78" s="22">
        <f>[1]szöveges!D286</f>
        <v>0</v>
      </c>
      <c r="G78" s="22">
        <f>[1]szöveges!E286</f>
        <v>0</v>
      </c>
    </row>
    <row r="79" spans="1:7" s="1" customFormat="1" ht="17.100000000000001" customHeight="1" x14ac:dyDescent="0.25">
      <c r="A79" s="16"/>
      <c r="B79" s="13"/>
      <c r="C79" s="13"/>
      <c r="D79" s="13"/>
      <c r="E79" s="55" t="s">
        <v>68</v>
      </c>
      <c r="F79" s="56">
        <f>SUM(F74:F78)</f>
        <v>8971392</v>
      </c>
      <c r="G79" s="65">
        <f>SUM(G74:G78)</f>
        <v>8819792</v>
      </c>
    </row>
    <row r="80" spans="1:7" s="1" customFormat="1" ht="15" customHeight="1" x14ac:dyDescent="0.25">
      <c r="A80" s="66"/>
      <c r="B80" s="67" t="s">
        <v>69</v>
      </c>
      <c r="C80" s="67"/>
      <c r="D80" s="68"/>
      <c r="E80" s="51" t="s">
        <v>70</v>
      </c>
      <c r="F80" s="69"/>
      <c r="G80" s="69"/>
    </row>
    <row r="81" spans="1:7" s="1" customFormat="1" ht="15" customHeight="1" x14ac:dyDescent="0.25">
      <c r="A81" s="66"/>
      <c r="B81" s="67"/>
      <c r="C81" s="70" t="s">
        <v>20</v>
      </c>
      <c r="D81" s="70"/>
      <c r="E81" s="71" t="s">
        <v>24</v>
      </c>
      <c r="F81" s="15"/>
      <c r="G81" s="15"/>
    </row>
    <row r="82" spans="1:7" s="1" customFormat="1" ht="15" customHeight="1" x14ac:dyDescent="0.25">
      <c r="A82" s="66"/>
      <c r="B82" s="67"/>
      <c r="C82" s="70"/>
      <c r="D82" s="70" t="s">
        <v>28</v>
      </c>
      <c r="E82" s="72" t="s">
        <v>29</v>
      </c>
      <c r="F82" s="73">
        <v>38000</v>
      </c>
      <c r="G82" s="73">
        <v>38000</v>
      </c>
    </row>
    <row r="83" spans="1:7" s="1" customFormat="1" ht="15" customHeight="1" x14ac:dyDescent="0.25">
      <c r="A83" s="66"/>
      <c r="B83" s="67"/>
      <c r="C83" s="67"/>
      <c r="D83" s="68"/>
      <c r="E83" s="74" t="s">
        <v>71</v>
      </c>
      <c r="F83" s="75">
        <f>SUM(F82:F82)</f>
        <v>38000</v>
      </c>
      <c r="G83" s="75">
        <f>SUM(G82:G82)</f>
        <v>38000</v>
      </c>
    </row>
    <row r="84" spans="1:7" s="1" customFormat="1" ht="18.95" customHeight="1" x14ac:dyDescent="0.25">
      <c r="A84" s="16"/>
      <c r="B84" s="13" t="s">
        <v>72</v>
      </c>
      <c r="C84" s="43"/>
      <c r="D84" s="13"/>
      <c r="E84" s="37" t="s">
        <v>73</v>
      </c>
      <c r="F84" s="22"/>
      <c r="G84" s="22"/>
    </row>
    <row r="85" spans="1:7" s="1" customFormat="1" ht="17.100000000000001" customHeight="1" x14ac:dyDescent="0.25">
      <c r="A85" s="16"/>
      <c r="B85" s="13"/>
      <c r="C85" s="13" t="s">
        <v>20</v>
      </c>
      <c r="D85" s="13"/>
      <c r="E85" s="19" t="s">
        <v>24</v>
      </c>
      <c r="F85" s="15"/>
      <c r="G85" s="15"/>
    </row>
    <row r="86" spans="1:7" s="1" customFormat="1" ht="17.100000000000001" customHeight="1" x14ac:dyDescent="0.25">
      <c r="A86" s="16"/>
      <c r="B86" s="13"/>
      <c r="C86" s="13"/>
      <c r="D86" s="13" t="s">
        <v>20</v>
      </c>
      <c r="E86" s="21" t="s">
        <v>25</v>
      </c>
      <c r="F86" s="22">
        <v>960000</v>
      </c>
      <c r="G86" s="22">
        <v>960000</v>
      </c>
    </row>
    <row r="87" spans="1:7" s="30" customFormat="1" ht="15" customHeight="1" x14ac:dyDescent="0.2">
      <c r="A87" s="24"/>
      <c r="B87" s="25"/>
      <c r="C87" s="25"/>
      <c r="D87" s="25" t="s">
        <v>26</v>
      </c>
      <c r="E87" s="27" t="s">
        <v>27</v>
      </c>
      <c r="F87" s="28">
        <v>133920</v>
      </c>
      <c r="G87" s="28">
        <v>133920</v>
      </c>
    </row>
    <row r="88" spans="1:7" s="30" customFormat="1" ht="15" customHeight="1" x14ac:dyDescent="0.2">
      <c r="A88" s="24"/>
      <c r="B88" s="25"/>
      <c r="C88" s="25"/>
      <c r="D88" s="25" t="s">
        <v>28</v>
      </c>
      <c r="E88" s="27" t="s">
        <v>29</v>
      </c>
      <c r="F88" s="28">
        <v>65000</v>
      </c>
      <c r="G88" s="28">
        <v>65000</v>
      </c>
    </row>
    <row r="89" spans="1:7" s="30" customFormat="1" ht="17.100000000000001" customHeight="1" x14ac:dyDescent="0.2">
      <c r="A89" s="24"/>
      <c r="B89" s="25"/>
      <c r="C89" s="26" t="s">
        <v>26</v>
      </c>
      <c r="D89" s="26"/>
      <c r="E89" s="27" t="s">
        <v>37</v>
      </c>
      <c r="F89" s="28"/>
      <c r="G89" s="28"/>
    </row>
    <row r="90" spans="1:7" s="30" customFormat="1" ht="15" customHeight="1" x14ac:dyDescent="0.2">
      <c r="A90" s="24"/>
      <c r="B90" s="25"/>
      <c r="C90" s="26"/>
      <c r="D90" s="26" t="s">
        <v>30</v>
      </c>
      <c r="E90" s="27" t="s">
        <v>31</v>
      </c>
      <c r="F90" s="28"/>
      <c r="G90" s="28"/>
    </row>
    <row r="91" spans="1:7" s="30" customFormat="1" ht="15" customHeight="1" x14ac:dyDescent="0.25">
      <c r="A91" s="24"/>
      <c r="B91" s="25"/>
      <c r="C91" s="25"/>
      <c r="D91" s="25"/>
      <c r="E91" s="76" t="s">
        <v>74</v>
      </c>
      <c r="F91" s="28">
        <v>340500</v>
      </c>
      <c r="G91" s="28">
        <v>340500</v>
      </c>
    </row>
    <row r="92" spans="1:7" s="30" customFormat="1" ht="15" customHeight="1" x14ac:dyDescent="0.2">
      <c r="A92" s="24"/>
      <c r="B92" s="25"/>
      <c r="C92" s="25"/>
      <c r="D92" s="25" t="s">
        <v>32</v>
      </c>
      <c r="E92" s="27" t="s">
        <v>33</v>
      </c>
      <c r="F92" s="28" t="s">
        <v>75</v>
      </c>
      <c r="G92" s="28" t="s">
        <v>75</v>
      </c>
    </row>
    <row r="93" spans="1:7" s="36" customFormat="1" ht="17.100000000000001" customHeight="1" x14ac:dyDescent="0.25">
      <c r="A93" s="31"/>
      <c r="B93" s="32"/>
      <c r="C93" s="32"/>
      <c r="D93" s="32"/>
      <c r="E93" s="77" t="s">
        <v>76</v>
      </c>
      <c r="F93" s="34">
        <f>SUM(F86:F91)</f>
        <v>1499420</v>
      </c>
      <c r="G93" s="34">
        <f>SUM(G86:G91)</f>
        <v>1499420</v>
      </c>
    </row>
    <row r="94" spans="1:7" s="1" customFormat="1" ht="30.75" customHeight="1" x14ac:dyDescent="0.25">
      <c r="A94" s="16"/>
      <c r="B94" s="17" t="s">
        <v>77</v>
      </c>
      <c r="C94" s="43"/>
      <c r="D94" s="13"/>
      <c r="E94" s="51" t="s">
        <v>78</v>
      </c>
      <c r="F94" s="22"/>
      <c r="G94" s="22"/>
    </row>
    <row r="95" spans="1:7" s="1" customFormat="1" ht="17.100000000000001" customHeight="1" x14ac:dyDescent="0.25">
      <c r="A95" s="16"/>
      <c r="B95" s="13"/>
      <c r="C95" s="13" t="s">
        <v>20</v>
      </c>
      <c r="D95" s="13"/>
      <c r="E95" s="19" t="s">
        <v>24</v>
      </c>
      <c r="F95" s="15"/>
      <c r="G95" s="15"/>
    </row>
    <row r="96" spans="1:7" s="1" customFormat="1" ht="17.100000000000001" customHeight="1" x14ac:dyDescent="0.25">
      <c r="A96" s="16"/>
      <c r="B96" s="13"/>
      <c r="C96" s="13"/>
      <c r="D96" s="13" t="s">
        <v>20</v>
      </c>
      <c r="E96" s="21" t="s">
        <v>25</v>
      </c>
      <c r="F96" s="22">
        <v>19146</v>
      </c>
      <c r="G96" s="23">
        <v>2647146</v>
      </c>
    </row>
    <row r="97" spans="1:7" s="30" customFormat="1" ht="15" customHeight="1" x14ac:dyDescent="0.2">
      <c r="A97" s="24"/>
      <c r="B97" s="25"/>
      <c r="C97" s="25"/>
      <c r="D97" s="25" t="s">
        <v>26</v>
      </c>
      <c r="E97" s="27" t="s">
        <v>27</v>
      </c>
      <c r="F97" s="28">
        <v>2983</v>
      </c>
      <c r="G97" s="29">
        <v>410323</v>
      </c>
    </row>
    <row r="98" spans="1:7" s="1" customFormat="1" ht="17.100000000000001" customHeight="1" x14ac:dyDescent="0.25">
      <c r="A98" s="16"/>
      <c r="B98" s="13"/>
      <c r="C98" s="13"/>
      <c r="D98" s="13" t="s">
        <v>28</v>
      </c>
      <c r="E98" s="21" t="s">
        <v>29</v>
      </c>
      <c r="F98" s="22">
        <v>1945000</v>
      </c>
      <c r="G98" s="22">
        <v>1945000</v>
      </c>
    </row>
    <row r="99" spans="1:7" s="1" customFormat="1" ht="17.100000000000001" customHeight="1" x14ac:dyDescent="0.25">
      <c r="A99" s="16"/>
      <c r="B99" s="13"/>
      <c r="C99" s="13"/>
      <c r="D99" s="13" t="s">
        <v>38</v>
      </c>
      <c r="E99" s="78" t="s">
        <v>39</v>
      </c>
      <c r="F99" s="22"/>
      <c r="G99" s="22"/>
    </row>
    <row r="100" spans="1:7" s="1" customFormat="1" ht="17.100000000000001" customHeight="1" x14ac:dyDescent="0.25">
      <c r="A100" s="16"/>
      <c r="B100" s="13"/>
      <c r="C100" s="13"/>
      <c r="D100" s="13"/>
      <c r="E100" s="78" t="s">
        <v>79</v>
      </c>
      <c r="F100" s="22">
        <v>1959000</v>
      </c>
      <c r="G100" s="22">
        <v>1959000</v>
      </c>
    </row>
    <row r="101" spans="1:7" s="36" customFormat="1" ht="17.100000000000001" customHeight="1" x14ac:dyDescent="0.25">
      <c r="A101" s="31"/>
      <c r="B101" s="32"/>
      <c r="C101" s="32"/>
      <c r="D101" s="32"/>
      <c r="E101" s="77" t="s">
        <v>80</v>
      </c>
      <c r="F101" s="34">
        <f>SUM(F96:F100)</f>
        <v>3926129</v>
      </c>
      <c r="G101" s="34">
        <f>SUM(G96:G100)</f>
        <v>6961469</v>
      </c>
    </row>
    <row r="102" spans="1:7" s="1" customFormat="1" ht="18.95" customHeight="1" x14ac:dyDescent="0.25">
      <c r="A102" s="16"/>
      <c r="B102" s="13" t="s">
        <v>81</v>
      </c>
      <c r="C102" s="13"/>
      <c r="D102" s="13"/>
      <c r="E102" s="63" t="s">
        <v>82</v>
      </c>
      <c r="F102" s="50"/>
      <c r="G102" s="50"/>
    </row>
    <row r="103" spans="1:7" s="1" customFormat="1" ht="17.100000000000001" customHeight="1" x14ac:dyDescent="0.25">
      <c r="A103" s="16"/>
      <c r="B103" s="13"/>
      <c r="C103" s="13" t="s">
        <v>20</v>
      </c>
      <c r="D103" s="13"/>
      <c r="E103" s="19" t="s">
        <v>24</v>
      </c>
      <c r="F103" s="15"/>
      <c r="G103" s="15"/>
    </row>
    <row r="104" spans="1:7" s="1" customFormat="1" ht="17.100000000000001" customHeight="1" x14ac:dyDescent="0.25">
      <c r="A104" s="16"/>
      <c r="B104" s="13"/>
      <c r="C104" s="13"/>
      <c r="D104" s="13" t="s">
        <v>44</v>
      </c>
      <c r="E104" s="44" t="s">
        <v>45</v>
      </c>
      <c r="F104" s="15"/>
      <c r="G104" s="15"/>
    </row>
    <row r="105" spans="1:7" s="1" customFormat="1" ht="17.100000000000001" customHeight="1" x14ac:dyDescent="0.25">
      <c r="A105" s="16"/>
      <c r="B105" s="13"/>
      <c r="C105" s="13"/>
      <c r="D105" s="13"/>
      <c r="E105" s="44" t="s">
        <v>83</v>
      </c>
      <c r="F105" s="22">
        <v>0</v>
      </c>
      <c r="G105" s="22">
        <v>0</v>
      </c>
    </row>
    <row r="106" spans="1:7" s="1" customFormat="1" ht="15.75" customHeight="1" x14ac:dyDescent="0.25">
      <c r="A106" s="79"/>
      <c r="B106" s="20"/>
      <c r="C106" s="20"/>
      <c r="D106" s="13"/>
      <c r="E106" s="80" t="s">
        <v>84</v>
      </c>
      <c r="F106" s="56">
        <f>SUM(F105:F105)</f>
        <v>0</v>
      </c>
      <c r="G106" s="56">
        <f>SUM(G105:G105)</f>
        <v>0</v>
      </c>
    </row>
    <row r="107" spans="1:7" s="1" customFormat="1" ht="18.95" customHeight="1" x14ac:dyDescent="0.25">
      <c r="A107" s="16"/>
      <c r="B107" s="13" t="s">
        <v>85</v>
      </c>
      <c r="C107" s="43"/>
      <c r="D107" s="13"/>
      <c r="E107" s="37" t="s">
        <v>86</v>
      </c>
      <c r="F107" s="22"/>
      <c r="G107" s="22"/>
    </row>
    <row r="108" spans="1:7" s="1" customFormat="1" ht="17.100000000000001" customHeight="1" x14ac:dyDescent="0.25">
      <c r="A108" s="16"/>
      <c r="B108" s="13"/>
      <c r="C108" s="13" t="s">
        <v>20</v>
      </c>
      <c r="D108" s="13"/>
      <c r="E108" s="19" t="s">
        <v>24</v>
      </c>
      <c r="F108" s="15"/>
      <c r="G108" s="15"/>
    </row>
    <row r="109" spans="1:7" s="1" customFormat="1" ht="15" customHeight="1" x14ac:dyDescent="0.25">
      <c r="A109" s="16"/>
      <c r="B109" s="13"/>
      <c r="C109" s="13"/>
      <c r="D109" s="13" t="s">
        <v>28</v>
      </c>
      <c r="E109" s="81" t="s">
        <v>29</v>
      </c>
      <c r="F109" s="42">
        <v>325962</v>
      </c>
      <c r="G109" s="42">
        <v>325962</v>
      </c>
    </row>
    <row r="110" spans="1:7" s="85" customFormat="1" ht="17.25" customHeight="1" x14ac:dyDescent="0.25">
      <c r="A110" s="82"/>
      <c r="B110" s="13" t="s">
        <v>87</v>
      </c>
      <c r="C110" s="83"/>
      <c r="D110" s="84"/>
      <c r="E110" s="18" t="s">
        <v>88</v>
      </c>
      <c r="F110" s="15"/>
      <c r="G110" s="15"/>
    </row>
    <row r="111" spans="1:7" s="85" customFormat="1" ht="17.25" customHeight="1" x14ac:dyDescent="0.25">
      <c r="A111" s="82"/>
      <c r="B111" s="13"/>
      <c r="C111" s="13" t="s">
        <v>20</v>
      </c>
      <c r="D111" s="84"/>
      <c r="E111" s="19" t="s">
        <v>24</v>
      </c>
      <c r="F111" s="15"/>
      <c r="G111" s="15"/>
    </row>
    <row r="112" spans="1:7" s="85" customFormat="1" ht="18" customHeight="1" x14ac:dyDescent="0.25">
      <c r="A112" s="82"/>
      <c r="B112" s="13"/>
      <c r="C112" s="13"/>
      <c r="D112" s="86" t="s">
        <v>28</v>
      </c>
      <c r="E112" s="81" t="s">
        <v>29</v>
      </c>
      <c r="F112" s="40">
        <v>2159000</v>
      </c>
      <c r="G112" s="40">
        <v>2159000</v>
      </c>
    </row>
    <row r="113" spans="1:7" s="85" customFormat="1" ht="20.25" customHeight="1" thickBot="1" x14ac:dyDescent="0.3">
      <c r="A113" s="87"/>
      <c r="B113" s="88"/>
      <c r="C113" s="88"/>
      <c r="D113" s="89"/>
      <c r="E113" s="90" t="s">
        <v>89</v>
      </c>
      <c r="F113" s="91">
        <f>SUM(F112)</f>
        <v>2159000</v>
      </c>
      <c r="G113" s="91">
        <f>SUM(G112)</f>
        <v>2159000</v>
      </c>
    </row>
    <row r="114" spans="1:7" s="85" customFormat="1" ht="20.25" customHeight="1" x14ac:dyDescent="0.25">
      <c r="A114" s="92"/>
      <c r="B114" s="92"/>
      <c r="C114" s="92"/>
      <c r="D114" s="92"/>
      <c r="E114" s="51"/>
      <c r="F114" s="62"/>
    </row>
    <row r="115" spans="1:7" s="85" customFormat="1" ht="20.25" customHeight="1" x14ac:dyDescent="0.25">
      <c r="A115" s="92"/>
      <c r="B115" s="92"/>
      <c r="C115" s="92"/>
      <c r="D115" s="92"/>
      <c r="E115" s="51"/>
      <c r="F115" s="62"/>
    </row>
    <row r="116" spans="1:7" s="85" customFormat="1" ht="20.25" customHeight="1" x14ac:dyDescent="0.25">
      <c r="A116" s="92"/>
      <c r="B116" s="92"/>
      <c r="C116" s="92"/>
      <c r="D116" s="92"/>
      <c r="E116" s="51"/>
      <c r="F116" s="62"/>
    </row>
    <row r="117" spans="1:7" s="85" customFormat="1" ht="20.25" customHeight="1" x14ac:dyDescent="0.25">
      <c r="A117" s="92"/>
      <c r="B117" s="92"/>
      <c r="C117" s="92"/>
      <c r="D117" s="92"/>
      <c r="E117" s="51"/>
      <c r="F117" s="62"/>
    </row>
    <row r="118" spans="1:7" s="1" customFormat="1" ht="17.100000000000001" customHeight="1" x14ac:dyDescent="0.25">
      <c r="A118" s="61"/>
      <c r="B118" s="61"/>
      <c r="C118" s="61"/>
      <c r="D118" s="61"/>
      <c r="E118" s="61">
        <v>3</v>
      </c>
      <c r="F118" s="62"/>
    </row>
    <row r="119" spans="1:7" s="1" customFormat="1" ht="17.100000000000001" customHeight="1" thickBot="1" x14ac:dyDescent="0.3">
      <c r="A119" s="93"/>
      <c r="B119" s="93"/>
      <c r="C119" s="93"/>
      <c r="D119" s="93"/>
      <c r="E119" s="94"/>
      <c r="F119" s="133" t="s">
        <v>4</v>
      </c>
      <c r="G119" s="133"/>
    </row>
    <row r="120" spans="1:7" s="1" customFormat="1" ht="15" customHeight="1" x14ac:dyDescent="0.2">
      <c r="A120" s="95" t="s">
        <v>5</v>
      </c>
      <c r="B120" s="96" t="s">
        <v>6</v>
      </c>
      <c r="C120" s="96" t="s">
        <v>7</v>
      </c>
      <c r="D120" s="96" t="s">
        <v>8</v>
      </c>
      <c r="E120" s="96" t="s">
        <v>9</v>
      </c>
      <c r="F120" s="97" t="s">
        <v>10</v>
      </c>
      <c r="G120" s="97" t="s">
        <v>11</v>
      </c>
    </row>
    <row r="121" spans="1:7" s="1" customFormat="1" ht="15" customHeight="1" x14ac:dyDescent="0.2">
      <c r="A121" s="134" t="s">
        <v>12</v>
      </c>
      <c r="B121" s="136" t="s">
        <v>13</v>
      </c>
      <c r="C121" s="136" t="s">
        <v>14</v>
      </c>
      <c r="D121" s="136" t="s">
        <v>15</v>
      </c>
      <c r="E121" s="7" t="s">
        <v>16</v>
      </c>
      <c r="F121" s="8" t="s">
        <v>17</v>
      </c>
      <c r="G121" s="8" t="s">
        <v>17</v>
      </c>
    </row>
    <row r="122" spans="1:7" s="1" customFormat="1" ht="15" customHeight="1" x14ac:dyDescent="0.2">
      <c r="A122" s="134"/>
      <c r="B122" s="136"/>
      <c r="C122" s="136"/>
      <c r="D122" s="136"/>
      <c r="E122" s="9"/>
      <c r="F122" s="8" t="s">
        <v>18</v>
      </c>
      <c r="G122" s="8" t="s">
        <v>19</v>
      </c>
    </row>
    <row r="123" spans="1:7" s="1" customFormat="1" ht="8.1" customHeight="1" thickBot="1" x14ac:dyDescent="0.25">
      <c r="A123" s="135"/>
      <c r="B123" s="137"/>
      <c r="C123" s="137"/>
      <c r="D123" s="137"/>
      <c r="E123" s="10"/>
      <c r="F123" s="11"/>
      <c r="G123" s="11"/>
    </row>
    <row r="124" spans="1:7" s="1" customFormat="1" ht="18.95" customHeight="1" x14ac:dyDescent="0.25">
      <c r="A124" s="16"/>
      <c r="B124" s="13" t="s">
        <v>90</v>
      </c>
      <c r="C124" s="43"/>
      <c r="D124" s="13"/>
      <c r="E124" s="37" t="s">
        <v>91</v>
      </c>
      <c r="F124" s="22"/>
      <c r="G124" s="22"/>
    </row>
    <row r="125" spans="1:7" s="1" customFormat="1" ht="17.100000000000001" customHeight="1" x14ac:dyDescent="0.25">
      <c r="A125" s="16"/>
      <c r="B125" s="13"/>
      <c r="C125" s="13" t="s">
        <v>20</v>
      </c>
      <c r="D125" s="13"/>
      <c r="E125" s="19" t="s">
        <v>24</v>
      </c>
      <c r="F125" s="15"/>
      <c r="G125" s="15"/>
    </row>
    <row r="126" spans="1:7" s="1" customFormat="1" ht="17.100000000000001" customHeight="1" x14ac:dyDescent="0.25">
      <c r="A126" s="16"/>
      <c r="B126" s="13"/>
      <c r="C126" s="13"/>
      <c r="D126" s="13" t="s">
        <v>20</v>
      </c>
      <c r="E126" s="21" t="s">
        <v>25</v>
      </c>
      <c r="F126" s="22">
        <v>2806960</v>
      </c>
      <c r="G126" s="23">
        <v>3008928</v>
      </c>
    </row>
    <row r="127" spans="1:7" s="30" customFormat="1" ht="15" customHeight="1" x14ac:dyDescent="0.2">
      <c r="A127" s="24"/>
      <c r="B127" s="25"/>
      <c r="C127" s="25"/>
      <c r="D127" s="25" t="s">
        <v>26</v>
      </c>
      <c r="E127" s="27" t="s">
        <v>27</v>
      </c>
      <c r="F127" s="28">
        <v>435079</v>
      </c>
      <c r="G127" s="29">
        <v>450633</v>
      </c>
    </row>
    <row r="128" spans="1:7" s="30" customFormat="1" ht="15" customHeight="1" x14ac:dyDescent="0.2">
      <c r="A128" s="24"/>
      <c r="B128" s="25"/>
      <c r="C128" s="25"/>
      <c r="D128" s="25" t="s">
        <v>28</v>
      </c>
      <c r="E128" s="27" t="s">
        <v>29</v>
      </c>
      <c r="F128" s="28">
        <v>1561000</v>
      </c>
      <c r="G128" s="28">
        <v>1561000</v>
      </c>
    </row>
    <row r="129" spans="1:7" s="1" customFormat="1" ht="18" customHeight="1" x14ac:dyDescent="0.25">
      <c r="A129" s="16"/>
      <c r="B129" s="13"/>
      <c r="C129" s="20"/>
      <c r="D129" s="20" t="s">
        <v>30</v>
      </c>
      <c r="E129" s="21" t="s">
        <v>31</v>
      </c>
      <c r="F129" s="22"/>
      <c r="G129" s="22"/>
    </row>
    <row r="130" spans="1:7" s="30" customFormat="1" ht="15" customHeight="1" x14ac:dyDescent="0.2">
      <c r="A130" s="24"/>
      <c r="B130" s="25"/>
      <c r="C130" s="25"/>
      <c r="D130" s="25" t="s">
        <v>32</v>
      </c>
      <c r="E130" s="98" t="s">
        <v>33</v>
      </c>
      <c r="F130" s="47" t="s">
        <v>75</v>
      </c>
      <c r="G130" s="47" t="s">
        <v>75</v>
      </c>
    </row>
    <row r="131" spans="1:7" s="36" customFormat="1" ht="17.100000000000001" customHeight="1" x14ac:dyDescent="0.25">
      <c r="A131" s="99"/>
      <c r="B131" s="100"/>
      <c r="C131" s="100"/>
      <c r="D131" s="100"/>
      <c r="E131" s="101" t="s">
        <v>92</v>
      </c>
      <c r="F131" s="102">
        <f>SUM(F126:F128)</f>
        <v>4803039</v>
      </c>
      <c r="G131" s="103">
        <f>SUM(G126:G128)</f>
        <v>5020561</v>
      </c>
    </row>
    <row r="132" spans="1:7" s="1" customFormat="1" ht="22.5" customHeight="1" x14ac:dyDescent="0.25">
      <c r="A132" s="16"/>
      <c r="B132" s="17" t="s">
        <v>93</v>
      </c>
      <c r="C132" s="13"/>
      <c r="D132" s="13"/>
      <c r="E132" s="51" t="s">
        <v>94</v>
      </c>
      <c r="F132" s="50"/>
      <c r="G132" s="50"/>
    </row>
    <row r="133" spans="1:7" s="1" customFormat="1" ht="19.5" customHeight="1" x14ac:dyDescent="0.25">
      <c r="A133" s="16"/>
      <c r="B133" s="13"/>
      <c r="C133" s="13" t="s">
        <v>20</v>
      </c>
      <c r="D133" s="13"/>
      <c r="E133" s="19" t="s">
        <v>24</v>
      </c>
      <c r="F133" s="15"/>
      <c r="G133" s="15"/>
    </row>
    <row r="134" spans="1:7" s="1" customFormat="1" ht="17.100000000000001" customHeight="1" x14ac:dyDescent="0.25">
      <c r="A134" s="16"/>
      <c r="B134" s="13"/>
      <c r="C134" s="13"/>
      <c r="D134" s="13" t="s">
        <v>28</v>
      </c>
      <c r="E134" s="38" t="s">
        <v>29</v>
      </c>
      <c r="F134" s="22">
        <v>209550</v>
      </c>
      <c r="G134" s="22">
        <v>209550</v>
      </c>
    </row>
    <row r="135" spans="1:7" s="1" customFormat="1" ht="15" customHeight="1" x14ac:dyDescent="0.25">
      <c r="A135" s="16"/>
      <c r="B135" s="13"/>
      <c r="C135" s="13"/>
      <c r="D135" s="13" t="s">
        <v>42</v>
      </c>
      <c r="E135" s="44" t="s">
        <v>95</v>
      </c>
      <c r="F135" s="22">
        <v>4376450</v>
      </c>
      <c r="G135" s="22">
        <v>4376450</v>
      </c>
    </row>
    <row r="136" spans="1:7" s="1" customFormat="1" ht="15" customHeight="1" x14ac:dyDescent="0.25">
      <c r="A136" s="16"/>
      <c r="B136" s="20"/>
      <c r="C136" s="20"/>
      <c r="D136" s="13" t="s">
        <v>44</v>
      </c>
      <c r="E136" s="44" t="s">
        <v>96</v>
      </c>
      <c r="F136" s="22">
        <v>0</v>
      </c>
      <c r="G136" s="22">
        <v>0</v>
      </c>
    </row>
    <row r="137" spans="1:7" s="85" customFormat="1" ht="30.75" customHeight="1" x14ac:dyDescent="0.25">
      <c r="A137" s="104"/>
      <c r="B137" s="105"/>
      <c r="C137" s="105"/>
      <c r="D137" s="106"/>
      <c r="E137" s="80" t="s">
        <v>97</v>
      </c>
      <c r="F137" s="56">
        <f>SUM(F134:F136)</f>
        <v>4586000</v>
      </c>
      <c r="G137" s="56">
        <f>SUM(G134:G136)</f>
        <v>4586000</v>
      </c>
    </row>
    <row r="138" spans="1:7" s="85" customFormat="1" ht="17.25" customHeight="1" x14ac:dyDescent="0.25">
      <c r="A138" s="82"/>
      <c r="B138" s="13" t="s">
        <v>98</v>
      </c>
      <c r="C138" s="83"/>
      <c r="D138" s="84"/>
      <c r="E138" s="18" t="s">
        <v>99</v>
      </c>
      <c r="F138" s="15"/>
      <c r="G138" s="15"/>
    </row>
    <row r="139" spans="1:7" s="85" customFormat="1" ht="17.25" customHeight="1" x14ac:dyDescent="0.25">
      <c r="A139" s="82"/>
      <c r="B139" s="13"/>
      <c r="C139" s="13" t="s">
        <v>20</v>
      </c>
      <c r="D139" s="84"/>
      <c r="E139" s="19" t="s">
        <v>24</v>
      </c>
      <c r="F139" s="15"/>
      <c r="G139" s="15"/>
    </row>
    <row r="140" spans="1:7" s="85" customFormat="1" ht="18" customHeight="1" thickBot="1" x14ac:dyDescent="0.3">
      <c r="A140" s="87"/>
      <c r="B140" s="58"/>
      <c r="C140" s="58"/>
      <c r="D140" s="107" t="s">
        <v>44</v>
      </c>
      <c r="E140" s="108" t="s">
        <v>100</v>
      </c>
      <c r="F140" s="60" t="s">
        <v>60</v>
      </c>
      <c r="G140" s="60">
        <v>1358</v>
      </c>
    </row>
    <row r="141" spans="1:7" s="110" customFormat="1" ht="20.100000000000001" customHeight="1" thickBot="1" x14ac:dyDescent="0.25">
      <c r="A141" s="128" t="s">
        <v>101</v>
      </c>
      <c r="B141" s="129"/>
      <c r="C141" s="129"/>
      <c r="D141" s="129"/>
      <c r="E141" s="130"/>
      <c r="F141" s="109">
        <f>SUM(F19,F25,F43,F70,F79,F93,F101,F106,F131,F137,F36,F54,F109,F28,F113,F51,F46,F83)</f>
        <v>42671955</v>
      </c>
      <c r="G141" s="109">
        <f>SUM(G19,G25,G43,G71,G79,G93,G101,G106,G131,G137,G36,G54,G109,G28,G113,G51,G46,G83,G140)</f>
        <v>46365741</v>
      </c>
    </row>
    <row r="142" spans="1:7" s="110" customFormat="1" ht="21" customHeight="1" x14ac:dyDescent="0.2">
      <c r="A142" s="111" t="s">
        <v>26</v>
      </c>
      <c r="B142" s="112"/>
      <c r="C142" s="112"/>
      <c r="D142" s="112"/>
      <c r="E142" s="113" t="s">
        <v>102</v>
      </c>
      <c r="F142" s="114"/>
      <c r="G142" s="114"/>
    </row>
    <row r="143" spans="1:7" s="110" customFormat="1" ht="18" customHeight="1" x14ac:dyDescent="0.2">
      <c r="A143" s="115"/>
      <c r="B143" s="25" t="s">
        <v>20</v>
      </c>
      <c r="C143" s="25"/>
      <c r="D143" s="25"/>
      <c r="E143" s="54" t="s">
        <v>103</v>
      </c>
      <c r="F143" s="116"/>
      <c r="G143" s="116"/>
    </row>
    <row r="144" spans="1:7" s="110" customFormat="1" ht="20.100000000000001" customHeight="1" thickBot="1" x14ac:dyDescent="0.25">
      <c r="A144" s="117"/>
      <c r="B144" s="118"/>
      <c r="C144" s="119" t="s">
        <v>20</v>
      </c>
      <c r="D144" s="119"/>
      <c r="E144" s="120" t="s">
        <v>104</v>
      </c>
      <c r="F144" s="116">
        <v>1820796</v>
      </c>
      <c r="G144" s="116">
        <v>1820796</v>
      </c>
    </row>
    <row r="145" spans="1:7" s="110" customFormat="1" ht="20.100000000000001" customHeight="1" thickBot="1" x14ac:dyDescent="0.25">
      <c r="A145" s="128" t="s">
        <v>105</v>
      </c>
      <c r="B145" s="129"/>
      <c r="C145" s="129"/>
      <c r="D145" s="129"/>
      <c r="E145" s="130"/>
      <c r="F145" s="121">
        <f>F144</f>
        <v>1820796</v>
      </c>
      <c r="G145" s="121">
        <f>G144</f>
        <v>1820796</v>
      </c>
    </row>
    <row r="146" spans="1:7" s="36" customFormat="1" ht="20.100000000000001" customHeight="1" thickBot="1" x14ac:dyDescent="0.25">
      <c r="A146" s="131" t="s">
        <v>106</v>
      </c>
      <c r="B146" s="132"/>
      <c r="C146" s="132"/>
      <c r="D146" s="132"/>
      <c r="E146" s="132"/>
      <c r="F146" s="122">
        <f>SUM(F141,F145)</f>
        <v>44492751</v>
      </c>
      <c r="G146" s="123">
        <f>SUM(G141,G145)</f>
        <v>48186537</v>
      </c>
    </row>
    <row r="147" spans="1:7" s="124" customFormat="1" ht="15.75" x14ac:dyDescent="0.25">
      <c r="F147" s="125"/>
    </row>
    <row r="148" spans="1:7" s="124" customFormat="1" ht="15.75" x14ac:dyDescent="0.25">
      <c r="F148" s="125"/>
    </row>
    <row r="149" spans="1:7" s="124" customFormat="1" ht="15.75" x14ac:dyDescent="0.25">
      <c r="F149" s="125"/>
    </row>
    <row r="150" spans="1:7" s="124" customFormat="1" ht="15.75" x14ac:dyDescent="0.25">
      <c r="F150" s="126"/>
    </row>
    <row r="151" spans="1:7" ht="14.25" x14ac:dyDescent="0.2">
      <c r="F151" s="127"/>
    </row>
    <row r="152" spans="1:7" s="1" customFormat="1" ht="20.100000000000001" customHeight="1" x14ac:dyDescent="0.2"/>
    <row r="153" spans="1:7" ht="20.100000000000001" customHeight="1" x14ac:dyDescent="0.2"/>
    <row r="154" spans="1:7" s="124" customFormat="1" ht="15.75" x14ac:dyDescent="0.25">
      <c r="F154" s="125"/>
    </row>
    <row r="155" spans="1:7" s="124" customFormat="1" ht="15.75" x14ac:dyDescent="0.25">
      <c r="F155" s="125"/>
    </row>
    <row r="156" spans="1:7" s="124" customFormat="1" ht="15.75" x14ac:dyDescent="0.25">
      <c r="F156" s="125"/>
    </row>
    <row r="157" spans="1:7" s="124" customFormat="1" ht="15.75" x14ac:dyDescent="0.25">
      <c r="F157" s="126"/>
    </row>
    <row r="158" spans="1:7" ht="14.25" x14ac:dyDescent="0.2">
      <c r="F158" s="127"/>
    </row>
  </sheetData>
  <mergeCells count="23">
    <mergeCell ref="A8:A10"/>
    <mergeCell ref="B8:B10"/>
    <mergeCell ref="C8:C10"/>
    <mergeCell ref="D8:D10"/>
    <mergeCell ref="F1:G1"/>
    <mergeCell ref="A3:G3"/>
    <mergeCell ref="A4:G4"/>
    <mergeCell ref="A5:G5"/>
    <mergeCell ref="F6:G6"/>
    <mergeCell ref="A60:G60"/>
    <mergeCell ref="F61:G61"/>
    <mergeCell ref="A63:A65"/>
    <mergeCell ref="B63:B65"/>
    <mergeCell ref="C63:C65"/>
    <mergeCell ref="D63:D65"/>
    <mergeCell ref="A145:E145"/>
    <mergeCell ref="A146:E146"/>
    <mergeCell ref="F119:G119"/>
    <mergeCell ref="A121:A123"/>
    <mergeCell ref="B121:B123"/>
    <mergeCell ref="C121:C123"/>
    <mergeCell ref="D121:D123"/>
    <mergeCell ref="A141:E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2021-08-11T11:21:13Z</dcterms:created>
  <dcterms:modified xsi:type="dcterms:W3CDTF">2021-08-11T11:23:55Z</dcterms:modified>
</cp:coreProperties>
</file>