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20115" windowHeight="9285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H100" i="1"/>
  <c r="G100"/>
  <c r="F100"/>
  <c r="H73"/>
  <c r="H96" s="1"/>
  <c r="H101" s="1"/>
  <c r="G73"/>
  <c r="G96" s="1"/>
  <c r="G101" s="1"/>
  <c r="F73"/>
  <c r="F96" s="1"/>
  <c r="F101" s="1"/>
  <c r="H62"/>
  <c r="G62"/>
  <c r="F62"/>
  <c r="H47"/>
  <c r="G47"/>
  <c r="F47"/>
  <c r="H40"/>
  <c r="G40"/>
  <c r="F40"/>
  <c r="H34"/>
  <c r="G34"/>
  <c r="F34"/>
  <c r="H22"/>
  <c r="G22"/>
  <c r="F22"/>
</calcChain>
</file>

<file path=xl/sharedStrings.xml><?xml version="1.0" encoding="utf-8"?>
<sst xmlns="http://schemas.openxmlformats.org/spreadsheetml/2006/main" count="196" uniqueCount="90">
  <si>
    <t>Kisberzseny Község Önkormányzata 2021. évi költségvetéséről szóló</t>
  </si>
  <si>
    <t>3/2021. (II.16.) önkormányzati rendelethez</t>
  </si>
  <si>
    <t>forintban</t>
  </si>
  <si>
    <t>A</t>
  </si>
  <si>
    <t>B</t>
  </si>
  <si>
    <t>C</t>
  </si>
  <si>
    <t>D</t>
  </si>
  <si>
    <t>E</t>
  </si>
  <si>
    <t>F</t>
  </si>
  <si>
    <t>G</t>
  </si>
  <si>
    <t>H</t>
  </si>
  <si>
    <t>Cím-szám</t>
  </si>
  <si>
    <t>2021. évi előirányzat</t>
  </si>
  <si>
    <t>eredeti</t>
  </si>
  <si>
    <t>módosított</t>
  </si>
  <si>
    <t>módosítás</t>
  </si>
  <si>
    <t>1.</t>
  </si>
  <si>
    <t>Kisberzseny Község Önkormányzata</t>
  </si>
  <si>
    <t xml:space="preserve"> </t>
  </si>
  <si>
    <r>
      <t xml:space="preserve">Önkormányzatok és önk. hivatalok jogalkotó és általános igazgatási tev. </t>
    </r>
    <r>
      <rPr>
        <sz val="12"/>
        <rFont val="Times New Roman"/>
        <family val="1"/>
        <charset val="238"/>
      </rPr>
      <t>011130</t>
    </r>
  </si>
  <si>
    <t>Működési költségvetés</t>
  </si>
  <si>
    <t>4.</t>
  </si>
  <si>
    <t>2.</t>
  </si>
  <si>
    <t>Felhalmozási költségvetés</t>
  </si>
  <si>
    <t>3.</t>
  </si>
  <si>
    <r>
      <t xml:space="preserve">Hosszabb időtartamú közfoglalkoztatás </t>
    </r>
    <r>
      <rPr>
        <sz val="12"/>
        <rFont val="Times New Roman"/>
        <family val="1"/>
        <charset val="238"/>
      </rPr>
      <t>041233</t>
    </r>
  </si>
  <si>
    <t>Hosszabb időtartamú közfoglalkoztatás összesen:</t>
  </si>
  <si>
    <r>
      <t xml:space="preserve">Város-, községgazdálkodási egyéb szolgáltatások </t>
    </r>
    <r>
      <rPr>
        <sz val="12"/>
        <rFont val="Times New Roman"/>
        <family val="1"/>
        <charset val="238"/>
      </rPr>
      <t>066020</t>
    </r>
  </si>
  <si>
    <t>Város-, községgazdálkodási egyéb szolgáltatások összesen:</t>
  </si>
  <si>
    <r>
      <t xml:space="preserve">Köztemető-fenntartás és -működtetés </t>
    </r>
    <r>
      <rPr>
        <sz val="12"/>
        <rFont val="Times New Roman"/>
        <family val="1"/>
        <charset val="238"/>
      </rPr>
      <t>013320</t>
    </r>
  </si>
  <si>
    <r>
      <t xml:space="preserve">Szociális étkeztetés </t>
    </r>
    <r>
      <rPr>
        <sz val="12"/>
        <rFont val="Times New Roman"/>
        <family val="1"/>
        <charset val="238"/>
      </rPr>
      <t>107051</t>
    </r>
  </si>
  <si>
    <r>
      <t xml:space="preserve">Közművelődés – kulturális alapú gazdaság fejlesztés </t>
    </r>
    <r>
      <rPr>
        <sz val="12"/>
        <rFont val="Times New Roman"/>
        <family val="1"/>
        <charset val="238"/>
      </rPr>
      <t>082094</t>
    </r>
  </si>
  <si>
    <t>Közművelődés – kulturális alapú gazdaság fejlesztés összesen</t>
  </si>
  <si>
    <r>
      <t xml:space="preserve">Falugondnoki szolgáltatás </t>
    </r>
    <r>
      <rPr>
        <sz val="12"/>
        <rFont val="Times New Roman"/>
        <family val="1"/>
        <charset val="238"/>
      </rPr>
      <t>107055</t>
    </r>
  </si>
  <si>
    <t>Falugondnoki szolgáltatás összesen</t>
  </si>
  <si>
    <r>
      <t xml:space="preserve">Forgatási és befektetési célú finanszírozási műveletek </t>
    </r>
    <r>
      <rPr>
        <sz val="12"/>
        <rFont val="Times New Roman"/>
        <family val="1"/>
        <charset val="238"/>
      </rPr>
      <t>900060</t>
    </r>
  </si>
  <si>
    <t>2. melléklet</t>
  </si>
  <si>
    <t>K I A D Á S O K</t>
  </si>
  <si>
    <t>Al-cím szám</t>
  </si>
  <si>
    <t>Előir. csop.</t>
  </si>
  <si>
    <t>Kie-melt előir.</t>
  </si>
  <si>
    <t>KIADÁS MEGNEVEZÉSE</t>
  </si>
  <si>
    <t>Személyi juttatások</t>
  </si>
  <si>
    <t>Munkaadókat terhelő járulékok és szoc. hozzájárulási adó</t>
  </si>
  <si>
    <t>Dologi kiadások</t>
  </si>
  <si>
    <t>Egyéb működési célú támogatás</t>
  </si>
  <si>
    <t>5.</t>
  </si>
  <si>
    <t>Tartalék</t>
  </si>
  <si>
    <t>7.</t>
  </si>
  <si>
    <t>Felújítások</t>
  </si>
  <si>
    <t>a) Hivatal felújítás felújítás</t>
  </si>
  <si>
    <t>Önk. és önk. hivatalok jogalkotó és ált. igazgatási tev. Össz.:</t>
  </si>
  <si>
    <t>Beruházások</t>
  </si>
  <si>
    <t>9.</t>
  </si>
  <si>
    <t>Tervezett átlagos állományi létszám</t>
  </si>
  <si>
    <t>1 fő</t>
  </si>
  <si>
    <r>
      <t xml:space="preserve">Támogatási célú finanszírozási műveletek </t>
    </r>
    <r>
      <rPr>
        <sz val="12"/>
        <rFont val="Times New Roman"/>
        <family val="1"/>
        <charset val="238"/>
      </rPr>
      <t>018030</t>
    </r>
  </si>
  <si>
    <t>Egyéb működési célú kiadások</t>
  </si>
  <si>
    <t>a) Devecseri Központi Háziorvosi Ügyeletet Fenntartó Társ., Somló-Környéki Többcélú Kistérségi Társulás</t>
  </si>
  <si>
    <t>b) Óvodafenntartó Társulás</t>
  </si>
  <si>
    <t>Támogatási célú finanszírozási műveletek összesen:</t>
  </si>
  <si>
    <t>3 fő</t>
  </si>
  <si>
    <t>6.</t>
  </si>
  <si>
    <r>
      <t xml:space="preserve">Közvilágítás </t>
    </r>
    <r>
      <rPr>
        <sz val="12"/>
        <rFont val="Times New Roman"/>
        <family val="1"/>
        <charset val="238"/>
      </rPr>
      <t>064010</t>
    </r>
  </si>
  <si>
    <t>a) gépvásárlás</t>
  </si>
  <si>
    <t>b) kamera bővítés</t>
  </si>
  <si>
    <t>a) Játszótér fejlesztés</t>
  </si>
  <si>
    <t>8.</t>
  </si>
  <si>
    <t>a) egyéb tárgyi eszköz beszerzése</t>
  </si>
  <si>
    <r>
      <t xml:space="preserve">Intézményen kívüli gyermek étkeztetés  </t>
    </r>
    <r>
      <rPr>
        <sz val="12"/>
        <rFont val="Times New Roman"/>
        <family val="1"/>
        <charset val="238"/>
      </rPr>
      <t>104037</t>
    </r>
  </si>
  <si>
    <t>10.</t>
  </si>
  <si>
    <t>Fertőző megbetegedések megelőzése, járványügyi ellátás 074040</t>
  </si>
  <si>
    <t>11.</t>
  </si>
  <si>
    <t>12.</t>
  </si>
  <si>
    <r>
      <t xml:space="preserve">Házi segítség nyújtás  </t>
    </r>
    <r>
      <rPr>
        <sz val="12"/>
        <rFont val="Times New Roman"/>
        <family val="1"/>
        <charset val="238"/>
      </rPr>
      <t>107052</t>
    </r>
  </si>
  <si>
    <t>13.</t>
  </si>
  <si>
    <r>
      <t xml:space="preserve">Egyéb szociális pénzbeli és természetbeni ellátások, támogatások </t>
    </r>
    <r>
      <rPr>
        <sz val="12"/>
        <rFont val="Times New Roman"/>
        <family val="1"/>
        <charset val="238"/>
      </rPr>
      <t>107060</t>
    </r>
  </si>
  <si>
    <t xml:space="preserve">Ellátottak pénzbeli juttatásai </t>
  </si>
  <si>
    <t>Egyéb működési célú támogatás áll.háztartáson kívülre</t>
  </si>
  <si>
    <t>14.</t>
  </si>
  <si>
    <r>
      <t xml:space="preserve">Önkormányzatok elszámolása a központi költségvetéssel </t>
    </r>
    <r>
      <rPr>
        <sz val="12"/>
        <rFont val="Times New Roman"/>
        <family val="1"/>
        <charset val="238"/>
      </rPr>
      <t>018010</t>
    </r>
  </si>
  <si>
    <t>Helyi önkormányzatok előző évi elszámolásból származó kiadásai</t>
  </si>
  <si>
    <t>Kamatkiadások</t>
  </si>
  <si>
    <t>Hosszú lejáratú hitelek kölcsönök törlesztése pénzügyi vállalkozásoknak</t>
  </si>
  <si>
    <t>Tárgyévi költségvetési kiadások összesen:</t>
  </si>
  <si>
    <t>Finanszírozási kiadások</t>
  </si>
  <si>
    <t>Belföldi finanszírozás kiadásai</t>
  </si>
  <si>
    <t>Államháztartáson belüli megelőlegezések visszafizetése</t>
  </si>
  <si>
    <t>Tárgyévi finanszírozási kiadások összesen:</t>
  </si>
  <si>
    <t>KIADÁSOK ÖSSZESEN: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</si>
</sst>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b/>
      <u/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12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i/>
      <sz val="1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/>
    <xf numFmtId="0" fontId="4" fillId="0" borderId="1" xfId="0" applyFont="1" applyBorder="1" applyAlignment="1">
      <alignment horizontal="right"/>
    </xf>
    <xf numFmtId="0" fontId="5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2" fillId="0" borderId="6" xfId="0" applyFont="1" applyBorder="1" applyAlignment="1">
      <alignment wrapText="1"/>
    </xf>
    <xf numFmtId="3" fontId="4" fillId="0" borderId="5" xfId="0" applyNumberFormat="1" applyFont="1" applyBorder="1" applyAlignment="1">
      <alignment horizontal="right" wrapText="1"/>
    </xf>
    <xf numFmtId="0" fontId="4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4" fillId="0" borderId="6" xfId="0" applyFont="1" applyBorder="1" applyAlignment="1">
      <alignment horizontal="center" wrapText="1"/>
    </xf>
    <xf numFmtId="3" fontId="3" fillId="0" borderId="0" xfId="0" applyNumberFormat="1" applyFont="1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3" fontId="1" fillId="0" borderId="5" xfId="0" applyNumberFormat="1" applyFont="1" applyBorder="1" applyAlignment="1">
      <alignment horizontal="right" wrapText="1"/>
    </xf>
    <xf numFmtId="0" fontId="4" fillId="0" borderId="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5" xfId="0" applyFont="1" applyBorder="1"/>
    <xf numFmtId="3" fontId="4" fillId="0" borderId="5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4" fillId="0" borderId="0" xfId="0" applyFont="1"/>
    <xf numFmtId="0" fontId="4" fillId="0" borderId="6" xfId="0" applyFont="1" applyBorder="1" applyAlignment="1">
      <alignment vertical="center" wrapText="1"/>
    </xf>
    <xf numFmtId="0" fontId="1" fillId="0" borderId="0" xfId="0" applyFont="1"/>
    <xf numFmtId="0" fontId="3" fillId="0" borderId="5" xfId="0" applyFont="1" applyBorder="1" applyAlignment="1">
      <alignment horizont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/>
    <xf numFmtId="0" fontId="1" fillId="0" borderId="14" xfId="0" applyFont="1" applyBorder="1" applyAlignment="1">
      <alignment wrapText="1"/>
    </xf>
    <xf numFmtId="0" fontId="1" fillId="0" borderId="10" xfId="0" applyFont="1" applyBorder="1" applyAlignment="1">
      <alignment horizontal="justify" vertical="top" wrapText="1"/>
    </xf>
    <xf numFmtId="3" fontId="7" fillId="0" borderId="15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9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4" fillId="0" borderId="2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5" xfId="0" applyFont="1" applyBorder="1" applyAlignment="1">
      <alignment horizontal="justify" wrapText="1"/>
    </xf>
    <xf numFmtId="0" fontId="4" fillId="0" borderId="5" xfId="0" applyFont="1" applyBorder="1" applyAlignment="1">
      <alignment horizontal="justify" vertical="top" wrapText="1"/>
    </xf>
    <xf numFmtId="3" fontId="10" fillId="0" borderId="0" xfId="0" applyNumberFormat="1" applyFont="1"/>
    <xf numFmtId="0" fontId="9" fillId="0" borderId="5" xfId="0" applyFont="1" applyBorder="1" applyAlignment="1">
      <alignment horizontal="center" wrapText="1"/>
    </xf>
    <xf numFmtId="0" fontId="4" fillId="0" borderId="5" xfId="0" applyFont="1" applyBorder="1" applyAlignment="1">
      <alignment wrapText="1"/>
    </xf>
    <xf numFmtId="0" fontId="9" fillId="0" borderId="11" xfId="0" applyFont="1" applyBorder="1" applyAlignment="1">
      <alignment horizontal="center" vertical="center" wrapText="1"/>
    </xf>
    <xf numFmtId="0" fontId="4" fillId="0" borderId="6" xfId="0" applyFont="1" applyBorder="1"/>
    <xf numFmtId="3" fontId="1" fillId="0" borderId="12" xfId="0" applyNumberFormat="1" applyFont="1" applyBorder="1" applyAlignment="1">
      <alignment horizontal="right" wrapText="1"/>
    </xf>
    <xf numFmtId="0" fontId="1" fillId="0" borderId="0" xfId="0" applyFont="1" applyAlignment="1">
      <alignment vertical="center" wrapText="1"/>
    </xf>
    <xf numFmtId="0" fontId="4" fillId="0" borderId="11" xfId="0" applyFont="1" applyBorder="1" applyAlignment="1">
      <alignment wrapText="1"/>
    </xf>
    <xf numFmtId="3" fontId="1" fillId="0" borderId="10" xfId="0" applyNumberFormat="1" applyFont="1" applyBorder="1" applyAlignment="1">
      <alignment horizontal="right" wrapText="1"/>
    </xf>
    <xf numFmtId="3" fontId="4" fillId="0" borderId="12" xfId="0" applyNumberFormat="1" applyFont="1" applyBorder="1" applyAlignment="1">
      <alignment horizontal="right" wrapText="1"/>
    </xf>
    <xf numFmtId="0" fontId="4" fillId="0" borderId="13" xfId="0" applyFont="1" applyBorder="1"/>
    <xf numFmtId="3" fontId="1" fillId="0" borderId="13" xfId="0" applyNumberFormat="1" applyFont="1" applyBorder="1" applyAlignment="1">
      <alignment horizontal="right" wrapText="1"/>
    </xf>
    <xf numFmtId="0" fontId="9" fillId="0" borderId="4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11" fillId="0" borderId="0" xfId="0" applyFont="1"/>
    <xf numFmtId="0" fontId="9" fillId="0" borderId="11" xfId="0" applyFont="1" applyBorder="1" applyAlignment="1">
      <alignment horizontal="center" wrapText="1"/>
    </xf>
    <xf numFmtId="0" fontId="9" fillId="0" borderId="5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" fillId="0" borderId="12" xfId="0" applyFont="1" applyBorder="1"/>
    <xf numFmtId="0" fontId="1" fillId="0" borderId="12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7" fillId="0" borderId="22" xfId="0" applyFont="1" applyBorder="1" applyAlignment="1">
      <alignment horizontal="left" vertical="center" wrapText="1"/>
    </xf>
    <xf numFmtId="3" fontId="7" fillId="0" borderId="23" xfId="0" applyNumberFormat="1" applyFont="1" applyBorder="1" applyAlignment="1">
      <alignment horizontal="right" vertical="center" wrapText="1"/>
    </xf>
    <xf numFmtId="0" fontId="4" fillId="0" borderId="17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3" fontId="7" fillId="0" borderId="3" xfId="0" applyNumberFormat="1" applyFont="1" applyBorder="1" applyAlignment="1">
      <alignment horizontal="right" vertical="center" wrapText="1"/>
    </xf>
    <xf numFmtId="0" fontId="7" fillId="0" borderId="4" xfId="0" applyFont="1" applyBorder="1" applyAlignment="1">
      <alignment horizontal="left" vertical="center" wrapText="1"/>
    </xf>
    <xf numFmtId="3" fontId="7" fillId="0" borderId="5" xfId="0" applyNumberFormat="1" applyFont="1" applyBorder="1" applyAlignment="1">
      <alignment horizontal="righ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3" fontId="1" fillId="0" borderId="15" xfId="0" applyNumberFormat="1" applyFont="1" applyBorder="1" applyAlignment="1">
      <alignment horizontal="right" vertical="center" wrapText="1"/>
    </xf>
    <xf numFmtId="0" fontId="7" fillId="0" borderId="16" xfId="0" applyFont="1" applyBorder="1" applyAlignment="1">
      <alignment horizontal="left" vertical="center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3"/>
  <sheetViews>
    <sheetView tabSelected="1" workbookViewId="0">
      <selection sqref="A1:XFD1048576"/>
    </sheetView>
  </sheetViews>
  <sheetFormatPr defaultRowHeight="15"/>
  <cols>
    <col min="1" max="1" width="4.7109375" customWidth="1"/>
    <col min="2" max="2" width="4.42578125" customWidth="1"/>
    <col min="3" max="4" width="4.7109375" customWidth="1"/>
    <col min="5" max="5" width="65.7109375" customWidth="1"/>
    <col min="6" max="8" width="19.140625" bestFit="1" customWidth="1"/>
    <col min="9" max="9" width="10.42578125" customWidth="1"/>
    <col min="257" max="257" width="4.7109375" customWidth="1"/>
    <col min="258" max="258" width="4.42578125" customWidth="1"/>
    <col min="259" max="260" width="4.7109375" customWidth="1"/>
    <col min="261" max="261" width="65.7109375" customWidth="1"/>
    <col min="262" max="264" width="19.140625" bestFit="1" customWidth="1"/>
    <col min="265" max="265" width="10.42578125" customWidth="1"/>
    <col min="513" max="513" width="4.7109375" customWidth="1"/>
    <col min="514" max="514" width="4.42578125" customWidth="1"/>
    <col min="515" max="516" width="4.7109375" customWidth="1"/>
    <col min="517" max="517" width="65.7109375" customWidth="1"/>
    <col min="518" max="520" width="19.140625" bestFit="1" customWidth="1"/>
    <col min="521" max="521" width="10.42578125" customWidth="1"/>
    <col min="769" max="769" width="4.7109375" customWidth="1"/>
    <col min="770" max="770" width="4.42578125" customWidth="1"/>
    <col min="771" max="772" width="4.7109375" customWidth="1"/>
    <col min="773" max="773" width="65.7109375" customWidth="1"/>
    <col min="774" max="776" width="19.140625" bestFit="1" customWidth="1"/>
    <col min="777" max="777" width="10.42578125" customWidth="1"/>
    <col min="1025" max="1025" width="4.7109375" customWidth="1"/>
    <col min="1026" max="1026" width="4.42578125" customWidth="1"/>
    <col min="1027" max="1028" width="4.7109375" customWidth="1"/>
    <col min="1029" max="1029" width="65.7109375" customWidth="1"/>
    <col min="1030" max="1032" width="19.140625" bestFit="1" customWidth="1"/>
    <col min="1033" max="1033" width="10.42578125" customWidth="1"/>
    <col min="1281" max="1281" width="4.7109375" customWidth="1"/>
    <col min="1282" max="1282" width="4.42578125" customWidth="1"/>
    <col min="1283" max="1284" width="4.7109375" customWidth="1"/>
    <col min="1285" max="1285" width="65.7109375" customWidth="1"/>
    <col min="1286" max="1288" width="19.140625" bestFit="1" customWidth="1"/>
    <col min="1289" max="1289" width="10.42578125" customWidth="1"/>
    <col min="1537" max="1537" width="4.7109375" customWidth="1"/>
    <col min="1538" max="1538" width="4.42578125" customWidth="1"/>
    <col min="1539" max="1540" width="4.7109375" customWidth="1"/>
    <col min="1541" max="1541" width="65.7109375" customWidth="1"/>
    <col min="1542" max="1544" width="19.140625" bestFit="1" customWidth="1"/>
    <col min="1545" max="1545" width="10.42578125" customWidth="1"/>
    <col min="1793" max="1793" width="4.7109375" customWidth="1"/>
    <col min="1794" max="1794" width="4.42578125" customWidth="1"/>
    <col min="1795" max="1796" width="4.7109375" customWidth="1"/>
    <col min="1797" max="1797" width="65.7109375" customWidth="1"/>
    <col min="1798" max="1800" width="19.140625" bestFit="1" customWidth="1"/>
    <col min="1801" max="1801" width="10.42578125" customWidth="1"/>
    <col min="2049" max="2049" width="4.7109375" customWidth="1"/>
    <col min="2050" max="2050" width="4.42578125" customWidth="1"/>
    <col min="2051" max="2052" width="4.7109375" customWidth="1"/>
    <col min="2053" max="2053" width="65.7109375" customWidth="1"/>
    <col min="2054" max="2056" width="19.140625" bestFit="1" customWidth="1"/>
    <col min="2057" max="2057" width="10.42578125" customWidth="1"/>
    <col min="2305" max="2305" width="4.7109375" customWidth="1"/>
    <col min="2306" max="2306" width="4.42578125" customWidth="1"/>
    <col min="2307" max="2308" width="4.7109375" customWidth="1"/>
    <col min="2309" max="2309" width="65.7109375" customWidth="1"/>
    <col min="2310" max="2312" width="19.140625" bestFit="1" customWidth="1"/>
    <col min="2313" max="2313" width="10.42578125" customWidth="1"/>
    <col min="2561" max="2561" width="4.7109375" customWidth="1"/>
    <col min="2562" max="2562" width="4.42578125" customWidth="1"/>
    <col min="2563" max="2564" width="4.7109375" customWidth="1"/>
    <col min="2565" max="2565" width="65.7109375" customWidth="1"/>
    <col min="2566" max="2568" width="19.140625" bestFit="1" customWidth="1"/>
    <col min="2569" max="2569" width="10.42578125" customWidth="1"/>
    <col min="2817" max="2817" width="4.7109375" customWidth="1"/>
    <col min="2818" max="2818" width="4.42578125" customWidth="1"/>
    <col min="2819" max="2820" width="4.7109375" customWidth="1"/>
    <col min="2821" max="2821" width="65.7109375" customWidth="1"/>
    <col min="2822" max="2824" width="19.140625" bestFit="1" customWidth="1"/>
    <col min="2825" max="2825" width="10.42578125" customWidth="1"/>
    <col min="3073" max="3073" width="4.7109375" customWidth="1"/>
    <col min="3074" max="3074" width="4.42578125" customWidth="1"/>
    <col min="3075" max="3076" width="4.7109375" customWidth="1"/>
    <col min="3077" max="3077" width="65.7109375" customWidth="1"/>
    <col min="3078" max="3080" width="19.140625" bestFit="1" customWidth="1"/>
    <col min="3081" max="3081" width="10.42578125" customWidth="1"/>
    <col min="3329" max="3329" width="4.7109375" customWidth="1"/>
    <col min="3330" max="3330" width="4.42578125" customWidth="1"/>
    <col min="3331" max="3332" width="4.7109375" customWidth="1"/>
    <col min="3333" max="3333" width="65.7109375" customWidth="1"/>
    <col min="3334" max="3336" width="19.140625" bestFit="1" customWidth="1"/>
    <col min="3337" max="3337" width="10.42578125" customWidth="1"/>
    <col min="3585" max="3585" width="4.7109375" customWidth="1"/>
    <col min="3586" max="3586" width="4.42578125" customWidth="1"/>
    <col min="3587" max="3588" width="4.7109375" customWidth="1"/>
    <col min="3589" max="3589" width="65.7109375" customWidth="1"/>
    <col min="3590" max="3592" width="19.140625" bestFit="1" customWidth="1"/>
    <col min="3593" max="3593" width="10.42578125" customWidth="1"/>
    <col min="3841" max="3841" width="4.7109375" customWidth="1"/>
    <col min="3842" max="3842" width="4.42578125" customWidth="1"/>
    <col min="3843" max="3844" width="4.7109375" customWidth="1"/>
    <col min="3845" max="3845" width="65.7109375" customWidth="1"/>
    <col min="3846" max="3848" width="19.140625" bestFit="1" customWidth="1"/>
    <col min="3849" max="3849" width="10.42578125" customWidth="1"/>
    <col min="4097" max="4097" width="4.7109375" customWidth="1"/>
    <col min="4098" max="4098" width="4.42578125" customWidth="1"/>
    <col min="4099" max="4100" width="4.7109375" customWidth="1"/>
    <col min="4101" max="4101" width="65.7109375" customWidth="1"/>
    <col min="4102" max="4104" width="19.140625" bestFit="1" customWidth="1"/>
    <col min="4105" max="4105" width="10.42578125" customWidth="1"/>
    <col min="4353" max="4353" width="4.7109375" customWidth="1"/>
    <col min="4354" max="4354" width="4.42578125" customWidth="1"/>
    <col min="4355" max="4356" width="4.7109375" customWidth="1"/>
    <col min="4357" max="4357" width="65.7109375" customWidth="1"/>
    <col min="4358" max="4360" width="19.140625" bestFit="1" customWidth="1"/>
    <col min="4361" max="4361" width="10.42578125" customWidth="1"/>
    <col min="4609" max="4609" width="4.7109375" customWidth="1"/>
    <col min="4610" max="4610" width="4.42578125" customWidth="1"/>
    <col min="4611" max="4612" width="4.7109375" customWidth="1"/>
    <col min="4613" max="4613" width="65.7109375" customWidth="1"/>
    <col min="4614" max="4616" width="19.140625" bestFit="1" customWidth="1"/>
    <col min="4617" max="4617" width="10.42578125" customWidth="1"/>
    <col min="4865" max="4865" width="4.7109375" customWidth="1"/>
    <col min="4866" max="4866" width="4.42578125" customWidth="1"/>
    <col min="4867" max="4868" width="4.7109375" customWidth="1"/>
    <col min="4869" max="4869" width="65.7109375" customWidth="1"/>
    <col min="4870" max="4872" width="19.140625" bestFit="1" customWidth="1"/>
    <col min="4873" max="4873" width="10.42578125" customWidth="1"/>
    <col min="5121" max="5121" width="4.7109375" customWidth="1"/>
    <col min="5122" max="5122" width="4.42578125" customWidth="1"/>
    <col min="5123" max="5124" width="4.7109375" customWidth="1"/>
    <col min="5125" max="5125" width="65.7109375" customWidth="1"/>
    <col min="5126" max="5128" width="19.140625" bestFit="1" customWidth="1"/>
    <col min="5129" max="5129" width="10.42578125" customWidth="1"/>
    <col min="5377" max="5377" width="4.7109375" customWidth="1"/>
    <col min="5378" max="5378" width="4.42578125" customWidth="1"/>
    <col min="5379" max="5380" width="4.7109375" customWidth="1"/>
    <col min="5381" max="5381" width="65.7109375" customWidth="1"/>
    <col min="5382" max="5384" width="19.140625" bestFit="1" customWidth="1"/>
    <col min="5385" max="5385" width="10.42578125" customWidth="1"/>
    <col min="5633" max="5633" width="4.7109375" customWidth="1"/>
    <col min="5634" max="5634" width="4.42578125" customWidth="1"/>
    <col min="5635" max="5636" width="4.7109375" customWidth="1"/>
    <col min="5637" max="5637" width="65.7109375" customWidth="1"/>
    <col min="5638" max="5640" width="19.140625" bestFit="1" customWidth="1"/>
    <col min="5641" max="5641" width="10.42578125" customWidth="1"/>
    <col min="5889" max="5889" width="4.7109375" customWidth="1"/>
    <col min="5890" max="5890" width="4.42578125" customWidth="1"/>
    <col min="5891" max="5892" width="4.7109375" customWidth="1"/>
    <col min="5893" max="5893" width="65.7109375" customWidth="1"/>
    <col min="5894" max="5896" width="19.140625" bestFit="1" customWidth="1"/>
    <col min="5897" max="5897" width="10.42578125" customWidth="1"/>
    <col min="6145" max="6145" width="4.7109375" customWidth="1"/>
    <col min="6146" max="6146" width="4.42578125" customWidth="1"/>
    <col min="6147" max="6148" width="4.7109375" customWidth="1"/>
    <col min="6149" max="6149" width="65.7109375" customWidth="1"/>
    <col min="6150" max="6152" width="19.140625" bestFit="1" customWidth="1"/>
    <col min="6153" max="6153" width="10.42578125" customWidth="1"/>
    <col min="6401" max="6401" width="4.7109375" customWidth="1"/>
    <col min="6402" max="6402" width="4.42578125" customWidth="1"/>
    <col min="6403" max="6404" width="4.7109375" customWidth="1"/>
    <col min="6405" max="6405" width="65.7109375" customWidth="1"/>
    <col min="6406" max="6408" width="19.140625" bestFit="1" customWidth="1"/>
    <col min="6409" max="6409" width="10.42578125" customWidth="1"/>
    <col min="6657" max="6657" width="4.7109375" customWidth="1"/>
    <col min="6658" max="6658" width="4.42578125" customWidth="1"/>
    <col min="6659" max="6660" width="4.7109375" customWidth="1"/>
    <col min="6661" max="6661" width="65.7109375" customWidth="1"/>
    <col min="6662" max="6664" width="19.140625" bestFit="1" customWidth="1"/>
    <col min="6665" max="6665" width="10.42578125" customWidth="1"/>
    <col min="6913" max="6913" width="4.7109375" customWidth="1"/>
    <col min="6914" max="6914" width="4.42578125" customWidth="1"/>
    <col min="6915" max="6916" width="4.7109375" customWidth="1"/>
    <col min="6917" max="6917" width="65.7109375" customWidth="1"/>
    <col min="6918" max="6920" width="19.140625" bestFit="1" customWidth="1"/>
    <col min="6921" max="6921" width="10.42578125" customWidth="1"/>
    <col min="7169" max="7169" width="4.7109375" customWidth="1"/>
    <col min="7170" max="7170" width="4.42578125" customWidth="1"/>
    <col min="7171" max="7172" width="4.7109375" customWidth="1"/>
    <col min="7173" max="7173" width="65.7109375" customWidth="1"/>
    <col min="7174" max="7176" width="19.140625" bestFit="1" customWidth="1"/>
    <col min="7177" max="7177" width="10.42578125" customWidth="1"/>
    <col min="7425" max="7425" width="4.7109375" customWidth="1"/>
    <col min="7426" max="7426" width="4.42578125" customWidth="1"/>
    <col min="7427" max="7428" width="4.7109375" customWidth="1"/>
    <col min="7429" max="7429" width="65.7109375" customWidth="1"/>
    <col min="7430" max="7432" width="19.140625" bestFit="1" customWidth="1"/>
    <col min="7433" max="7433" width="10.42578125" customWidth="1"/>
    <col min="7681" max="7681" width="4.7109375" customWidth="1"/>
    <col min="7682" max="7682" width="4.42578125" customWidth="1"/>
    <col min="7683" max="7684" width="4.7109375" customWidth="1"/>
    <col min="7685" max="7685" width="65.7109375" customWidth="1"/>
    <col min="7686" max="7688" width="19.140625" bestFit="1" customWidth="1"/>
    <col min="7689" max="7689" width="10.42578125" customWidth="1"/>
    <col min="7937" max="7937" width="4.7109375" customWidth="1"/>
    <col min="7938" max="7938" width="4.42578125" customWidth="1"/>
    <col min="7939" max="7940" width="4.7109375" customWidth="1"/>
    <col min="7941" max="7941" width="65.7109375" customWidth="1"/>
    <col min="7942" max="7944" width="19.140625" bestFit="1" customWidth="1"/>
    <col min="7945" max="7945" width="10.42578125" customWidth="1"/>
    <col min="8193" max="8193" width="4.7109375" customWidth="1"/>
    <col min="8194" max="8194" width="4.42578125" customWidth="1"/>
    <col min="8195" max="8196" width="4.7109375" customWidth="1"/>
    <col min="8197" max="8197" width="65.7109375" customWidth="1"/>
    <col min="8198" max="8200" width="19.140625" bestFit="1" customWidth="1"/>
    <col min="8201" max="8201" width="10.42578125" customWidth="1"/>
    <col min="8449" max="8449" width="4.7109375" customWidth="1"/>
    <col min="8450" max="8450" width="4.42578125" customWidth="1"/>
    <col min="8451" max="8452" width="4.7109375" customWidth="1"/>
    <col min="8453" max="8453" width="65.7109375" customWidth="1"/>
    <col min="8454" max="8456" width="19.140625" bestFit="1" customWidth="1"/>
    <col min="8457" max="8457" width="10.42578125" customWidth="1"/>
    <col min="8705" max="8705" width="4.7109375" customWidth="1"/>
    <col min="8706" max="8706" width="4.42578125" customWidth="1"/>
    <col min="8707" max="8708" width="4.7109375" customWidth="1"/>
    <col min="8709" max="8709" width="65.7109375" customWidth="1"/>
    <col min="8710" max="8712" width="19.140625" bestFit="1" customWidth="1"/>
    <col min="8713" max="8713" width="10.42578125" customWidth="1"/>
    <col min="8961" max="8961" width="4.7109375" customWidth="1"/>
    <col min="8962" max="8962" width="4.42578125" customWidth="1"/>
    <col min="8963" max="8964" width="4.7109375" customWidth="1"/>
    <col min="8965" max="8965" width="65.7109375" customWidth="1"/>
    <col min="8966" max="8968" width="19.140625" bestFit="1" customWidth="1"/>
    <col min="8969" max="8969" width="10.42578125" customWidth="1"/>
    <col min="9217" max="9217" width="4.7109375" customWidth="1"/>
    <col min="9218" max="9218" width="4.42578125" customWidth="1"/>
    <col min="9219" max="9220" width="4.7109375" customWidth="1"/>
    <col min="9221" max="9221" width="65.7109375" customWidth="1"/>
    <col min="9222" max="9224" width="19.140625" bestFit="1" customWidth="1"/>
    <col min="9225" max="9225" width="10.42578125" customWidth="1"/>
    <col min="9473" max="9473" width="4.7109375" customWidth="1"/>
    <col min="9474" max="9474" width="4.42578125" customWidth="1"/>
    <col min="9475" max="9476" width="4.7109375" customWidth="1"/>
    <col min="9477" max="9477" width="65.7109375" customWidth="1"/>
    <col min="9478" max="9480" width="19.140625" bestFit="1" customWidth="1"/>
    <col min="9481" max="9481" width="10.42578125" customWidth="1"/>
    <col min="9729" max="9729" width="4.7109375" customWidth="1"/>
    <col min="9730" max="9730" width="4.42578125" customWidth="1"/>
    <col min="9731" max="9732" width="4.7109375" customWidth="1"/>
    <col min="9733" max="9733" width="65.7109375" customWidth="1"/>
    <col min="9734" max="9736" width="19.140625" bestFit="1" customWidth="1"/>
    <col min="9737" max="9737" width="10.42578125" customWidth="1"/>
    <col min="9985" max="9985" width="4.7109375" customWidth="1"/>
    <col min="9986" max="9986" width="4.42578125" customWidth="1"/>
    <col min="9987" max="9988" width="4.7109375" customWidth="1"/>
    <col min="9989" max="9989" width="65.7109375" customWidth="1"/>
    <col min="9990" max="9992" width="19.140625" bestFit="1" customWidth="1"/>
    <col min="9993" max="9993" width="10.42578125" customWidth="1"/>
    <col min="10241" max="10241" width="4.7109375" customWidth="1"/>
    <col min="10242" max="10242" width="4.42578125" customWidth="1"/>
    <col min="10243" max="10244" width="4.7109375" customWidth="1"/>
    <col min="10245" max="10245" width="65.7109375" customWidth="1"/>
    <col min="10246" max="10248" width="19.140625" bestFit="1" customWidth="1"/>
    <col min="10249" max="10249" width="10.42578125" customWidth="1"/>
    <col min="10497" max="10497" width="4.7109375" customWidth="1"/>
    <col min="10498" max="10498" width="4.42578125" customWidth="1"/>
    <col min="10499" max="10500" width="4.7109375" customWidth="1"/>
    <col min="10501" max="10501" width="65.7109375" customWidth="1"/>
    <col min="10502" max="10504" width="19.140625" bestFit="1" customWidth="1"/>
    <col min="10505" max="10505" width="10.42578125" customWidth="1"/>
    <col min="10753" max="10753" width="4.7109375" customWidth="1"/>
    <col min="10754" max="10754" width="4.42578125" customWidth="1"/>
    <col min="10755" max="10756" width="4.7109375" customWidth="1"/>
    <col min="10757" max="10757" width="65.7109375" customWidth="1"/>
    <col min="10758" max="10760" width="19.140625" bestFit="1" customWidth="1"/>
    <col min="10761" max="10761" width="10.42578125" customWidth="1"/>
    <col min="11009" max="11009" width="4.7109375" customWidth="1"/>
    <col min="11010" max="11010" width="4.42578125" customWidth="1"/>
    <col min="11011" max="11012" width="4.7109375" customWidth="1"/>
    <col min="11013" max="11013" width="65.7109375" customWidth="1"/>
    <col min="11014" max="11016" width="19.140625" bestFit="1" customWidth="1"/>
    <col min="11017" max="11017" width="10.42578125" customWidth="1"/>
    <col min="11265" max="11265" width="4.7109375" customWidth="1"/>
    <col min="11266" max="11266" width="4.42578125" customWidth="1"/>
    <col min="11267" max="11268" width="4.7109375" customWidth="1"/>
    <col min="11269" max="11269" width="65.7109375" customWidth="1"/>
    <col min="11270" max="11272" width="19.140625" bestFit="1" customWidth="1"/>
    <col min="11273" max="11273" width="10.42578125" customWidth="1"/>
    <col min="11521" max="11521" width="4.7109375" customWidth="1"/>
    <col min="11522" max="11522" width="4.42578125" customWidth="1"/>
    <col min="11523" max="11524" width="4.7109375" customWidth="1"/>
    <col min="11525" max="11525" width="65.7109375" customWidth="1"/>
    <col min="11526" max="11528" width="19.140625" bestFit="1" customWidth="1"/>
    <col min="11529" max="11529" width="10.42578125" customWidth="1"/>
    <col min="11777" max="11777" width="4.7109375" customWidth="1"/>
    <col min="11778" max="11778" width="4.42578125" customWidth="1"/>
    <col min="11779" max="11780" width="4.7109375" customWidth="1"/>
    <col min="11781" max="11781" width="65.7109375" customWidth="1"/>
    <col min="11782" max="11784" width="19.140625" bestFit="1" customWidth="1"/>
    <col min="11785" max="11785" width="10.42578125" customWidth="1"/>
    <col min="12033" max="12033" width="4.7109375" customWidth="1"/>
    <col min="12034" max="12034" width="4.42578125" customWidth="1"/>
    <col min="12035" max="12036" width="4.7109375" customWidth="1"/>
    <col min="12037" max="12037" width="65.7109375" customWidth="1"/>
    <col min="12038" max="12040" width="19.140625" bestFit="1" customWidth="1"/>
    <col min="12041" max="12041" width="10.42578125" customWidth="1"/>
    <col min="12289" max="12289" width="4.7109375" customWidth="1"/>
    <col min="12290" max="12290" width="4.42578125" customWidth="1"/>
    <col min="12291" max="12292" width="4.7109375" customWidth="1"/>
    <col min="12293" max="12293" width="65.7109375" customWidth="1"/>
    <col min="12294" max="12296" width="19.140625" bestFit="1" customWidth="1"/>
    <col min="12297" max="12297" width="10.42578125" customWidth="1"/>
    <col min="12545" max="12545" width="4.7109375" customWidth="1"/>
    <col min="12546" max="12546" width="4.42578125" customWidth="1"/>
    <col min="12547" max="12548" width="4.7109375" customWidth="1"/>
    <col min="12549" max="12549" width="65.7109375" customWidth="1"/>
    <col min="12550" max="12552" width="19.140625" bestFit="1" customWidth="1"/>
    <col min="12553" max="12553" width="10.42578125" customWidth="1"/>
    <col min="12801" max="12801" width="4.7109375" customWidth="1"/>
    <col min="12802" max="12802" width="4.42578125" customWidth="1"/>
    <col min="12803" max="12804" width="4.7109375" customWidth="1"/>
    <col min="12805" max="12805" width="65.7109375" customWidth="1"/>
    <col min="12806" max="12808" width="19.140625" bestFit="1" customWidth="1"/>
    <col min="12809" max="12809" width="10.42578125" customWidth="1"/>
    <col min="13057" max="13057" width="4.7109375" customWidth="1"/>
    <col min="13058" max="13058" width="4.42578125" customWidth="1"/>
    <col min="13059" max="13060" width="4.7109375" customWidth="1"/>
    <col min="13061" max="13061" width="65.7109375" customWidth="1"/>
    <col min="13062" max="13064" width="19.140625" bestFit="1" customWidth="1"/>
    <col min="13065" max="13065" width="10.42578125" customWidth="1"/>
    <col min="13313" max="13313" width="4.7109375" customWidth="1"/>
    <col min="13314" max="13314" width="4.42578125" customWidth="1"/>
    <col min="13315" max="13316" width="4.7109375" customWidth="1"/>
    <col min="13317" max="13317" width="65.7109375" customWidth="1"/>
    <col min="13318" max="13320" width="19.140625" bestFit="1" customWidth="1"/>
    <col min="13321" max="13321" width="10.42578125" customWidth="1"/>
    <col min="13569" max="13569" width="4.7109375" customWidth="1"/>
    <col min="13570" max="13570" width="4.42578125" customWidth="1"/>
    <col min="13571" max="13572" width="4.7109375" customWidth="1"/>
    <col min="13573" max="13573" width="65.7109375" customWidth="1"/>
    <col min="13574" max="13576" width="19.140625" bestFit="1" customWidth="1"/>
    <col min="13577" max="13577" width="10.42578125" customWidth="1"/>
    <col min="13825" max="13825" width="4.7109375" customWidth="1"/>
    <col min="13826" max="13826" width="4.42578125" customWidth="1"/>
    <col min="13827" max="13828" width="4.7109375" customWidth="1"/>
    <col min="13829" max="13829" width="65.7109375" customWidth="1"/>
    <col min="13830" max="13832" width="19.140625" bestFit="1" customWidth="1"/>
    <col min="13833" max="13833" width="10.42578125" customWidth="1"/>
    <col min="14081" max="14081" width="4.7109375" customWidth="1"/>
    <col min="14082" max="14082" width="4.42578125" customWidth="1"/>
    <col min="14083" max="14084" width="4.7109375" customWidth="1"/>
    <col min="14085" max="14085" width="65.7109375" customWidth="1"/>
    <col min="14086" max="14088" width="19.140625" bestFit="1" customWidth="1"/>
    <col min="14089" max="14089" width="10.42578125" customWidth="1"/>
    <col min="14337" max="14337" width="4.7109375" customWidth="1"/>
    <col min="14338" max="14338" width="4.42578125" customWidth="1"/>
    <col min="14339" max="14340" width="4.7109375" customWidth="1"/>
    <col min="14341" max="14341" width="65.7109375" customWidth="1"/>
    <col min="14342" max="14344" width="19.140625" bestFit="1" customWidth="1"/>
    <col min="14345" max="14345" width="10.42578125" customWidth="1"/>
    <col min="14593" max="14593" width="4.7109375" customWidth="1"/>
    <col min="14594" max="14594" width="4.42578125" customWidth="1"/>
    <col min="14595" max="14596" width="4.7109375" customWidth="1"/>
    <col min="14597" max="14597" width="65.7109375" customWidth="1"/>
    <col min="14598" max="14600" width="19.140625" bestFit="1" customWidth="1"/>
    <col min="14601" max="14601" width="10.42578125" customWidth="1"/>
    <col min="14849" max="14849" width="4.7109375" customWidth="1"/>
    <col min="14850" max="14850" width="4.42578125" customWidth="1"/>
    <col min="14851" max="14852" width="4.7109375" customWidth="1"/>
    <col min="14853" max="14853" width="65.7109375" customWidth="1"/>
    <col min="14854" max="14856" width="19.140625" bestFit="1" customWidth="1"/>
    <col min="14857" max="14857" width="10.42578125" customWidth="1"/>
    <col min="15105" max="15105" width="4.7109375" customWidth="1"/>
    <col min="15106" max="15106" width="4.42578125" customWidth="1"/>
    <col min="15107" max="15108" width="4.7109375" customWidth="1"/>
    <col min="15109" max="15109" width="65.7109375" customWidth="1"/>
    <col min="15110" max="15112" width="19.140625" bestFit="1" customWidth="1"/>
    <col min="15113" max="15113" width="10.42578125" customWidth="1"/>
    <col min="15361" max="15361" width="4.7109375" customWidth="1"/>
    <col min="15362" max="15362" width="4.42578125" customWidth="1"/>
    <col min="15363" max="15364" width="4.7109375" customWidth="1"/>
    <col min="15365" max="15365" width="65.7109375" customWidth="1"/>
    <col min="15366" max="15368" width="19.140625" bestFit="1" customWidth="1"/>
    <col min="15369" max="15369" width="10.42578125" customWidth="1"/>
    <col min="15617" max="15617" width="4.7109375" customWidth="1"/>
    <col min="15618" max="15618" width="4.42578125" customWidth="1"/>
    <col min="15619" max="15620" width="4.7109375" customWidth="1"/>
    <col min="15621" max="15621" width="65.7109375" customWidth="1"/>
    <col min="15622" max="15624" width="19.140625" bestFit="1" customWidth="1"/>
    <col min="15625" max="15625" width="10.42578125" customWidth="1"/>
    <col min="15873" max="15873" width="4.7109375" customWidth="1"/>
    <col min="15874" max="15874" width="4.42578125" customWidth="1"/>
    <col min="15875" max="15876" width="4.7109375" customWidth="1"/>
    <col min="15877" max="15877" width="65.7109375" customWidth="1"/>
    <col min="15878" max="15880" width="19.140625" bestFit="1" customWidth="1"/>
    <col min="15881" max="15881" width="10.42578125" customWidth="1"/>
    <col min="16129" max="16129" width="4.7109375" customWidth="1"/>
    <col min="16130" max="16130" width="4.42578125" customWidth="1"/>
    <col min="16131" max="16132" width="4.7109375" customWidth="1"/>
    <col min="16133" max="16133" width="65.7109375" customWidth="1"/>
    <col min="16134" max="16136" width="19.140625" bestFit="1" customWidth="1"/>
    <col min="16137" max="16137" width="10.42578125" customWidth="1"/>
  </cols>
  <sheetData>
    <row r="1" spans="1:10" ht="15.75">
      <c r="A1" s="1"/>
      <c r="B1" s="1"/>
      <c r="C1" s="1"/>
      <c r="D1" s="1"/>
      <c r="E1" s="1"/>
      <c r="F1" s="1"/>
      <c r="G1" s="1"/>
      <c r="H1" s="1"/>
    </row>
    <row r="2" spans="1:10" s="2" customFormat="1" ht="17.100000000000001" customHeight="1">
      <c r="F2" s="41"/>
      <c r="H2" s="3" t="s">
        <v>36</v>
      </c>
    </row>
    <row r="3" spans="1:10" s="4" customFormat="1" ht="15.75">
      <c r="A3" s="1" t="s">
        <v>0</v>
      </c>
      <c r="B3" s="1"/>
      <c r="C3" s="1"/>
      <c r="D3" s="1"/>
      <c r="E3" s="1"/>
      <c r="F3" s="1"/>
      <c r="G3" s="1"/>
      <c r="H3" s="1"/>
    </row>
    <row r="4" spans="1:10" s="4" customFormat="1" ht="15.75">
      <c r="A4" s="1" t="s">
        <v>1</v>
      </c>
      <c r="B4" s="1"/>
      <c r="C4" s="1"/>
      <c r="D4" s="1"/>
      <c r="E4" s="1"/>
      <c r="F4" s="1"/>
      <c r="G4" s="1"/>
      <c r="H4" s="1"/>
    </row>
    <row r="5" spans="1:10" s="2" customFormat="1" ht="19.5" customHeight="1">
      <c r="A5" s="5" t="s">
        <v>37</v>
      </c>
      <c r="B5" s="5"/>
      <c r="C5" s="5"/>
      <c r="D5" s="5"/>
      <c r="E5" s="5"/>
      <c r="F5" s="5"/>
      <c r="G5" s="5"/>
      <c r="H5" s="5"/>
    </row>
    <row r="6" spans="1:10" s="2" customFormat="1" ht="16.5" customHeight="1" thickBot="1">
      <c r="A6" s="6"/>
      <c r="B6" s="6"/>
      <c r="C6" s="6"/>
      <c r="D6" s="6"/>
      <c r="E6" s="6"/>
      <c r="F6" s="7" t="s">
        <v>2</v>
      </c>
      <c r="G6" s="7"/>
      <c r="H6" s="7"/>
    </row>
    <row r="7" spans="1:10" s="2" customFormat="1" ht="15" customHeight="1">
      <c r="A7" s="43" t="s">
        <v>3</v>
      </c>
      <c r="B7" s="8" t="s">
        <v>4</v>
      </c>
      <c r="C7" s="8" t="s">
        <v>5</v>
      </c>
      <c r="D7" s="8" t="s">
        <v>6</v>
      </c>
      <c r="E7" s="8" t="s">
        <v>7</v>
      </c>
      <c r="F7" s="44" t="s">
        <v>8</v>
      </c>
      <c r="G7" s="44" t="s">
        <v>9</v>
      </c>
      <c r="H7" s="44" t="s">
        <v>10</v>
      </c>
    </row>
    <row r="8" spans="1:10" s="2" customFormat="1" ht="22.35" customHeight="1" thickBot="1">
      <c r="A8" s="45" t="s">
        <v>11</v>
      </c>
      <c r="B8" s="46" t="s">
        <v>38</v>
      </c>
      <c r="C8" s="46" t="s">
        <v>39</v>
      </c>
      <c r="D8" s="46" t="s">
        <v>40</v>
      </c>
      <c r="E8" s="42" t="s">
        <v>41</v>
      </c>
      <c r="F8" s="47" t="s">
        <v>12</v>
      </c>
      <c r="G8" s="47" t="s">
        <v>12</v>
      </c>
      <c r="H8" s="47" t="s">
        <v>12</v>
      </c>
    </row>
    <row r="9" spans="1:10" s="2" customFormat="1" ht="15" customHeight="1" thickBot="1">
      <c r="A9" s="45"/>
      <c r="B9" s="46"/>
      <c r="C9" s="46"/>
      <c r="D9" s="46"/>
      <c r="E9" s="48"/>
      <c r="F9" s="47" t="s">
        <v>13</v>
      </c>
      <c r="G9" s="47" t="s">
        <v>14</v>
      </c>
      <c r="H9" s="47" t="s">
        <v>15</v>
      </c>
    </row>
    <row r="10" spans="1:10" s="2" customFormat="1" ht="8.1" customHeight="1" thickBot="1">
      <c r="A10" s="45"/>
      <c r="B10" s="46"/>
      <c r="C10" s="46"/>
      <c r="D10" s="46"/>
      <c r="E10" s="49"/>
      <c r="F10" s="50"/>
      <c r="G10" s="50"/>
      <c r="H10" s="50"/>
    </row>
    <row r="11" spans="1:10" s="2" customFormat="1" ht="20.100000000000001" customHeight="1">
      <c r="A11" s="51" t="s">
        <v>16</v>
      </c>
      <c r="B11" s="12"/>
      <c r="C11" s="12"/>
      <c r="D11" s="12"/>
      <c r="E11" s="13" t="s">
        <v>17</v>
      </c>
      <c r="F11" s="24" t="s">
        <v>18</v>
      </c>
      <c r="G11" s="24" t="s">
        <v>18</v>
      </c>
      <c r="H11" s="24" t="s">
        <v>18</v>
      </c>
    </row>
    <row r="12" spans="1:10" s="2" customFormat="1" ht="30.75" customHeight="1">
      <c r="A12" s="11"/>
      <c r="B12" s="15" t="s">
        <v>16</v>
      </c>
      <c r="C12" s="12"/>
      <c r="D12" s="12"/>
      <c r="E12" s="16" t="s">
        <v>19</v>
      </c>
      <c r="F12" s="24"/>
      <c r="G12" s="24"/>
      <c r="H12" s="24"/>
    </row>
    <row r="13" spans="1:10" s="2" customFormat="1" ht="17.100000000000001" customHeight="1">
      <c r="A13" s="11"/>
      <c r="B13" s="12"/>
      <c r="C13" s="12" t="s">
        <v>16</v>
      </c>
      <c r="D13" s="12"/>
      <c r="E13" s="17" t="s">
        <v>20</v>
      </c>
      <c r="F13" s="24"/>
      <c r="G13" s="24"/>
      <c r="H13" s="24"/>
    </row>
    <row r="14" spans="1:10" s="2" customFormat="1" ht="17.100000000000001" customHeight="1">
      <c r="A14" s="11"/>
      <c r="B14" s="12"/>
      <c r="C14" s="52"/>
      <c r="D14" s="52" t="s">
        <v>16</v>
      </c>
      <c r="E14" s="53" t="s">
        <v>42</v>
      </c>
      <c r="F14" s="14">
        <v>5625220</v>
      </c>
      <c r="G14" s="14">
        <v>5625220</v>
      </c>
      <c r="H14" s="14">
        <v>5625220</v>
      </c>
      <c r="I14" s="19"/>
      <c r="J14" s="19"/>
    </row>
    <row r="15" spans="1:10" s="29" customFormat="1" ht="15" customHeight="1">
      <c r="A15" s="25"/>
      <c r="B15" s="9"/>
      <c r="C15" s="26"/>
      <c r="D15" s="26" t="s">
        <v>22</v>
      </c>
      <c r="E15" s="54" t="s">
        <v>43</v>
      </c>
      <c r="F15" s="28">
        <v>871909</v>
      </c>
      <c r="G15" s="28">
        <v>871909</v>
      </c>
      <c r="H15" s="28">
        <v>871909</v>
      </c>
      <c r="I15" s="19"/>
      <c r="J15" s="19"/>
    </row>
    <row r="16" spans="1:10" s="29" customFormat="1" ht="15" customHeight="1">
      <c r="A16" s="25"/>
      <c r="B16" s="9"/>
      <c r="C16" s="26"/>
      <c r="D16" s="26" t="s">
        <v>24</v>
      </c>
      <c r="E16" s="54" t="s">
        <v>44</v>
      </c>
      <c r="F16" s="28">
        <v>2891000</v>
      </c>
      <c r="G16" s="28">
        <v>3018974</v>
      </c>
      <c r="H16" s="28">
        <v>3281374</v>
      </c>
      <c r="I16" s="55"/>
      <c r="J16" s="19"/>
    </row>
    <row r="17" spans="1:10" s="29" customFormat="1" ht="15" customHeight="1">
      <c r="A17" s="25"/>
      <c r="B17" s="9"/>
      <c r="C17" s="26"/>
      <c r="D17" s="26" t="s">
        <v>21</v>
      </c>
      <c r="E17" s="54" t="s">
        <v>45</v>
      </c>
      <c r="F17" s="28"/>
      <c r="G17" s="28"/>
      <c r="H17" s="28"/>
      <c r="I17" s="19"/>
      <c r="J17" s="19"/>
    </row>
    <row r="18" spans="1:10" s="29" customFormat="1" ht="15" customHeight="1">
      <c r="A18" s="25"/>
      <c r="B18" s="9"/>
      <c r="C18" s="26"/>
      <c r="D18" s="26" t="s">
        <v>46</v>
      </c>
      <c r="E18" s="54" t="s">
        <v>47</v>
      </c>
      <c r="F18" s="28">
        <v>115200</v>
      </c>
      <c r="G18" s="28">
        <v>66778</v>
      </c>
      <c r="H18" s="28">
        <v>3165255</v>
      </c>
      <c r="I18" s="19"/>
      <c r="J18" s="19"/>
    </row>
    <row r="19" spans="1:10" s="29" customFormat="1" ht="15" customHeight="1">
      <c r="A19" s="25"/>
      <c r="B19" s="9"/>
      <c r="C19" s="12" t="s">
        <v>22</v>
      </c>
      <c r="D19" s="56"/>
      <c r="E19" s="57" t="s">
        <v>23</v>
      </c>
      <c r="F19" s="28"/>
      <c r="G19" s="28"/>
      <c r="H19" s="28"/>
      <c r="I19" s="19"/>
      <c r="J19" s="19"/>
    </row>
    <row r="20" spans="1:10" s="29" customFormat="1" ht="15" customHeight="1">
      <c r="A20" s="25"/>
      <c r="B20" s="9"/>
      <c r="C20" s="26"/>
      <c r="D20" s="58" t="s">
        <v>48</v>
      </c>
      <c r="E20" s="54" t="s">
        <v>49</v>
      </c>
      <c r="F20" s="28"/>
      <c r="G20" s="28"/>
      <c r="H20" s="28"/>
      <c r="I20" s="19"/>
      <c r="J20" s="19"/>
    </row>
    <row r="21" spans="1:10" s="29" customFormat="1" ht="15" customHeight="1">
      <c r="A21" s="25"/>
      <c r="B21" s="9"/>
      <c r="C21" s="26"/>
      <c r="D21" s="58"/>
      <c r="E21" s="54" t="s">
        <v>50</v>
      </c>
      <c r="F21" s="28"/>
      <c r="G21" s="28"/>
      <c r="H21" s="28"/>
      <c r="I21" s="19"/>
      <c r="J21" s="19"/>
    </row>
    <row r="22" spans="1:10" s="23" customFormat="1" ht="17.100000000000001" customHeight="1">
      <c r="A22" s="20"/>
      <c r="B22" s="21"/>
      <c r="C22" s="21"/>
      <c r="D22" s="21"/>
      <c r="E22" s="34" t="s">
        <v>51</v>
      </c>
      <c r="F22" s="22">
        <f>SUM(F11:F21)</f>
        <v>9503329</v>
      </c>
      <c r="G22" s="22">
        <f>SUM(G11:G21)</f>
        <v>9582881</v>
      </c>
      <c r="H22" s="22">
        <f>SUM(H11:H21)</f>
        <v>12943758</v>
      </c>
      <c r="I22" s="19"/>
      <c r="J22" s="19"/>
    </row>
    <row r="23" spans="1:10" s="2" customFormat="1" ht="15.95" customHeight="1">
      <c r="A23" s="11"/>
      <c r="B23" s="12" t="s">
        <v>22</v>
      </c>
      <c r="C23" s="12"/>
      <c r="D23" s="12"/>
      <c r="E23" s="32" t="s">
        <v>29</v>
      </c>
      <c r="F23" s="14"/>
      <c r="G23" s="14"/>
      <c r="H23" s="14"/>
      <c r="I23" s="19"/>
      <c r="J23" s="19"/>
    </row>
    <row r="24" spans="1:10" s="2" customFormat="1" ht="17.100000000000001" customHeight="1">
      <c r="A24" s="11"/>
      <c r="B24" s="12"/>
      <c r="C24" s="12" t="s">
        <v>16</v>
      </c>
      <c r="D24" s="12"/>
      <c r="E24" s="17" t="s">
        <v>20</v>
      </c>
      <c r="F24" s="24"/>
      <c r="G24" s="24"/>
      <c r="H24" s="24"/>
      <c r="I24" s="19"/>
      <c r="J24" s="19"/>
    </row>
    <row r="25" spans="1:10" s="2" customFormat="1" ht="17.100000000000001" customHeight="1">
      <c r="A25" s="11"/>
      <c r="B25" s="12"/>
      <c r="C25" s="12"/>
      <c r="D25" s="12" t="s">
        <v>24</v>
      </c>
      <c r="E25" s="27" t="s">
        <v>44</v>
      </c>
      <c r="F25" s="24">
        <v>127000</v>
      </c>
      <c r="G25" s="24">
        <v>277000</v>
      </c>
      <c r="H25" s="24">
        <v>347390</v>
      </c>
      <c r="I25" s="55"/>
      <c r="J25" s="19"/>
    </row>
    <row r="26" spans="1:10" s="2" customFormat="1" ht="17.100000000000001" customHeight="1">
      <c r="A26" s="11"/>
      <c r="B26" s="12"/>
      <c r="C26" s="12"/>
      <c r="D26" s="12" t="s">
        <v>21</v>
      </c>
      <c r="E26" s="59" t="s">
        <v>52</v>
      </c>
      <c r="F26" s="24"/>
      <c r="G26" s="24"/>
      <c r="H26" s="24"/>
      <c r="I26" s="19"/>
      <c r="J26" s="19"/>
    </row>
    <row r="27" spans="1:10" s="2" customFormat="1" ht="16.899999999999999" customHeight="1">
      <c r="A27" s="11"/>
      <c r="B27" s="15" t="s">
        <v>24</v>
      </c>
      <c r="C27" s="12"/>
      <c r="D27" s="12"/>
      <c r="E27" s="36" t="s">
        <v>33</v>
      </c>
      <c r="F27" s="60"/>
      <c r="G27" s="60"/>
      <c r="H27" s="60"/>
      <c r="I27" s="19"/>
      <c r="J27" s="19"/>
    </row>
    <row r="28" spans="1:10" s="2" customFormat="1" ht="17.100000000000001" customHeight="1">
      <c r="A28" s="11"/>
      <c r="B28" s="12"/>
      <c r="C28" s="12" t="s">
        <v>16</v>
      </c>
      <c r="D28" s="12"/>
      <c r="E28" s="17" t="s">
        <v>20</v>
      </c>
      <c r="F28" s="24"/>
      <c r="G28" s="24"/>
      <c r="H28" s="24"/>
      <c r="I28" s="19"/>
      <c r="J28" s="19"/>
    </row>
    <row r="29" spans="1:10" s="2" customFormat="1" ht="17.100000000000001" customHeight="1">
      <c r="A29" s="11"/>
      <c r="B29" s="12"/>
      <c r="C29" s="52"/>
      <c r="D29" s="52" t="s">
        <v>16</v>
      </c>
      <c r="E29" s="53" t="s">
        <v>42</v>
      </c>
      <c r="F29" s="14">
        <v>3201000</v>
      </c>
      <c r="G29" s="14">
        <v>3201000</v>
      </c>
      <c r="H29" s="14">
        <v>3201000</v>
      </c>
      <c r="I29" s="19"/>
      <c r="J29" s="19"/>
    </row>
    <row r="30" spans="1:10" s="2" customFormat="1" ht="17.100000000000001" customHeight="1">
      <c r="A30" s="25"/>
      <c r="B30" s="9"/>
      <c r="C30" s="26"/>
      <c r="D30" s="26" t="s">
        <v>22</v>
      </c>
      <c r="E30" s="54" t="s">
        <v>43</v>
      </c>
      <c r="F30" s="28">
        <v>496155</v>
      </c>
      <c r="G30" s="28">
        <v>496155</v>
      </c>
      <c r="H30" s="28">
        <v>496155</v>
      </c>
      <c r="I30" s="19"/>
      <c r="J30" s="19"/>
    </row>
    <row r="31" spans="1:10" s="2" customFormat="1" ht="17.100000000000001" customHeight="1">
      <c r="A31" s="25"/>
      <c r="B31" s="9"/>
      <c r="C31" s="26"/>
      <c r="D31" s="26" t="s">
        <v>24</v>
      </c>
      <c r="E31" s="54" t="s">
        <v>44</v>
      </c>
      <c r="F31" s="28">
        <v>781845</v>
      </c>
      <c r="G31" s="28">
        <v>781845</v>
      </c>
      <c r="H31" s="28">
        <v>781845</v>
      </c>
      <c r="I31" s="19"/>
      <c r="J31" s="19"/>
    </row>
    <row r="32" spans="1:10" s="2" customFormat="1" ht="17.100000000000001" customHeight="1">
      <c r="A32" s="25"/>
      <c r="B32" s="9"/>
      <c r="C32" s="26"/>
      <c r="D32" s="26" t="s">
        <v>21</v>
      </c>
      <c r="E32" s="54" t="s">
        <v>52</v>
      </c>
      <c r="F32" s="28"/>
      <c r="G32" s="28"/>
      <c r="H32" s="28"/>
      <c r="I32" s="19"/>
      <c r="J32" s="19"/>
    </row>
    <row r="33" spans="1:10" s="2" customFormat="1" ht="17.100000000000001" customHeight="1">
      <c r="A33" s="25"/>
      <c r="B33" s="9"/>
      <c r="C33" s="26"/>
      <c r="D33" s="26" t="s">
        <v>53</v>
      </c>
      <c r="E33" s="54" t="s">
        <v>54</v>
      </c>
      <c r="F33" s="28" t="s">
        <v>55</v>
      </c>
      <c r="G33" s="28" t="s">
        <v>55</v>
      </c>
      <c r="H33" s="28" t="s">
        <v>55</v>
      </c>
      <c r="I33" s="19"/>
      <c r="J33" s="19"/>
    </row>
    <row r="34" spans="1:10" s="2" customFormat="1" ht="17.100000000000001" customHeight="1">
      <c r="A34" s="25"/>
      <c r="B34" s="9"/>
      <c r="C34" s="26"/>
      <c r="D34" s="26"/>
      <c r="E34" s="37" t="s">
        <v>34</v>
      </c>
      <c r="F34" s="22">
        <f>SUM(F31,F30,F29)</f>
        <v>4479000</v>
      </c>
      <c r="G34" s="22">
        <f>SUM(G31:G32,G30,G29)</f>
        <v>4479000</v>
      </c>
      <c r="H34" s="22">
        <f>SUM(H31:H32,H30,H29)</f>
        <v>4479000</v>
      </c>
      <c r="I34" s="19"/>
      <c r="J34" s="19"/>
    </row>
    <row r="35" spans="1:10" s="2" customFormat="1" ht="17.100000000000001" customHeight="1">
      <c r="A35" s="11"/>
      <c r="B35" s="12" t="s">
        <v>21</v>
      </c>
      <c r="C35" s="12"/>
      <c r="D35" s="12"/>
      <c r="E35" s="61" t="s">
        <v>56</v>
      </c>
      <c r="F35" s="24"/>
      <c r="G35" s="24"/>
      <c r="H35" s="24"/>
      <c r="I35" s="19"/>
      <c r="J35" s="19"/>
    </row>
    <row r="36" spans="1:10" s="2" customFormat="1" ht="17.100000000000001" customHeight="1">
      <c r="A36" s="11"/>
      <c r="B36" s="12"/>
      <c r="C36" s="12" t="s">
        <v>16</v>
      </c>
      <c r="D36" s="12"/>
      <c r="E36" s="17" t="s">
        <v>20</v>
      </c>
      <c r="F36" s="24"/>
      <c r="G36" s="24"/>
      <c r="H36" s="24"/>
      <c r="I36" s="19"/>
      <c r="J36" s="19"/>
    </row>
    <row r="37" spans="1:10" s="29" customFormat="1" ht="15" customHeight="1">
      <c r="A37" s="25"/>
      <c r="B37" s="9"/>
      <c r="C37" s="26"/>
      <c r="D37" s="26" t="s">
        <v>46</v>
      </c>
      <c r="E37" s="54" t="s">
        <v>57</v>
      </c>
      <c r="F37" s="28"/>
      <c r="G37" s="28"/>
      <c r="H37" s="28"/>
      <c r="I37" s="19"/>
      <c r="J37" s="19"/>
    </row>
    <row r="38" spans="1:10" s="29" customFormat="1" ht="31.5" customHeight="1">
      <c r="A38" s="25"/>
      <c r="B38" s="9"/>
      <c r="C38" s="26"/>
      <c r="D38" s="26"/>
      <c r="E38" s="62" t="s">
        <v>58</v>
      </c>
      <c r="F38" s="28">
        <v>954800</v>
      </c>
      <c r="G38" s="28">
        <v>954800</v>
      </c>
      <c r="H38" s="28">
        <v>954800</v>
      </c>
      <c r="I38" s="19"/>
      <c r="J38" s="19"/>
    </row>
    <row r="39" spans="1:10" s="2" customFormat="1" ht="15.95" customHeight="1">
      <c r="A39" s="11"/>
      <c r="B39" s="12"/>
      <c r="C39" s="12"/>
      <c r="D39" s="12"/>
      <c r="E39" s="54" t="s">
        <v>59</v>
      </c>
      <c r="F39" s="28">
        <v>6316</v>
      </c>
      <c r="G39" s="28">
        <v>6316</v>
      </c>
      <c r="H39" s="28">
        <v>6316</v>
      </c>
      <c r="I39" s="19"/>
      <c r="J39" s="19"/>
    </row>
    <row r="40" spans="1:10" s="2" customFormat="1" ht="17.100000000000001" customHeight="1">
      <c r="A40" s="11"/>
      <c r="B40" s="12"/>
      <c r="C40" s="12"/>
      <c r="D40" s="12"/>
      <c r="E40" s="35" t="s">
        <v>60</v>
      </c>
      <c r="F40" s="63">
        <f>SUM(F38:F39)</f>
        <v>961116</v>
      </c>
      <c r="G40" s="63">
        <f>SUM(G38:G39)</f>
        <v>961116</v>
      </c>
      <c r="H40" s="63">
        <f>SUM(H38:H39)</f>
        <v>961116</v>
      </c>
      <c r="I40" s="19"/>
      <c r="J40" s="19"/>
    </row>
    <row r="41" spans="1:10" s="2" customFormat="1" ht="15.95" customHeight="1">
      <c r="A41" s="11"/>
      <c r="B41" s="15" t="s">
        <v>46</v>
      </c>
      <c r="C41" s="15"/>
      <c r="D41" s="12"/>
      <c r="E41" s="61" t="s">
        <v>25</v>
      </c>
      <c r="F41" s="64"/>
      <c r="G41" s="64"/>
      <c r="H41" s="64"/>
      <c r="I41" s="19"/>
      <c r="J41" s="19"/>
    </row>
    <row r="42" spans="1:10" s="2" customFormat="1" ht="17.100000000000001" customHeight="1">
      <c r="A42" s="11"/>
      <c r="B42" s="12"/>
      <c r="C42" s="12" t="s">
        <v>16</v>
      </c>
      <c r="D42" s="12"/>
      <c r="E42" s="17" t="s">
        <v>20</v>
      </c>
      <c r="F42" s="24"/>
      <c r="G42" s="24"/>
      <c r="H42" s="24"/>
      <c r="I42" s="19"/>
      <c r="J42" s="19"/>
    </row>
    <row r="43" spans="1:10" s="2" customFormat="1" ht="17.100000000000001" customHeight="1">
      <c r="A43" s="11"/>
      <c r="B43" s="12"/>
      <c r="C43" s="52"/>
      <c r="D43" s="52" t="s">
        <v>16</v>
      </c>
      <c r="E43" s="53" t="s">
        <v>42</v>
      </c>
      <c r="F43" s="14">
        <v>733770</v>
      </c>
      <c r="G43" s="14">
        <v>1952232</v>
      </c>
      <c r="H43" s="14">
        <v>3652232</v>
      </c>
      <c r="I43" s="55"/>
      <c r="J43" s="30"/>
    </row>
    <row r="44" spans="1:10" s="29" customFormat="1" ht="15" customHeight="1">
      <c r="A44" s="25"/>
      <c r="B44" s="9"/>
      <c r="C44" s="26"/>
      <c r="D44" s="26" t="s">
        <v>22</v>
      </c>
      <c r="E44" s="54" t="s">
        <v>43</v>
      </c>
      <c r="F44" s="28">
        <v>56867</v>
      </c>
      <c r="G44" s="28">
        <v>156867</v>
      </c>
      <c r="H44" s="28">
        <v>306867</v>
      </c>
      <c r="I44" s="55"/>
      <c r="J44" s="19"/>
    </row>
    <row r="45" spans="1:10" s="29" customFormat="1" ht="15" customHeight="1">
      <c r="A45" s="25"/>
      <c r="B45" s="9"/>
      <c r="C45" s="26"/>
      <c r="D45" s="26" t="s">
        <v>24</v>
      </c>
      <c r="E45" s="54" t="s">
        <v>44</v>
      </c>
      <c r="F45" s="28"/>
      <c r="G45" s="28"/>
      <c r="H45" s="28"/>
      <c r="I45" s="19"/>
      <c r="J45" s="19"/>
    </row>
    <row r="46" spans="1:10" s="29" customFormat="1" ht="15" customHeight="1">
      <c r="A46" s="25"/>
      <c r="B46" s="9"/>
      <c r="C46" s="26"/>
      <c r="D46" s="26" t="s">
        <v>53</v>
      </c>
      <c r="E46" s="54" t="s">
        <v>54</v>
      </c>
      <c r="F46" s="28" t="s">
        <v>61</v>
      </c>
      <c r="G46" s="28" t="s">
        <v>61</v>
      </c>
      <c r="H46" s="28" t="s">
        <v>61</v>
      </c>
      <c r="I46" s="19"/>
      <c r="J46" s="19"/>
    </row>
    <row r="47" spans="1:10" s="23" customFormat="1" ht="17.100000000000001" customHeight="1">
      <c r="A47" s="20"/>
      <c r="B47" s="21"/>
      <c r="C47" s="21"/>
      <c r="D47" s="21"/>
      <c r="E47" s="34" t="s">
        <v>26</v>
      </c>
      <c r="F47" s="22">
        <f>SUM(F43:F45)</f>
        <v>790637</v>
      </c>
      <c r="G47" s="22">
        <f>SUM(G43:G45)</f>
        <v>2109099</v>
      </c>
      <c r="H47" s="22">
        <f>SUM(H43:H45)</f>
        <v>3959099</v>
      </c>
      <c r="I47" s="19"/>
      <c r="J47" s="19"/>
    </row>
    <row r="48" spans="1:10" s="2" customFormat="1" ht="18.95" customHeight="1">
      <c r="A48" s="11"/>
      <c r="B48" s="12" t="s">
        <v>62</v>
      </c>
      <c r="C48" s="33"/>
      <c r="D48" s="12"/>
      <c r="E48" s="32" t="s">
        <v>63</v>
      </c>
      <c r="F48" s="14"/>
      <c r="G48" s="14"/>
      <c r="H48" s="14"/>
      <c r="I48" s="19"/>
      <c r="J48" s="19"/>
    </row>
    <row r="49" spans="1:10" s="2" customFormat="1" ht="17.100000000000001" customHeight="1">
      <c r="A49" s="11"/>
      <c r="B49" s="12"/>
      <c r="C49" s="12" t="s">
        <v>16</v>
      </c>
      <c r="D49" s="12"/>
      <c r="E49" s="17" t="s">
        <v>20</v>
      </c>
      <c r="F49" s="24"/>
      <c r="G49" s="24"/>
      <c r="H49" s="24"/>
      <c r="I49" s="19"/>
      <c r="J49" s="19"/>
    </row>
    <row r="50" spans="1:10" s="2" customFormat="1" ht="17.100000000000001" customHeight="1">
      <c r="A50" s="11"/>
      <c r="B50" s="12"/>
      <c r="C50" s="12"/>
      <c r="D50" s="12" t="s">
        <v>24</v>
      </c>
      <c r="E50" s="65" t="s">
        <v>44</v>
      </c>
      <c r="F50" s="66">
        <v>400050</v>
      </c>
      <c r="G50" s="66">
        <v>482346</v>
      </c>
      <c r="H50" s="66">
        <v>482346</v>
      </c>
      <c r="I50" s="19"/>
      <c r="J50" s="19"/>
    </row>
    <row r="51" spans="1:10" s="69" customFormat="1" ht="18.75" customHeight="1">
      <c r="A51" s="67"/>
      <c r="B51" s="56" t="s">
        <v>48</v>
      </c>
      <c r="C51" s="68"/>
      <c r="D51" s="56"/>
      <c r="E51" s="32" t="s">
        <v>27</v>
      </c>
      <c r="F51" s="14"/>
      <c r="G51" s="14"/>
      <c r="H51" s="14"/>
      <c r="I51" s="19"/>
      <c r="J51" s="19"/>
    </row>
    <row r="52" spans="1:10" s="69" customFormat="1" ht="17.100000000000001" customHeight="1">
      <c r="A52" s="67"/>
      <c r="B52" s="56"/>
      <c r="C52" s="56" t="s">
        <v>16</v>
      </c>
      <c r="D52" s="56"/>
      <c r="E52" s="17" t="s">
        <v>20</v>
      </c>
      <c r="F52" s="24"/>
      <c r="G52" s="24"/>
      <c r="H52" s="24"/>
      <c r="I52" s="19"/>
      <c r="J52" s="19"/>
    </row>
    <row r="53" spans="1:10" s="69" customFormat="1" ht="17.100000000000001" customHeight="1">
      <c r="A53" s="67"/>
      <c r="B53" s="56"/>
      <c r="C53" s="70"/>
      <c r="D53" s="70" t="s">
        <v>16</v>
      </c>
      <c r="E53" s="53" t="s">
        <v>42</v>
      </c>
      <c r="F53" s="14">
        <v>0</v>
      </c>
      <c r="G53" s="14"/>
      <c r="H53" s="14">
        <v>15800</v>
      </c>
      <c r="I53" s="55"/>
      <c r="J53" s="19"/>
    </row>
    <row r="54" spans="1:10" s="69" customFormat="1" ht="17.100000000000001" customHeight="1">
      <c r="A54" s="67"/>
      <c r="B54" s="56"/>
      <c r="C54" s="70"/>
      <c r="D54" s="70" t="s">
        <v>22</v>
      </c>
      <c r="E54" s="54" t="s">
        <v>43</v>
      </c>
      <c r="F54" s="14">
        <v>0</v>
      </c>
      <c r="G54" s="14"/>
      <c r="H54" s="14"/>
      <c r="I54" s="19"/>
      <c r="J54" s="19"/>
    </row>
    <row r="55" spans="1:10" s="72" customFormat="1" ht="15" customHeight="1">
      <c r="A55" s="40"/>
      <c r="B55" s="71"/>
      <c r="C55" s="58"/>
      <c r="D55" s="58" t="s">
        <v>24</v>
      </c>
      <c r="E55" s="54" t="s">
        <v>44</v>
      </c>
      <c r="F55" s="28">
        <v>685283</v>
      </c>
      <c r="G55" s="28">
        <v>555283</v>
      </c>
      <c r="H55" s="28">
        <v>472868</v>
      </c>
      <c r="I55" s="55"/>
      <c r="J55" s="19"/>
    </row>
    <row r="56" spans="1:10" s="69" customFormat="1" ht="17.100000000000001" customHeight="1">
      <c r="A56" s="67"/>
      <c r="B56" s="56"/>
      <c r="C56" s="56" t="s">
        <v>22</v>
      </c>
      <c r="D56" s="56"/>
      <c r="E56" s="57" t="s">
        <v>23</v>
      </c>
      <c r="F56" s="14"/>
      <c r="G56" s="14"/>
      <c r="H56" s="14"/>
      <c r="I56" s="19"/>
      <c r="J56" s="19"/>
    </row>
    <row r="57" spans="1:10" s="69" customFormat="1" ht="17.100000000000001" customHeight="1">
      <c r="A57" s="67"/>
      <c r="B57" s="56"/>
      <c r="C57" s="56"/>
      <c r="D57" s="56" t="s">
        <v>62</v>
      </c>
      <c r="E57" s="57" t="s">
        <v>52</v>
      </c>
      <c r="F57" s="14"/>
      <c r="G57" s="14"/>
      <c r="H57" s="14"/>
      <c r="I57" s="19"/>
      <c r="J57" s="19"/>
    </row>
    <row r="58" spans="1:10" s="69" customFormat="1" ht="17.100000000000001" customHeight="1">
      <c r="A58" s="67"/>
      <c r="B58" s="56"/>
      <c r="C58" s="56"/>
      <c r="D58" s="70"/>
      <c r="E58" s="57" t="s">
        <v>64</v>
      </c>
      <c r="F58" s="14"/>
      <c r="G58" s="14"/>
      <c r="H58" s="14">
        <v>2860040</v>
      </c>
      <c r="I58" s="55"/>
      <c r="J58" s="19"/>
    </row>
    <row r="59" spans="1:10" s="69" customFormat="1" ht="17.100000000000001" customHeight="1">
      <c r="A59" s="67"/>
      <c r="B59" s="56"/>
      <c r="C59" s="56"/>
      <c r="D59" s="70"/>
      <c r="E59" s="57" t="s">
        <v>65</v>
      </c>
      <c r="F59" s="14"/>
      <c r="G59" s="14"/>
      <c r="H59" s="14"/>
      <c r="I59" s="19"/>
      <c r="J59" s="19"/>
    </row>
    <row r="60" spans="1:10" s="69" customFormat="1" ht="15" customHeight="1">
      <c r="A60" s="67"/>
      <c r="B60" s="56"/>
      <c r="C60" s="56"/>
      <c r="D60" s="58" t="s">
        <v>48</v>
      </c>
      <c r="E60" s="54" t="s">
        <v>49</v>
      </c>
      <c r="F60" s="28"/>
      <c r="G60" s="28"/>
      <c r="H60" s="28"/>
      <c r="I60" s="19"/>
      <c r="J60" s="19"/>
    </row>
    <row r="61" spans="1:10" s="69" customFormat="1" ht="15" customHeight="1">
      <c r="A61" s="67"/>
      <c r="B61" s="56"/>
      <c r="C61" s="56"/>
      <c r="D61" s="58"/>
      <c r="E61" s="54" t="s">
        <v>66</v>
      </c>
      <c r="F61" s="14">
        <v>3073950</v>
      </c>
      <c r="G61" s="28">
        <v>2581205</v>
      </c>
      <c r="H61" s="28">
        <v>681205</v>
      </c>
      <c r="I61" s="55"/>
      <c r="J61" s="19"/>
    </row>
    <row r="62" spans="1:10" s="69" customFormat="1" ht="17.100000000000001" customHeight="1">
      <c r="A62" s="67"/>
      <c r="B62" s="56"/>
      <c r="C62" s="56"/>
      <c r="D62" s="56"/>
      <c r="E62" s="35" t="s">
        <v>28</v>
      </c>
      <c r="F62" s="63">
        <f>SUM(F55:F61)</f>
        <v>3759233</v>
      </c>
      <c r="G62" s="63">
        <f>SUM(G53:G61)</f>
        <v>3136488</v>
      </c>
      <c r="H62" s="63">
        <f>SUM(H53:H61)</f>
        <v>4029913</v>
      </c>
      <c r="I62" s="19"/>
      <c r="J62" s="19"/>
    </row>
    <row r="63" spans="1:10" s="2" customFormat="1" ht="18.95" customHeight="1">
      <c r="A63" s="11"/>
      <c r="B63" s="12" t="s">
        <v>67</v>
      </c>
      <c r="C63" s="33"/>
      <c r="D63" s="12"/>
      <c r="E63" s="32" t="s">
        <v>31</v>
      </c>
      <c r="F63" s="14"/>
      <c r="G63" s="14"/>
      <c r="H63" s="14"/>
      <c r="I63" s="19"/>
      <c r="J63" s="19"/>
    </row>
    <row r="64" spans="1:10" s="2" customFormat="1" ht="17.100000000000001" customHeight="1">
      <c r="A64" s="11"/>
      <c r="B64" s="12"/>
      <c r="C64" s="12" t="s">
        <v>16</v>
      </c>
      <c r="D64" s="12"/>
      <c r="E64" s="17" t="s">
        <v>20</v>
      </c>
      <c r="F64" s="24"/>
      <c r="G64" s="24"/>
      <c r="H64" s="24"/>
      <c r="I64" s="19"/>
      <c r="J64" s="19"/>
    </row>
    <row r="65" spans="1:10" s="2" customFormat="1" ht="17.100000000000001" customHeight="1">
      <c r="A65" s="11"/>
      <c r="B65" s="12"/>
      <c r="C65" s="52"/>
      <c r="D65" s="52" t="s">
        <v>16</v>
      </c>
      <c r="E65" s="53" t="s">
        <v>42</v>
      </c>
      <c r="F65" s="14">
        <v>381000</v>
      </c>
      <c r="G65" s="14">
        <v>381000</v>
      </c>
      <c r="H65" s="14">
        <v>381000</v>
      </c>
      <c r="I65" s="19"/>
      <c r="J65" s="19"/>
    </row>
    <row r="66" spans="1:10" s="2" customFormat="1" ht="15" customHeight="1">
      <c r="A66" s="11"/>
      <c r="B66" s="12"/>
      <c r="C66" s="52"/>
      <c r="D66" s="52" t="s">
        <v>22</v>
      </c>
      <c r="E66" s="53" t="s">
        <v>43</v>
      </c>
      <c r="F66" s="14">
        <v>59055</v>
      </c>
      <c r="G66" s="14">
        <v>59055</v>
      </c>
      <c r="H66" s="14">
        <v>59055</v>
      </c>
      <c r="I66" s="19"/>
      <c r="J66" s="19"/>
    </row>
    <row r="67" spans="1:10" s="29" customFormat="1" ht="15" customHeight="1">
      <c r="A67" s="25"/>
      <c r="B67" s="9"/>
      <c r="C67" s="26"/>
      <c r="D67" s="26" t="s">
        <v>24</v>
      </c>
      <c r="E67" s="54" t="s">
        <v>44</v>
      </c>
      <c r="F67" s="28">
        <v>1574800</v>
      </c>
      <c r="G67" s="28">
        <v>1632137</v>
      </c>
      <c r="H67" s="28">
        <v>1475450</v>
      </c>
      <c r="I67" s="55"/>
      <c r="J67" s="19"/>
    </row>
    <row r="68" spans="1:10" s="2" customFormat="1" ht="17.100000000000001" customHeight="1">
      <c r="A68" s="11"/>
      <c r="B68" s="12"/>
      <c r="C68" s="12" t="s">
        <v>22</v>
      </c>
      <c r="D68" s="12"/>
      <c r="E68" s="57" t="s">
        <v>23</v>
      </c>
      <c r="F68" s="24"/>
      <c r="G68" s="24"/>
      <c r="H68" s="24"/>
      <c r="I68" s="19"/>
      <c r="J68" s="19"/>
    </row>
    <row r="69" spans="1:10" s="2" customFormat="1" ht="15" customHeight="1">
      <c r="A69" s="11"/>
      <c r="B69" s="12"/>
      <c r="C69" s="12"/>
      <c r="D69" s="26" t="s">
        <v>62</v>
      </c>
      <c r="E69" s="54" t="s">
        <v>52</v>
      </c>
      <c r="F69" s="28"/>
      <c r="G69" s="28"/>
      <c r="H69" s="28"/>
      <c r="I69" s="19"/>
      <c r="J69" s="19"/>
    </row>
    <row r="70" spans="1:10" s="2" customFormat="1" ht="15" customHeight="1">
      <c r="A70" s="11"/>
      <c r="B70" s="12"/>
      <c r="C70" s="12"/>
      <c r="D70" s="26"/>
      <c r="E70" s="54" t="s">
        <v>68</v>
      </c>
      <c r="F70" s="28">
        <v>255145</v>
      </c>
      <c r="G70" s="28">
        <v>255145</v>
      </c>
      <c r="H70" s="28">
        <v>255145</v>
      </c>
      <c r="I70" s="19"/>
      <c r="J70" s="19"/>
    </row>
    <row r="71" spans="1:10" s="2" customFormat="1" ht="15" customHeight="1">
      <c r="A71" s="11"/>
      <c r="B71" s="12"/>
      <c r="C71" s="12"/>
      <c r="D71" s="26" t="s">
        <v>48</v>
      </c>
      <c r="E71" s="54" t="s">
        <v>49</v>
      </c>
      <c r="F71" s="28">
        <v>1322000</v>
      </c>
      <c r="G71" s="28">
        <v>1259026</v>
      </c>
      <c r="H71" s="28">
        <v>554131</v>
      </c>
      <c r="I71" s="55"/>
      <c r="J71" s="19"/>
    </row>
    <row r="72" spans="1:10" s="2" customFormat="1" ht="15" customHeight="1">
      <c r="A72" s="11"/>
      <c r="B72" s="12"/>
      <c r="C72" s="12"/>
      <c r="D72" s="26" t="s">
        <v>67</v>
      </c>
      <c r="E72" s="54" t="s">
        <v>54</v>
      </c>
      <c r="F72" s="28" t="s">
        <v>55</v>
      </c>
      <c r="G72" s="28"/>
      <c r="H72" s="28"/>
      <c r="I72" s="19"/>
      <c r="J72" s="19"/>
    </row>
    <row r="73" spans="1:10" s="2" customFormat="1" ht="17.100000000000001" customHeight="1">
      <c r="A73" s="11"/>
      <c r="B73" s="12"/>
      <c r="C73" s="12"/>
      <c r="D73" s="9"/>
      <c r="E73" s="35" t="s">
        <v>32</v>
      </c>
      <c r="F73" s="22">
        <f>SUM(F65:F71)</f>
        <v>3592000</v>
      </c>
      <c r="G73" s="22">
        <f>SUM(G65:G71)</f>
        <v>3586363</v>
      </c>
      <c r="H73" s="22">
        <f>SUM(H65:H71)</f>
        <v>2724781</v>
      </c>
      <c r="I73" s="19"/>
      <c r="J73" s="19"/>
    </row>
    <row r="74" spans="1:10" s="2" customFormat="1" ht="17.100000000000001" customHeight="1">
      <c r="A74" s="11"/>
      <c r="B74" s="12" t="s">
        <v>53</v>
      </c>
      <c r="C74" s="12"/>
      <c r="D74" s="9"/>
      <c r="E74" s="73" t="s">
        <v>69</v>
      </c>
      <c r="F74" s="60"/>
      <c r="G74" s="60"/>
      <c r="H74" s="60"/>
      <c r="I74" s="19"/>
      <c r="J74" s="19"/>
    </row>
    <row r="75" spans="1:10" s="2" customFormat="1" ht="17.100000000000001" customHeight="1">
      <c r="A75" s="11"/>
      <c r="B75" s="12"/>
      <c r="C75" s="12"/>
      <c r="D75" s="9"/>
      <c r="E75" s="17" t="s">
        <v>20</v>
      </c>
      <c r="F75" s="24"/>
      <c r="G75" s="24"/>
      <c r="H75" s="24"/>
      <c r="I75" s="19"/>
      <c r="J75" s="19"/>
    </row>
    <row r="76" spans="1:10" s="2" customFormat="1" ht="17.100000000000001" customHeight="1">
      <c r="A76" s="11"/>
      <c r="B76" s="12"/>
      <c r="C76" s="12"/>
      <c r="D76" s="9" t="s">
        <v>24</v>
      </c>
      <c r="E76" s="17" t="s">
        <v>44</v>
      </c>
      <c r="F76" s="66">
        <v>285228</v>
      </c>
      <c r="G76" s="66">
        <v>285228</v>
      </c>
      <c r="H76" s="66">
        <v>285228</v>
      </c>
      <c r="I76" s="19"/>
      <c r="J76" s="19"/>
    </row>
    <row r="77" spans="1:10" s="2" customFormat="1" ht="20.100000000000001" customHeight="1">
      <c r="A77" s="11"/>
      <c r="B77" s="15" t="s">
        <v>70</v>
      </c>
      <c r="C77" s="33"/>
      <c r="D77" s="12"/>
      <c r="E77" s="74" t="s">
        <v>71</v>
      </c>
      <c r="F77" s="64"/>
      <c r="G77" s="64"/>
      <c r="H77" s="64"/>
      <c r="I77" s="19"/>
      <c r="J77" s="19"/>
    </row>
    <row r="78" spans="1:10" s="2" customFormat="1" ht="17.100000000000001" customHeight="1">
      <c r="A78" s="11"/>
      <c r="B78" s="12"/>
      <c r="C78" s="12" t="s">
        <v>16</v>
      </c>
      <c r="D78" s="12"/>
      <c r="E78" s="17" t="s">
        <v>20</v>
      </c>
      <c r="F78" s="24"/>
      <c r="G78" s="24"/>
      <c r="H78" s="24"/>
      <c r="I78" s="19"/>
      <c r="J78" s="19"/>
    </row>
    <row r="79" spans="1:10" s="2" customFormat="1" ht="17.100000000000001" customHeight="1">
      <c r="A79" s="11"/>
      <c r="B79" s="12"/>
      <c r="C79" s="12"/>
      <c r="D79" s="12" t="s">
        <v>67</v>
      </c>
      <c r="E79" s="75" t="s">
        <v>44</v>
      </c>
      <c r="F79" s="66">
        <v>0</v>
      </c>
      <c r="G79" s="66"/>
      <c r="H79" s="66"/>
      <c r="I79" s="19"/>
      <c r="J79" s="19"/>
    </row>
    <row r="80" spans="1:10" s="2" customFormat="1" ht="18.95" customHeight="1">
      <c r="A80" s="11"/>
      <c r="B80" s="12" t="s">
        <v>72</v>
      </c>
      <c r="C80" s="33"/>
      <c r="D80" s="12"/>
      <c r="E80" s="32" t="s">
        <v>30</v>
      </c>
      <c r="F80" s="14"/>
      <c r="G80" s="14"/>
      <c r="H80" s="14"/>
      <c r="I80" s="19"/>
      <c r="J80" s="19"/>
    </row>
    <row r="81" spans="1:10" s="2" customFormat="1" ht="17.100000000000001" customHeight="1">
      <c r="A81" s="11"/>
      <c r="B81" s="12"/>
      <c r="C81" s="12" t="s">
        <v>16</v>
      </c>
      <c r="D81" s="12"/>
      <c r="E81" s="17" t="s">
        <v>20</v>
      </c>
      <c r="F81" s="24"/>
      <c r="G81" s="24"/>
      <c r="H81" s="24"/>
      <c r="I81" s="19"/>
      <c r="J81" s="19"/>
    </row>
    <row r="82" spans="1:10" s="2" customFormat="1" ht="17.100000000000001" customHeight="1">
      <c r="A82" s="11"/>
      <c r="B82" s="12"/>
      <c r="C82" s="12"/>
      <c r="D82" s="12" t="s">
        <v>24</v>
      </c>
      <c r="E82" s="65" t="s">
        <v>44</v>
      </c>
      <c r="F82" s="66">
        <v>373240</v>
      </c>
      <c r="G82" s="66">
        <v>373240</v>
      </c>
      <c r="H82" s="66">
        <v>373240</v>
      </c>
      <c r="I82" s="19"/>
      <c r="J82" s="19"/>
    </row>
    <row r="83" spans="1:10" s="2" customFormat="1" ht="17.100000000000001" customHeight="1">
      <c r="A83" s="11"/>
      <c r="B83" s="12" t="s">
        <v>73</v>
      </c>
      <c r="C83" s="12"/>
      <c r="D83" s="12"/>
      <c r="E83" s="73" t="s">
        <v>74</v>
      </c>
      <c r="F83" s="60"/>
      <c r="G83" s="60"/>
      <c r="H83" s="60"/>
      <c r="I83" s="19"/>
      <c r="J83" s="19"/>
    </row>
    <row r="84" spans="1:10" s="2" customFormat="1" ht="17.100000000000001" customHeight="1">
      <c r="A84" s="11"/>
      <c r="B84" s="12"/>
      <c r="C84" s="12"/>
      <c r="D84" s="12"/>
      <c r="E84" s="17" t="s">
        <v>20</v>
      </c>
      <c r="F84" s="24"/>
      <c r="G84" s="24"/>
      <c r="H84" s="24"/>
      <c r="I84" s="19"/>
      <c r="J84" s="19"/>
    </row>
    <row r="85" spans="1:10" s="2" customFormat="1" ht="17.100000000000001" customHeight="1">
      <c r="A85" s="11"/>
      <c r="B85" s="12"/>
      <c r="C85" s="12"/>
      <c r="D85" s="12" t="s">
        <v>46</v>
      </c>
      <c r="E85" s="17" t="s">
        <v>57</v>
      </c>
      <c r="F85" s="24"/>
      <c r="G85" s="24"/>
      <c r="H85" s="24"/>
      <c r="I85" s="19"/>
      <c r="J85" s="19"/>
    </row>
    <row r="86" spans="1:10" s="2" customFormat="1" ht="30.75" customHeight="1">
      <c r="A86" s="11"/>
      <c r="B86" s="15" t="s">
        <v>75</v>
      </c>
      <c r="C86" s="12"/>
      <c r="D86" s="12"/>
      <c r="E86" s="76" t="s">
        <v>76</v>
      </c>
      <c r="F86" s="64"/>
      <c r="G86" s="64"/>
      <c r="H86" s="64"/>
      <c r="I86" s="19"/>
      <c r="J86" s="19"/>
    </row>
    <row r="87" spans="1:10" s="2" customFormat="1" ht="17.100000000000001" customHeight="1">
      <c r="A87" s="11"/>
      <c r="B87" s="12"/>
      <c r="C87" s="12" t="s">
        <v>16</v>
      </c>
      <c r="D87" s="12"/>
      <c r="E87" s="17" t="s">
        <v>20</v>
      </c>
      <c r="F87" s="24"/>
      <c r="G87" s="24"/>
      <c r="H87" s="24"/>
      <c r="I87" s="19"/>
      <c r="J87" s="19"/>
    </row>
    <row r="88" spans="1:10" s="2" customFormat="1" ht="17.100000000000001" customHeight="1">
      <c r="A88" s="11"/>
      <c r="B88" s="12"/>
      <c r="C88" s="12"/>
      <c r="D88" s="12" t="s">
        <v>16</v>
      </c>
      <c r="E88" s="27" t="s">
        <v>44</v>
      </c>
      <c r="F88" s="24"/>
      <c r="G88" s="24"/>
      <c r="H88" s="24"/>
      <c r="I88" s="19"/>
      <c r="J88" s="19"/>
    </row>
    <row r="89" spans="1:10" s="2" customFormat="1" ht="15" customHeight="1">
      <c r="A89" s="11"/>
      <c r="B89" s="12"/>
      <c r="C89" s="12"/>
      <c r="D89" s="12" t="s">
        <v>22</v>
      </c>
      <c r="E89" s="57" t="s">
        <v>77</v>
      </c>
      <c r="F89" s="24">
        <v>1383000</v>
      </c>
      <c r="G89" s="24">
        <v>1383000</v>
      </c>
      <c r="H89" s="24">
        <v>1383000</v>
      </c>
      <c r="I89" s="19"/>
      <c r="J89" s="19"/>
    </row>
    <row r="90" spans="1:10" s="2" customFormat="1" ht="15" customHeight="1">
      <c r="A90" s="11"/>
      <c r="B90" s="18"/>
      <c r="C90" s="18"/>
      <c r="D90" s="18" t="s">
        <v>24</v>
      </c>
      <c r="E90" s="17" t="s">
        <v>78</v>
      </c>
      <c r="F90" s="24">
        <v>0</v>
      </c>
      <c r="G90" s="24"/>
      <c r="H90" s="24"/>
      <c r="I90" s="19"/>
      <c r="J90" s="19"/>
    </row>
    <row r="91" spans="1:10" s="2" customFormat="1" ht="15" customHeight="1">
      <c r="A91" s="11"/>
      <c r="B91" s="18" t="s">
        <v>79</v>
      </c>
      <c r="C91" s="18"/>
      <c r="D91" s="18"/>
      <c r="E91" s="16" t="s">
        <v>80</v>
      </c>
      <c r="F91" s="24"/>
      <c r="G91" s="24"/>
      <c r="H91" s="24"/>
      <c r="I91" s="19"/>
      <c r="J91" s="19"/>
    </row>
    <row r="92" spans="1:10" s="2" customFormat="1" ht="15" customHeight="1">
      <c r="A92" s="11"/>
      <c r="B92" s="18"/>
      <c r="C92" s="18" t="s">
        <v>16</v>
      </c>
      <c r="D92" s="18"/>
      <c r="E92" s="17" t="s">
        <v>81</v>
      </c>
      <c r="F92" s="24">
        <v>0</v>
      </c>
      <c r="G92" s="24">
        <v>38422</v>
      </c>
      <c r="H92" s="24">
        <v>38422</v>
      </c>
      <c r="I92" s="19"/>
      <c r="J92" s="19"/>
    </row>
    <row r="93" spans="1:10" s="2" customFormat="1" ht="20.25" customHeight="1">
      <c r="A93" s="11"/>
      <c r="B93" s="15">
        <v>15</v>
      </c>
      <c r="C93" s="12"/>
      <c r="D93" s="12"/>
      <c r="E93" s="76" t="s">
        <v>35</v>
      </c>
      <c r="F93" s="64"/>
      <c r="G93" s="64"/>
      <c r="H93" s="64"/>
      <c r="I93" s="19"/>
      <c r="J93" s="19"/>
    </row>
    <row r="94" spans="1:10" s="2" customFormat="1" ht="17.100000000000001" customHeight="1">
      <c r="A94" s="11"/>
      <c r="B94" s="12"/>
      <c r="C94" s="12" t="s">
        <v>16</v>
      </c>
      <c r="D94" s="12"/>
      <c r="E94" s="17" t="s">
        <v>82</v>
      </c>
      <c r="F94" s="24">
        <v>55000</v>
      </c>
      <c r="G94" s="24">
        <v>55000</v>
      </c>
      <c r="H94" s="24">
        <v>55000</v>
      </c>
      <c r="I94" s="19"/>
      <c r="J94" s="19"/>
    </row>
    <row r="95" spans="1:10" s="2" customFormat="1" ht="17.100000000000001" customHeight="1">
      <c r="A95" s="11"/>
      <c r="B95" s="18"/>
      <c r="C95" s="18"/>
      <c r="D95" s="18"/>
      <c r="E95" s="27" t="s">
        <v>83</v>
      </c>
      <c r="F95" s="24">
        <v>1400000</v>
      </c>
      <c r="G95" s="24">
        <v>1400000</v>
      </c>
      <c r="H95" s="24">
        <v>1400000</v>
      </c>
      <c r="I95" s="19"/>
      <c r="J95" s="19"/>
    </row>
    <row r="96" spans="1:10" s="39" customFormat="1" ht="20.100000000000001" customHeight="1" thickBot="1">
      <c r="A96" s="77" t="s">
        <v>84</v>
      </c>
      <c r="B96" s="77"/>
      <c r="C96" s="77"/>
      <c r="D96" s="77"/>
      <c r="E96" s="77"/>
      <c r="F96" s="78">
        <f>SUM(F89,F85,F82,F79,F76,F73,F62,F50,F47,F40,F34,F25,F22,F88,F94:F95)</f>
        <v>27108833</v>
      </c>
      <c r="G96" s="78">
        <f>SUM(G88:G92,G85,G82,G79,G76,G73,G62,G50,G47,G40,G34,G25,G22,G26+G94+G95)</f>
        <v>28149183</v>
      </c>
      <c r="H96" s="78">
        <f>SUM(H88:H92,H85,H82,H79,H76,H73,H62,H50,H47,H40,H34,H25,H22,H26+H94+H95)</f>
        <v>33462293</v>
      </c>
      <c r="I96" s="19"/>
      <c r="J96" s="19"/>
    </row>
    <row r="97" spans="1:10" s="39" customFormat="1" ht="21" customHeight="1">
      <c r="A97" s="79" t="s">
        <v>22</v>
      </c>
      <c r="B97" s="80"/>
      <c r="C97" s="80"/>
      <c r="D97" s="80"/>
      <c r="E97" s="81" t="s">
        <v>85</v>
      </c>
      <c r="F97" s="82"/>
      <c r="G97" s="82"/>
      <c r="H97" s="82"/>
      <c r="I97" s="19"/>
      <c r="J97" s="19"/>
    </row>
    <row r="98" spans="1:10" s="39" customFormat="1" ht="18" customHeight="1">
      <c r="A98" s="83"/>
      <c r="B98" s="9" t="s">
        <v>16</v>
      </c>
      <c r="C98" s="71"/>
      <c r="D98" s="71"/>
      <c r="E98" s="31" t="s">
        <v>86</v>
      </c>
      <c r="F98" s="84"/>
      <c r="G98" s="84"/>
      <c r="H98" s="84"/>
      <c r="I98" s="19"/>
      <c r="J98" s="19"/>
    </row>
    <row r="99" spans="1:10" s="39" customFormat="1" ht="20.100000000000001" customHeight="1" thickBot="1">
      <c r="A99" s="85"/>
      <c r="B99" s="86"/>
      <c r="C99" s="10" t="s">
        <v>16</v>
      </c>
      <c r="D99" s="87"/>
      <c r="E99" s="88" t="s">
        <v>87</v>
      </c>
      <c r="F99" s="28">
        <v>662016</v>
      </c>
      <c r="G99" s="28">
        <v>1382756</v>
      </c>
      <c r="H99" s="28">
        <v>1382756</v>
      </c>
      <c r="I99" s="19"/>
      <c r="J99" s="19"/>
    </row>
    <row r="100" spans="1:10" s="39" customFormat="1" ht="20.100000000000001" customHeight="1" thickBot="1">
      <c r="A100" s="89" t="s">
        <v>88</v>
      </c>
      <c r="B100" s="89"/>
      <c r="C100" s="89"/>
      <c r="D100" s="89"/>
      <c r="E100" s="89"/>
      <c r="F100" s="90">
        <f>F99</f>
        <v>662016</v>
      </c>
      <c r="G100" s="90">
        <f>G99</f>
        <v>1382756</v>
      </c>
      <c r="H100" s="90">
        <f>H99</f>
        <v>1382756</v>
      </c>
      <c r="I100" s="19"/>
      <c r="J100" s="19"/>
    </row>
    <row r="101" spans="1:10" s="39" customFormat="1" ht="20.100000000000001" customHeight="1" thickBot="1">
      <c r="A101" s="91" t="s">
        <v>89</v>
      </c>
      <c r="B101" s="91"/>
      <c r="C101" s="91"/>
      <c r="D101" s="91"/>
      <c r="E101" s="91"/>
      <c r="F101" s="38">
        <f>F96+F100</f>
        <v>27770849</v>
      </c>
      <c r="G101" s="38">
        <f>G96+G100</f>
        <v>29531939</v>
      </c>
      <c r="H101" s="38">
        <f>H96+H100</f>
        <v>34845049</v>
      </c>
      <c r="I101" s="19"/>
      <c r="J101" s="19"/>
    </row>
    <row r="102" spans="1:10">
      <c r="J102" s="19"/>
    </row>
    <row r="103" spans="1:10">
      <c r="J103" s="19"/>
    </row>
  </sheetData>
  <mergeCells count="12">
    <mergeCell ref="A100:E100"/>
    <mergeCell ref="A101:E101"/>
    <mergeCell ref="A96:E96"/>
    <mergeCell ref="A8:A10"/>
    <mergeCell ref="B8:B10"/>
    <mergeCell ref="C8:C10"/>
    <mergeCell ref="D8:D10"/>
    <mergeCell ref="A1:H1"/>
    <mergeCell ref="A4:H4"/>
    <mergeCell ref="A5:H5"/>
    <mergeCell ref="A3:H3"/>
    <mergeCell ref="F6:H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2021-08-11T10:59:46Z</dcterms:created>
  <dcterms:modified xsi:type="dcterms:W3CDTF">2021-08-11T11:00:43Z</dcterms:modified>
</cp:coreProperties>
</file>