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390" windowWidth="19875" windowHeight="9000"/>
  </bookViews>
  <sheets>
    <sheet name="Munka1" sheetId="1" r:id="rId1"/>
    <sheet name="Munka2" sheetId="2" r:id="rId2"/>
    <sheet name="Munka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N29" i="1"/>
  <c r="C28"/>
  <c r="B28"/>
  <c r="K26"/>
  <c r="G26"/>
  <c r="C26"/>
  <c r="B26"/>
  <c r="M26" s="1"/>
  <c r="K25"/>
  <c r="G25"/>
  <c r="C25"/>
  <c r="B25"/>
  <c r="M25" s="1"/>
  <c r="K24"/>
  <c r="G24"/>
  <c r="C24"/>
  <c r="B24"/>
  <c r="M24" s="1"/>
  <c r="K23"/>
  <c r="G23"/>
  <c r="C23"/>
  <c r="B23"/>
  <c r="M23" s="1"/>
  <c r="K22"/>
  <c r="G22"/>
  <c r="C22"/>
  <c r="B22"/>
  <c r="M22" s="1"/>
  <c r="K21"/>
  <c r="J21"/>
  <c r="G21"/>
  <c r="C21"/>
  <c r="B21"/>
  <c r="M21" s="1"/>
  <c r="K20"/>
  <c r="K29" s="1"/>
  <c r="G20"/>
  <c r="G29" s="1"/>
  <c r="C20"/>
  <c r="C29" s="1"/>
  <c r="B20"/>
  <c r="M20" s="1"/>
  <c r="N19"/>
  <c r="B18"/>
  <c r="B15"/>
  <c r="B14"/>
  <c r="L14" s="1"/>
  <c r="B13"/>
  <c r="L13" s="1"/>
  <c r="B11"/>
  <c r="B19" s="1"/>
  <c r="M29" l="1"/>
  <c r="I11"/>
  <c r="E13"/>
  <c r="I13"/>
  <c r="E14"/>
  <c r="I14"/>
  <c r="M14"/>
  <c r="F20"/>
  <c r="J20"/>
  <c r="F21"/>
  <c r="F22"/>
  <c r="J22"/>
  <c r="F23"/>
  <c r="J23"/>
  <c r="F24"/>
  <c r="J24"/>
  <c r="F25"/>
  <c r="J25"/>
  <c r="F26"/>
  <c r="J26"/>
  <c r="H14"/>
  <c r="C11"/>
  <c r="C19" s="1"/>
  <c r="G11"/>
  <c r="K11"/>
  <c r="C13"/>
  <c r="G13"/>
  <c r="K13"/>
  <c r="C14"/>
  <c r="G14"/>
  <c r="K14"/>
  <c r="D20"/>
  <c r="H20"/>
  <c r="L20"/>
  <c r="D21"/>
  <c r="H21"/>
  <c r="L21"/>
  <c r="D22"/>
  <c r="H22"/>
  <c r="L22"/>
  <c r="D23"/>
  <c r="H23"/>
  <c r="L23"/>
  <c r="D24"/>
  <c r="H24"/>
  <c r="L24"/>
  <c r="D25"/>
  <c r="H25"/>
  <c r="L25"/>
  <c r="D26"/>
  <c r="H26"/>
  <c r="L26"/>
  <c r="B29"/>
  <c r="F11"/>
  <c r="J11"/>
  <c r="F13"/>
  <c r="J13"/>
  <c r="F14"/>
  <c r="J14"/>
  <c r="E11"/>
  <c r="E19" s="1"/>
  <c r="M11"/>
  <c r="M13"/>
  <c r="D11"/>
  <c r="D19" s="1"/>
  <c r="H11"/>
  <c r="L11"/>
  <c r="L19" s="1"/>
  <c r="D13"/>
  <c r="H13"/>
  <c r="D14"/>
  <c r="E20"/>
  <c r="I20"/>
  <c r="E21"/>
  <c r="I21"/>
  <c r="E22"/>
  <c r="I22"/>
  <c r="E23"/>
  <c r="I23"/>
  <c r="E24"/>
  <c r="I24"/>
  <c r="E25"/>
  <c r="I25"/>
  <c r="E26"/>
  <c r="I26"/>
  <c r="J19" l="1"/>
  <c r="I19"/>
  <c r="H19"/>
  <c r="D29"/>
  <c r="G19"/>
  <c r="E29"/>
  <c r="M19"/>
  <c r="H29"/>
  <c r="K19"/>
  <c r="F29"/>
  <c r="I29"/>
  <c r="F19"/>
  <c r="L29"/>
  <c r="J29"/>
</calcChain>
</file>

<file path=xl/sharedStrings.xml><?xml version="1.0" encoding="utf-8"?>
<sst xmlns="http://schemas.openxmlformats.org/spreadsheetml/2006/main" count="51" uniqueCount="51">
  <si>
    <t>forintban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</si>
  <si>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</si>
  <si>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</si>
  <si>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</si>
  <si>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</si>
  <si>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</si>
  <si>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</si>
  <si>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</si>
  <si>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</si>
  <si>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</si>
  <si>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</si>
  <si>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5. melléklet</t>
  </si>
  <si>
    <t>Kisberzseny Község Önkormányzata 2021. évi költségvetéséről szóló 3/2021. (II.16.) önkormányzati rendelethez</t>
  </si>
  <si>
    <t>Kisberzseny Község Önkormányzata 2021. évi előirányzat felhasználási terve</t>
  </si>
  <si>
    <t>K</t>
  </si>
  <si>
    <t>L</t>
  </si>
  <si>
    <t>M</t>
  </si>
  <si>
    <t>N</t>
  </si>
  <si>
    <t>Megnevezés</t>
  </si>
  <si>
    <t>Előir. összesen</t>
  </si>
  <si>
    <t>I. hó</t>
  </si>
  <si>
    <t>II. hó</t>
  </si>
  <si>
    <t>III. hó</t>
  </si>
  <si>
    <t>IV. hó</t>
  </si>
  <si>
    <t>V. hó</t>
  </si>
  <si>
    <t>VI. hó</t>
  </si>
  <si>
    <t>VII. hó</t>
  </si>
  <si>
    <t>VIII. hó</t>
  </si>
  <si>
    <t>IX. hó</t>
  </si>
  <si>
    <t>X. hó</t>
  </si>
  <si>
    <t>XI. hó</t>
  </si>
  <si>
    <t>XII. hó</t>
  </si>
  <si>
    <t xml:space="preserve"> 1. Működési célú tám. áh. belülről</t>
  </si>
  <si>
    <t xml:space="preserve"> 2. Felhalmozási célú tám. áh. belülről</t>
  </si>
  <si>
    <t xml:space="preserve"> 3. Közhatalmi bevételek</t>
  </si>
  <si>
    <t xml:space="preserve"> 4. Működési bevételek</t>
  </si>
  <si>
    <t xml:space="preserve"> 5. Felhalmozási bevételek</t>
  </si>
  <si>
    <t xml:space="preserve"> 6. Működési célú átvett pénzeszközök</t>
  </si>
  <si>
    <t xml:space="preserve"> 7. Felhalmozási célú átvett pénzeszközök</t>
  </si>
  <si>
    <t xml:space="preserve"> 8. Finanszírozási bevételek</t>
  </si>
  <si>
    <t xml:space="preserve"> 9. BEVÉTELEK ÖSSZESEN:</t>
  </si>
  <si>
    <t xml:space="preserve"> 10. Személyi juttatások</t>
  </si>
  <si>
    <t xml:space="preserve"> 11. M.a. terh.járulékok és szoc.hjár adó</t>
  </si>
  <si>
    <t xml:space="preserve"> 12. Dologi kiadások</t>
  </si>
  <si>
    <t xml:space="preserve"> 13. Ellátottak pénzbeli juttatásai</t>
  </si>
  <si>
    <t xml:space="preserve"> 14. Egyéb működési célú kiadások</t>
  </si>
  <si>
    <t xml:space="preserve"> 15. Beruházások</t>
  </si>
  <si>
    <t xml:space="preserve"> 16. Felújítások</t>
  </si>
  <si>
    <t xml:space="preserve"> 17. Egyéb felhalmozási célú kiadások</t>
  </si>
  <si>
    <t xml:space="preserve"> 18. Finanszírozási kiadások</t>
  </si>
  <si>
    <t xml:space="preserve"> 19. KIADÁSOK ÖSSZESEN: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</si>
</sst>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b/>
      <u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 style="double">
        <color indexed="8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8"/>
      </left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double">
        <color indexed="8"/>
      </right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 style="medium">
        <color indexed="8"/>
      </top>
      <bottom style="double">
        <color indexed="8"/>
      </bottom>
      <diagonal/>
    </border>
    <border>
      <left/>
      <right style="thin">
        <color indexed="8"/>
      </right>
      <top style="medium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medium">
        <color indexed="8"/>
      </top>
      <bottom style="double">
        <color indexed="8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vertical="center"/>
    </xf>
    <xf numFmtId="0" fontId="1" fillId="0" borderId="0" xfId="0" applyFont="1"/>
    <xf numFmtId="0" fontId="3" fillId="0" borderId="0" xfId="0" applyFont="1"/>
    <xf numFmtId="0" fontId="0" fillId="0" borderId="5" xfId="0" applyBorder="1"/>
    <xf numFmtId="0" fontId="1" fillId="0" borderId="5" xfId="0" applyFont="1" applyBorder="1" applyAlignment="1">
      <alignment horizontal="justify"/>
    </xf>
    <xf numFmtId="0" fontId="3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" fillId="0" borderId="11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4" fillId="0" borderId="14" xfId="0" applyFont="1" applyBorder="1" applyAlignment="1">
      <alignment wrapText="1"/>
    </xf>
    <xf numFmtId="3" fontId="5" fillId="0" borderId="3" xfId="0" applyNumberFormat="1" applyFont="1" applyBorder="1" applyAlignment="1">
      <alignment horizontal="right" wrapText="1"/>
    </xf>
    <xf numFmtId="3" fontId="4" fillId="0" borderId="3" xfId="0" applyNumberFormat="1" applyFont="1" applyBorder="1" applyAlignment="1">
      <alignment horizontal="right" wrapText="1"/>
    </xf>
    <xf numFmtId="3" fontId="4" fillId="0" borderId="15" xfId="0" applyNumberFormat="1" applyFont="1" applyBorder="1" applyAlignment="1">
      <alignment horizontal="right" wrapText="1"/>
    </xf>
    <xf numFmtId="3" fontId="4" fillId="0" borderId="16" xfId="0" applyNumberFormat="1" applyFont="1" applyBorder="1" applyAlignment="1">
      <alignment horizontal="right" wrapText="1"/>
    </xf>
    <xf numFmtId="3" fontId="4" fillId="0" borderId="17" xfId="0" applyNumberFormat="1" applyFont="1" applyBorder="1" applyAlignment="1">
      <alignment horizontal="right" wrapText="1"/>
    </xf>
    <xf numFmtId="0" fontId="4" fillId="0" borderId="18" xfId="0" applyFont="1" applyBorder="1" applyAlignment="1">
      <alignment vertical="center" wrapText="1"/>
    </xf>
    <xf numFmtId="3" fontId="4" fillId="0" borderId="2" xfId="0" applyNumberFormat="1" applyFont="1" applyBorder="1" applyAlignment="1">
      <alignment horizontal="right" vertical="top" wrapText="1"/>
    </xf>
    <xf numFmtId="3" fontId="4" fillId="0" borderId="19" xfId="0" applyNumberFormat="1" applyFont="1" applyBorder="1" applyAlignment="1">
      <alignment horizontal="right" vertical="top" wrapText="1"/>
    </xf>
    <xf numFmtId="3" fontId="4" fillId="0" borderId="19" xfId="0" applyNumberFormat="1" applyFont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0" fontId="4" fillId="0" borderId="20" xfId="0" applyFont="1" applyBorder="1" applyAlignment="1">
      <alignment vertical="center" wrapText="1"/>
    </xf>
    <xf numFmtId="3" fontId="4" fillId="0" borderId="4" xfId="0" applyNumberFormat="1" applyFont="1" applyBorder="1" applyAlignment="1">
      <alignment horizontal="right" vertical="center" wrapText="1"/>
    </xf>
    <xf numFmtId="3" fontId="4" fillId="0" borderId="21" xfId="0" applyNumberFormat="1" applyFont="1" applyBorder="1" applyAlignment="1">
      <alignment horizontal="right" vertical="center" wrapText="1"/>
    </xf>
    <xf numFmtId="0" fontId="5" fillId="0" borderId="11" xfId="0" applyFont="1" applyBorder="1" applyAlignment="1">
      <alignment vertical="center" wrapText="1"/>
    </xf>
    <xf numFmtId="3" fontId="5" fillId="0" borderId="22" xfId="0" applyNumberFormat="1" applyFont="1" applyBorder="1" applyAlignment="1">
      <alignment horizontal="right" vertical="center" wrapText="1"/>
    </xf>
    <xf numFmtId="3" fontId="5" fillId="0" borderId="12" xfId="0" applyNumberFormat="1" applyFont="1" applyBorder="1" applyAlignment="1">
      <alignment horizontal="right" vertical="center" wrapText="1"/>
    </xf>
    <xf numFmtId="3" fontId="5" fillId="0" borderId="13" xfId="0" applyNumberFormat="1" applyFont="1" applyBorder="1" applyAlignment="1">
      <alignment horizontal="right" vertical="center" wrapText="1"/>
    </xf>
    <xf numFmtId="0" fontId="4" fillId="0" borderId="23" xfId="0" applyFont="1" applyBorder="1" applyAlignment="1">
      <alignment wrapText="1"/>
    </xf>
    <xf numFmtId="3" fontId="5" fillId="0" borderId="3" xfId="0" applyNumberFormat="1" applyFont="1" applyBorder="1" applyAlignment="1">
      <alignment horizontal="right" vertical="center" wrapText="1"/>
    </xf>
    <xf numFmtId="3" fontId="4" fillId="0" borderId="24" xfId="0" applyNumberFormat="1" applyFont="1" applyBorder="1" applyAlignment="1">
      <alignment horizontal="right" wrapText="1"/>
    </xf>
    <xf numFmtId="3" fontId="5" fillId="0" borderId="2" xfId="0" applyNumberFormat="1" applyFont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wrapText="1"/>
    </xf>
    <xf numFmtId="3" fontId="4" fillId="0" borderId="17" xfId="0" applyNumberFormat="1" applyFont="1" applyBorder="1" applyAlignment="1">
      <alignment horizontal="right" vertical="center" wrapText="1"/>
    </xf>
    <xf numFmtId="0" fontId="4" fillId="0" borderId="25" xfId="0" applyFont="1" applyBorder="1" applyAlignment="1">
      <alignment vertical="center" wrapText="1"/>
    </xf>
    <xf numFmtId="3" fontId="5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right" wrapText="1"/>
    </xf>
    <xf numFmtId="3" fontId="4" fillId="0" borderId="26" xfId="0" applyNumberFormat="1" applyFont="1" applyBorder="1" applyAlignment="1">
      <alignment horizontal="right" wrapText="1"/>
    </xf>
    <xf numFmtId="3" fontId="4" fillId="0" borderId="27" xfId="0" applyNumberFormat="1" applyFont="1" applyBorder="1" applyAlignment="1">
      <alignment horizontal="right" vertical="center" wrapText="1"/>
    </xf>
    <xf numFmtId="0" fontId="5" fillId="0" borderId="28" xfId="0" applyFont="1" applyBorder="1" applyAlignment="1">
      <alignment vertical="center" wrapText="1"/>
    </xf>
    <xf numFmtId="3" fontId="5" fillId="0" borderId="29" xfId="0" applyNumberFormat="1" applyFont="1" applyBorder="1" applyAlignment="1">
      <alignment horizontal="right" vertical="center" wrapText="1"/>
    </xf>
    <xf numFmtId="3" fontId="5" fillId="0" borderId="30" xfId="0" applyNumberFormat="1" applyFont="1" applyBorder="1" applyAlignment="1">
      <alignment horizontal="right" vertical="center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&#246;nt&#233;s/El&#337;terjeszt&#233;sek/Kisberzseny/2021/J&#250;l-aug/Kisberzseny%202021.%20&#233;vi%20k&#246;lts&#233;gvet&#233;s%20m&#243;dos&#237;t&#225;sa%202021.%20I.%20f&#233;l&#233;v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.bevétel"/>
      <sheetName val="2.kiadás"/>
      <sheetName val="3a köteleő feldatok"/>
      <sheetName val="3b. Ökét vállalt feladatok"/>
      <sheetName val="4.kvmérleg "/>
      <sheetName val="5.eifelh"/>
    </sheetNames>
    <sheetDataSet>
      <sheetData sheetId="0"/>
      <sheetData sheetId="1"/>
      <sheetData sheetId="2"/>
      <sheetData sheetId="3"/>
      <sheetData sheetId="4">
        <row r="16">
          <cell r="G16">
            <v>20191025</v>
          </cell>
        </row>
        <row r="20">
          <cell r="G20">
            <v>470000</v>
          </cell>
        </row>
        <row r="31">
          <cell r="G31">
            <v>2496034</v>
          </cell>
        </row>
        <row r="32">
          <cell r="G32">
            <v>7417776</v>
          </cell>
        </row>
        <row r="43">
          <cell r="G43">
            <v>12875252</v>
          </cell>
        </row>
        <row r="44">
          <cell r="G44">
            <v>1733986</v>
          </cell>
        </row>
        <row r="45">
          <cell r="G45">
            <v>7554741</v>
          </cell>
        </row>
        <row r="46">
          <cell r="G46">
            <v>1383000</v>
          </cell>
        </row>
        <row r="51">
          <cell r="G51">
            <v>4164793</v>
          </cell>
        </row>
        <row r="52">
          <cell r="G52">
            <v>2782756</v>
          </cell>
        </row>
        <row r="59">
          <cell r="G59">
            <v>4270214</v>
          </cell>
        </row>
        <row r="64">
          <cell r="G64">
            <v>3115185</v>
          </cell>
        </row>
        <row r="65">
          <cell r="G65">
            <v>1235336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30"/>
  <sheetViews>
    <sheetView tabSelected="1" workbookViewId="0">
      <selection sqref="A1:XFD1048576"/>
    </sheetView>
  </sheetViews>
  <sheetFormatPr defaultRowHeight="15"/>
  <cols>
    <col min="1" max="1" width="35" customWidth="1"/>
    <col min="2" max="2" width="10.7109375" customWidth="1"/>
    <col min="3" max="11" width="10.140625" bestFit="1" customWidth="1"/>
    <col min="12" max="13" width="9.7109375" customWidth="1"/>
    <col min="14" max="14" width="12.7109375" bestFit="1" customWidth="1"/>
    <col min="15" max="15" width="3.28515625" customWidth="1"/>
    <col min="257" max="257" width="35" customWidth="1"/>
    <col min="258" max="258" width="10.7109375" customWidth="1"/>
    <col min="259" max="267" width="10.140625" bestFit="1" customWidth="1"/>
    <col min="268" max="269" width="9.7109375" customWidth="1"/>
    <col min="270" max="270" width="12.7109375" bestFit="1" customWidth="1"/>
    <col min="271" max="271" width="3.28515625" customWidth="1"/>
    <col min="513" max="513" width="35" customWidth="1"/>
    <col min="514" max="514" width="10.7109375" customWidth="1"/>
    <col min="515" max="523" width="10.140625" bestFit="1" customWidth="1"/>
    <col min="524" max="525" width="9.7109375" customWidth="1"/>
    <col min="526" max="526" width="12.7109375" bestFit="1" customWidth="1"/>
    <col min="527" max="527" width="3.28515625" customWidth="1"/>
    <col min="769" max="769" width="35" customWidth="1"/>
    <col min="770" max="770" width="10.7109375" customWidth="1"/>
    <col min="771" max="779" width="10.140625" bestFit="1" customWidth="1"/>
    <col min="780" max="781" width="9.7109375" customWidth="1"/>
    <col min="782" max="782" width="12.7109375" bestFit="1" customWidth="1"/>
    <col min="783" max="783" width="3.28515625" customWidth="1"/>
    <col min="1025" max="1025" width="35" customWidth="1"/>
    <col min="1026" max="1026" width="10.7109375" customWidth="1"/>
    <col min="1027" max="1035" width="10.140625" bestFit="1" customWidth="1"/>
    <col min="1036" max="1037" width="9.7109375" customWidth="1"/>
    <col min="1038" max="1038" width="12.7109375" bestFit="1" customWidth="1"/>
    <col min="1039" max="1039" width="3.28515625" customWidth="1"/>
    <col min="1281" max="1281" width="35" customWidth="1"/>
    <col min="1282" max="1282" width="10.7109375" customWidth="1"/>
    <col min="1283" max="1291" width="10.140625" bestFit="1" customWidth="1"/>
    <col min="1292" max="1293" width="9.7109375" customWidth="1"/>
    <col min="1294" max="1294" width="12.7109375" bestFit="1" customWidth="1"/>
    <col min="1295" max="1295" width="3.28515625" customWidth="1"/>
    <col min="1537" max="1537" width="35" customWidth="1"/>
    <col min="1538" max="1538" width="10.7109375" customWidth="1"/>
    <col min="1539" max="1547" width="10.140625" bestFit="1" customWidth="1"/>
    <col min="1548" max="1549" width="9.7109375" customWidth="1"/>
    <col min="1550" max="1550" width="12.7109375" bestFit="1" customWidth="1"/>
    <col min="1551" max="1551" width="3.28515625" customWidth="1"/>
    <col min="1793" max="1793" width="35" customWidth="1"/>
    <col min="1794" max="1794" width="10.7109375" customWidth="1"/>
    <col min="1795" max="1803" width="10.140625" bestFit="1" customWidth="1"/>
    <col min="1804" max="1805" width="9.7109375" customWidth="1"/>
    <col min="1806" max="1806" width="12.7109375" bestFit="1" customWidth="1"/>
    <col min="1807" max="1807" width="3.28515625" customWidth="1"/>
    <col min="2049" max="2049" width="35" customWidth="1"/>
    <col min="2050" max="2050" width="10.7109375" customWidth="1"/>
    <col min="2051" max="2059" width="10.140625" bestFit="1" customWidth="1"/>
    <col min="2060" max="2061" width="9.7109375" customWidth="1"/>
    <col min="2062" max="2062" width="12.7109375" bestFit="1" customWidth="1"/>
    <col min="2063" max="2063" width="3.28515625" customWidth="1"/>
    <col min="2305" max="2305" width="35" customWidth="1"/>
    <col min="2306" max="2306" width="10.7109375" customWidth="1"/>
    <col min="2307" max="2315" width="10.140625" bestFit="1" customWidth="1"/>
    <col min="2316" max="2317" width="9.7109375" customWidth="1"/>
    <col min="2318" max="2318" width="12.7109375" bestFit="1" customWidth="1"/>
    <col min="2319" max="2319" width="3.28515625" customWidth="1"/>
    <col min="2561" max="2561" width="35" customWidth="1"/>
    <col min="2562" max="2562" width="10.7109375" customWidth="1"/>
    <col min="2563" max="2571" width="10.140625" bestFit="1" customWidth="1"/>
    <col min="2572" max="2573" width="9.7109375" customWidth="1"/>
    <col min="2574" max="2574" width="12.7109375" bestFit="1" customWidth="1"/>
    <col min="2575" max="2575" width="3.28515625" customWidth="1"/>
    <col min="2817" max="2817" width="35" customWidth="1"/>
    <col min="2818" max="2818" width="10.7109375" customWidth="1"/>
    <col min="2819" max="2827" width="10.140625" bestFit="1" customWidth="1"/>
    <col min="2828" max="2829" width="9.7109375" customWidth="1"/>
    <col min="2830" max="2830" width="12.7109375" bestFit="1" customWidth="1"/>
    <col min="2831" max="2831" width="3.28515625" customWidth="1"/>
    <col min="3073" max="3073" width="35" customWidth="1"/>
    <col min="3074" max="3074" width="10.7109375" customWidth="1"/>
    <col min="3075" max="3083" width="10.140625" bestFit="1" customWidth="1"/>
    <col min="3084" max="3085" width="9.7109375" customWidth="1"/>
    <col min="3086" max="3086" width="12.7109375" bestFit="1" customWidth="1"/>
    <col min="3087" max="3087" width="3.28515625" customWidth="1"/>
    <col min="3329" max="3329" width="35" customWidth="1"/>
    <col min="3330" max="3330" width="10.7109375" customWidth="1"/>
    <col min="3331" max="3339" width="10.140625" bestFit="1" customWidth="1"/>
    <col min="3340" max="3341" width="9.7109375" customWidth="1"/>
    <col min="3342" max="3342" width="12.7109375" bestFit="1" customWidth="1"/>
    <col min="3343" max="3343" width="3.28515625" customWidth="1"/>
    <col min="3585" max="3585" width="35" customWidth="1"/>
    <col min="3586" max="3586" width="10.7109375" customWidth="1"/>
    <col min="3587" max="3595" width="10.140625" bestFit="1" customWidth="1"/>
    <col min="3596" max="3597" width="9.7109375" customWidth="1"/>
    <col min="3598" max="3598" width="12.7109375" bestFit="1" customWidth="1"/>
    <col min="3599" max="3599" width="3.28515625" customWidth="1"/>
    <col min="3841" max="3841" width="35" customWidth="1"/>
    <col min="3842" max="3842" width="10.7109375" customWidth="1"/>
    <col min="3843" max="3851" width="10.140625" bestFit="1" customWidth="1"/>
    <col min="3852" max="3853" width="9.7109375" customWidth="1"/>
    <col min="3854" max="3854" width="12.7109375" bestFit="1" customWidth="1"/>
    <col min="3855" max="3855" width="3.28515625" customWidth="1"/>
    <col min="4097" max="4097" width="35" customWidth="1"/>
    <col min="4098" max="4098" width="10.7109375" customWidth="1"/>
    <col min="4099" max="4107" width="10.140625" bestFit="1" customWidth="1"/>
    <col min="4108" max="4109" width="9.7109375" customWidth="1"/>
    <col min="4110" max="4110" width="12.7109375" bestFit="1" customWidth="1"/>
    <col min="4111" max="4111" width="3.28515625" customWidth="1"/>
    <col min="4353" max="4353" width="35" customWidth="1"/>
    <col min="4354" max="4354" width="10.7109375" customWidth="1"/>
    <col min="4355" max="4363" width="10.140625" bestFit="1" customWidth="1"/>
    <col min="4364" max="4365" width="9.7109375" customWidth="1"/>
    <col min="4366" max="4366" width="12.7109375" bestFit="1" customWidth="1"/>
    <col min="4367" max="4367" width="3.28515625" customWidth="1"/>
    <col min="4609" max="4609" width="35" customWidth="1"/>
    <col min="4610" max="4610" width="10.7109375" customWidth="1"/>
    <col min="4611" max="4619" width="10.140625" bestFit="1" customWidth="1"/>
    <col min="4620" max="4621" width="9.7109375" customWidth="1"/>
    <col min="4622" max="4622" width="12.7109375" bestFit="1" customWidth="1"/>
    <col min="4623" max="4623" width="3.28515625" customWidth="1"/>
    <col min="4865" max="4865" width="35" customWidth="1"/>
    <col min="4866" max="4866" width="10.7109375" customWidth="1"/>
    <col min="4867" max="4875" width="10.140625" bestFit="1" customWidth="1"/>
    <col min="4876" max="4877" width="9.7109375" customWidth="1"/>
    <col min="4878" max="4878" width="12.7109375" bestFit="1" customWidth="1"/>
    <col min="4879" max="4879" width="3.28515625" customWidth="1"/>
    <col min="5121" max="5121" width="35" customWidth="1"/>
    <col min="5122" max="5122" width="10.7109375" customWidth="1"/>
    <col min="5123" max="5131" width="10.140625" bestFit="1" customWidth="1"/>
    <col min="5132" max="5133" width="9.7109375" customWidth="1"/>
    <col min="5134" max="5134" width="12.7109375" bestFit="1" customWidth="1"/>
    <col min="5135" max="5135" width="3.28515625" customWidth="1"/>
    <col min="5377" max="5377" width="35" customWidth="1"/>
    <col min="5378" max="5378" width="10.7109375" customWidth="1"/>
    <col min="5379" max="5387" width="10.140625" bestFit="1" customWidth="1"/>
    <col min="5388" max="5389" width="9.7109375" customWidth="1"/>
    <col min="5390" max="5390" width="12.7109375" bestFit="1" customWidth="1"/>
    <col min="5391" max="5391" width="3.28515625" customWidth="1"/>
    <col min="5633" max="5633" width="35" customWidth="1"/>
    <col min="5634" max="5634" width="10.7109375" customWidth="1"/>
    <col min="5635" max="5643" width="10.140625" bestFit="1" customWidth="1"/>
    <col min="5644" max="5645" width="9.7109375" customWidth="1"/>
    <col min="5646" max="5646" width="12.7109375" bestFit="1" customWidth="1"/>
    <col min="5647" max="5647" width="3.28515625" customWidth="1"/>
    <col min="5889" max="5889" width="35" customWidth="1"/>
    <col min="5890" max="5890" width="10.7109375" customWidth="1"/>
    <col min="5891" max="5899" width="10.140625" bestFit="1" customWidth="1"/>
    <col min="5900" max="5901" width="9.7109375" customWidth="1"/>
    <col min="5902" max="5902" width="12.7109375" bestFit="1" customWidth="1"/>
    <col min="5903" max="5903" width="3.28515625" customWidth="1"/>
    <col min="6145" max="6145" width="35" customWidth="1"/>
    <col min="6146" max="6146" width="10.7109375" customWidth="1"/>
    <col min="6147" max="6155" width="10.140625" bestFit="1" customWidth="1"/>
    <col min="6156" max="6157" width="9.7109375" customWidth="1"/>
    <col min="6158" max="6158" width="12.7109375" bestFit="1" customWidth="1"/>
    <col min="6159" max="6159" width="3.28515625" customWidth="1"/>
    <col min="6401" max="6401" width="35" customWidth="1"/>
    <col min="6402" max="6402" width="10.7109375" customWidth="1"/>
    <col min="6403" max="6411" width="10.140625" bestFit="1" customWidth="1"/>
    <col min="6412" max="6413" width="9.7109375" customWidth="1"/>
    <col min="6414" max="6414" width="12.7109375" bestFit="1" customWidth="1"/>
    <col min="6415" max="6415" width="3.28515625" customWidth="1"/>
    <col min="6657" max="6657" width="35" customWidth="1"/>
    <col min="6658" max="6658" width="10.7109375" customWidth="1"/>
    <col min="6659" max="6667" width="10.140625" bestFit="1" customWidth="1"/>
    <col min="6668" max="6669" width="9.7109375" customWidth="1"/>
    <col min="6670" max="6670" width="12.7109375" bestFit="1" customWidth="1"/>
    <col min="6671" max="6671" width="3.28515625" customWidth="1"/>
    <col min="6913" max="6913" width="35" customWidth="1"/>
    <col min="6914" max="6914" width="10.7109375" customWidth="1"/>
    <col min="6915" max="6923" width="10.140625" bestFit="1" customWidth="1"/>
    <col min="6924" max="6925" width="9.7109375" customWidth="1"/>
    <col min="6926" max="6926" width="12.7109375" bestFit="1" customWidth="1"/>
    <col min="6927" max="6927" width="3.28515625" customWidth="1"/>
    <col min="7169" max="7169" width="35" customWidth="1"/>
    <col min="7170" max="7170" width="10.7109375" customWidth="1"/>
    <col min="7171" max="7179" width="10.140625" bestFit="1" customWidth="1"/>
    <col min="7180" max="7181" width="9.7109375" customWidth="1"/>
    <col min="7182" max="7182" width="12.7109375" bestFit="1" customWidth="1"/>
    <col min="7183" max="7183" width="3.28515625" customWidth="1"/>
    <col min="7425" max="7425" width="35" customWidth="1"/>
    <col min="7426" max="7426" width="10.7109375" customWidth="1"/>
    <col min="7427" max="7435" width="10.140625" bestFit="1" customWidth="1"/>
    <col min="7436" max="7437" width="9.7109375" customWidth="1"/>
    <col min="7438" max="7438" width="12.7109375" bestFit="1" customWidth="1"/>
    <col min="7439" max="7439" width="3.28515625" customWidth="1"/>
    <col min="7681" max="7681" width="35" customWidth="1"/>
    <col min="7682" max="7682" width="10.7109375" customWidth="1"/>
    <col min="7683" max="7691" width="10.140625" bestFit="1" customWidth="1"/>
    <col min="7692" max="7693" width="9.7109375" customWidth="1"/>
    <col min="7694" max="7694" width="12.7109375" bestFit="1" customWidth="1"/>
    <col min="7695" max="7695" width="3.28515625" customWidth="1"/>
    <col min="7937" max="7937" width="35" customWidth="1"/>
    <col min="7938" max="7938" width="10.7109375" customWidth="1"/>
    <col min="7939" max="7947" width="10.140625" bestFit="1" customWidth="1"/>
    <col min="7948" max="7949" width="9.7109375" customWidth="1"/>
    <col min="7950" max="7950" width="12.7109375" bestFit="1" customWidth="1"/>
    <col min="7951" max="7951" width="3.28515625" customWidth="1"/>
    <col min="8193" max="8193" width="35" customWidth="1"/>
    <col min="8194" max="8194" width="10.7109375" customWidth="1"/>
    <col min="8195" max="8203" width="10.140625" bestFit="1" customWidth="1"/>
    <col min="8204" max="8205" width="9.7109375" customWidth="1"/>
    <col min="8206" max="8206" width="12.7109375" bestFit="1" customWidth="1"/>
    <col min="8207" max="8207" width="3.28515625" customWidth="1"/>
    <col min="8449" max="8449" width="35" customWidth="1"/>
    <col min="8450" max="8450" width="10.7109375" customWidth="1"/>
    <col min="8451" max="8459" width="10.140625" bestFit="1" customWidth="1"/>
    <col min="8460" max="8461" width="9.7109375" customWidth="1"/>
    <col min="8462" max="8462" width="12.7109375" bestFit="1" customWidth="1"/>
    <col min="8463" max="8463" width="3.28515625" customWidth="1"/>
    <col min="8705" max="8705" width="35" customWidth="1"/>
    <col min="8706" max="8706" width="10.7109375" customWidth="1"/>
    <col min="8707" max="8715" width="10.140625" bestFit="1" customWidth="1"/>
    <col min="8716" max="8717" width="9.7109375" customWidth="1"/>
    <col min="8718" max="8718" width="12.7109375" bestFit="1" customWidth="1"/>
    <col min="8719" max="8719" width="3.28515625" customWidth="1"/>
    <col min="8961" max="8961" width="35" customWidth="1"/>
    <col min="8962" max="8962" width="10.7109375" customWidth="1"/>
    <col min="8963" max="8971" width="10.140625" bestFit="1" customWidth="1"/>
    <col min="8972" max="8973" width="9.7109375" customWidth="1"/>
    <col min="8974" max="8974" width="12.7109375" bestFit="1" customWidth="1"/>
    <col min="8975" max="8975" width="3.28515625" customWidth="1"/>
    <col min="9217" max="9217" width="35" customWidth="1"/>
    <col min="9218" max="9218" width="10.7109375" customWidth="1"/>
    <col min="9219" max="9227" width="10.140625" bestFit="1" customWidth="1"/>
    <col min="9228" max="9229" width="9.7109375" customWidth="1"/>
    <col min="9230" max="9230" width="12.7109375" bestFit="1" customWidth="1"/>
    <col min="9231" max="9231" width="3.28515625" customWidth="1"/>
    <col min="9473" max="9473" width="35" customWidth="1"/>
    <col min="9474" max="9474" width="10.7109375" customWidth="1"/>
    <col min="9475" max="9483" width="10.140625" bestFit="1" customWidth="1"/>
    <col min="9484" max="9485" width="9.7109375" customWidth="1"/>
    <col min="9486" max="9486" width="12.7109375" bestFit="1" customWidth="1"/>
    <col min="9487" max="9487" width="3.28515625" customWidth="1"/>
    <col min="9729" max="9729" width="35" customWidth="1"/>
    <col min="9730" max="9730" width="10.7109375" customWidth="1"/>
    <col min="9731" max="9739" width="10.140625" bestFit="1" customWidth="1"/>
    <col min="9740" max="9741" width="9.7109375" customWidth="1"/>
    <col min="9742" max="9742" width="12.7109375" bestFit="1" customWidth="1"/>
    <col min="9743" max="9743" width="3.28515625" customWidth="1"/>
    <col min="9985" max="9985" width="35" customWidth="1"/>
    <col min="9986" max="9986" width="10.7109375" customWidth="1"/>
    <col min="9987" max="9995" width="10.140625" bestFit="1" customWidth="1"/>
    <col min="9996" max="9997" width="9.7109375" customWidth="1"/>
    <col min="9998" max="9998" width="12.7109375" bestFit="1" customWidth="1"/>
    <col min="9999" max="9999" width="3.28515625" customWidth="1"/>
    <col min="10241" max="10241" width="35" customWidth="1"/>
    <col min="10242" max="10242" width="10.7109375" customWidth="1"/>
    <col min="10243" max="10251" width="10.140625" bestFit="1" customWidth="1"/>
    <col min="10252" max="10253" width="9.7109375" customWidth="1"/>
    <col min="10254" max="10254" width="12.7109375" bestFit="1" customWidth="1"/>
    <col min="10255" max="10255" width="3.28515625" customWidth="1"/>
    <col min="10497" max="10497" width="35" customWidth="1"/>
    <col min="10498" max="10498" width="10.7109375" customWidth="1"/>
    <col min="10499" max="10507" width="10.140625" bestFit="1" customWidth="1"/>
    <col min="10508" max="10509" width="9.7109375" customWidth="1"/>
    <col min="10510" max="10510" width="12.7109375" bestFit="1" customWidth="1"/>
    <col min="10511" max="10511" width="3.28515625" customWidth="1"/>
    <col min="10753" max="10753" width="35" customWidth="1"/>
    <col min="10754" max="10754" width="10.7109375" customWidth="1"/>
    <col min="10755" max="10763" width="10.140625" bestFit="1" customWidth="1"/>
    <col min="10764" max="10765" width="9.7109375" customWidth="1"/>
    <col min="10766" max="10766" width="12.7109375" bestFit="1" customWidth="1"/>
    <col min="10767" max="10767" width="3.28515625" customWidth="1"/>
    <col min="11009" max="11009" width="35" customWidth="1"/>
    <col min="11010" max="11010" width="10.7109375" customWidth="1"/>
    <col min="11011" max="11019" width="10.140625" bestFit="1" customWidth="1"/>
    <col min="11020" max="11021" width="9.7109375" customWidth="1"/>
    <col min="11022" max="11022" width="12.7109375" bestFit="1" customWidth="1"/>
    <col min="11023" max="11023" width="3.28515625" customWidth="1"/>
    <col min="11265" max="11265" width="35" customWidth="1"/>
    <col min="11266" max="11266" width="10.7109375" customWidth="1"/>
    <col min="11267" max="11275" width="10.140625" bestFit="1" customWidth="1"/>
    <col min="11276" max="11277" width="9.7109375" customWidth="1"/>
    <col min="11278" max="11278" width="12.7109375" bestFit="1" customWidth="1"/>
    <col min="11279" max="11279" width="3.28515625" customWidth="1"/>
    <col min="11521" max="11521" width="35" customWidth="1"/>
    <col min="11522" max="11522" width="10.7109375" customWidth="1"/>
    <col min="11523" max="11531" width="10.140625" bestFit="1" customWidth="1"/>
    <col min="11532" max="11533" width="9.7109375" customWidth="1"/>
    <col min="11534" max="11534" width="12.7109375" bestFit="1" customWidth="1"/>
    <col min="11535" max="11535" width="3.28515625" customWidth="1"/>
    <col min="11777" max="11777" width="35" customWidth="1"/>
    <col min="11778" max="11778" width="10.7109375" customWidth="1"/>
    <col min="11779" max="11787" width="10.140625" bestFit="1" customWidth="1"/>
    <col min="11788" max="11789" width="9.7109375" customWidth="1"/>
    <col min="11790" max="11790" width="12.7109375" bestFit="1" customWidth="1"/>
    <col min="11791" max="11791" width="3.28515625" customWidth="1"/>
    <col min="12033" max="12033" width="35" customWidth="1"/>
    <col min="12034" max="12034" width="10.7109375" customWidth="1"/>
    <col min="12035" max="12043" width="10.140625" bestFit="1" customWidth="1"/>
    <col min="12044" max="12045" width="9.7109375" customWidth="1"/>
    <col min="12046" max="12046" width="12.7109375" bestFit="1" customWidth="1"/>
    <col min="12047" max="12047" width="3.28515625" customWidth="1"/>
    <col min="12289" max="12289" width="35" customWidth="1"/>
    <col min="12290" max="12290" width="10.7109375" customWidth="1"/>
    <col min="12291" max="12299" width="10.140625" bestFit="1" customWidth="1"/>
    <col min="12300" max="12301" width="9.7109375" customWidth="1"/>
    <col min="12302" max="12302" width="12.7109375" bestFit="1" customWidth="1"/>
    <col min="12303" max="12303" width="3.28515625" customWidth="1"/>
    <col min="12545" max="12545" width="35" customWidth="1"/>
    <col min="12546" max="12546" width="10.7109375" customWidth="1"/>
    <col min="12547" max="12555" width="10.140625" bestFit="1" customWidth="1"/>
    <col min="12556" max="12557" width="9.7109375" customWidth="1"/>
    <col min="12558" max="12558" width="12.7109375" bestFit="1" customWidth="1"/>
    <col min="12559" max="12559" width="3.28515625" customWidth="1"/>
    <col min="12801" max="12801" width="35" customWidth="1"/>
    <col min="12802" max="12802" width="10.7109375" customWidth="1"/>
    <col min="12803" max="12811" width="10.140625" bestFit="1" customWidth="1"/>
    <col min="12812" max="12813" width="9.7109375" customWidth="1"/>
    <col min="12814" max="12814" width="12.7109375" bestFit="1" customWidth="1"/>
    <col min="12815" max="12815" width="3.28515625" customWidth="1"/>
    <col min="13057" max="13057" width="35" customWidth="1"/>
    <col min="13058" max="13058" width="10.7109375" customWidth="1"/>
    <col min="13059" max="13067" width="10.140625" bestFit="1" customWidth="1"/>
    <col min="13068" max="13069" width="9.7109375" customWidth="1"/>
    <col min="13070" max="13070" width="12.7109375" bestFit="1" customWidth="1"/>
    <col min="13071" max="13071" width="3.28515625" customWidth="1"/>
    <col min="13313" max="13313" width="35" customWidth="1"/>
    <col min="13314" max="13314" width="10.7109375" customWidth="1"/>
    <col min="13315" max="13323" width="10.140625" bestFit="1" customWidth="1"/>
    <col min="13324" max="13325" width="9.7109375" customWidth="1"/>
    <col min="13326" max="13326" width="12.7109375" bestFit="1" customWidth="1"/>
    <col min="13327" max="13327" width="3.28515625" customWidth="1"/>
    <col min="13569" max="13569" width="35" customWidth="1"/>
    <col min="13570" max="13570" width="10.7109375" customWidth="1"/>
    <col min="13571" max="13579" width="10.140625" bestFit="1" customWidth="1"/>
    <col min="13580" max="13581" width="9.7109375" customWidth="1"/>
    <col min="13582" max="13582" width="12.7109375" bestFit="1" customWidth="1"/>
    <col min="13583" max="13583" width="3.28515625" customWidth="1"/>
    <col min="13825" max="13825" width="35" customWidth="1"/>
    <col min="13826" max="13826" width="10.7109375" customWidth="1"/>
    <col min="13827" max="13835" width="10.140625" bestFit="1" customWidth="1"/>
    <col min="13836" max="13837" width="9.7109375" customWidth="1"/>
    <col min="13838" max="13838" width="12.7109375" bestFit="1" customWidth="1"/>
    <col min="13839" max="13839" width="3.28515625" customWidth="1"/>
    <col min="14081" max="14081" width="35" customWidth="1"/>
    <col min="14082" max="14082" width="10.7109375" customWidth="1"/>
    <col min="14083" max="14091" width="10.140625" bestFit="1" customWidth="1"/>
    <col min="14092" max="14093" width="9.7109375" customWidth="1"/>
    <col min="14094" max="14094" width="12.7109375" bestFit="1" customWidth="1"/>
    <col min="14095" max="14095" width="3.28515625" customWidth="1"/>
    <col min="14337" max="14337" width="35" customWidth="1"/>
    <col min="14338" max="14338" width="10.7109375" customWidth="1"/>
    <col min="14339" max="14347" width="10.140625" bestFit="1" customWidth="1"/>
    <col min="14348" max="14349" width="9.7109375" customWidth="1"/>
    <col min="14350" max="14350" width="12.7109375" bestFit="1" customWidth="1"/>
    <col min="14351" max="14351" width="3.28515625" customWidth="1"/>
    <col min="14593" max="14593" width="35" customWidth="1"/>
    <col min="14594" max="14594" width="10.7109375" customWidth="1"/>
    <col min="14595" max="14603" width="10.140625" bestFit="1" customWidth="1"/>
    <col min="14604" max="14605" width="9.7109375" customWidth="1"/>
    <col min="14606" max="14606" width="12.7109375" bestFit="1" customWidth="1"/>
    <col min="14607" max="14607" width="3.28515625" customWidth="1"/>
    <col min="14849" max="14849" width="35" customWidth="1"/>
    <col min="14850" max="14850" width="10.7109375" customWidth="1"/>
    <col min="14851" max="14859" width="10.140625" bestFit="1" customWidth="1"/>
    <col min="14860" max="14861" width="9.7109375" customWidth="1"/>
    <col min="14862" max="14862" width="12.7109375" bestFit="1" customWidth="1"/>
    <col min="14863" max="14863" width="3.28515625" customWidth="1"/>
    <col min="15105" max="15105" width="35" customWidth="1"/>
    <col min="15106" max="15106" width="10.7109375" customWidth="1"/>
    <col min="15107" max="15115" width="10.140625" bestFit="1" customWidth="1"/>
    <col min="15116" max="15117" width="9.7109375" customWidth="1"/>
    <col min="15118" max="15118" width="12.7109375" bestFit="1" customWidth="1"/>
    <col min="15119" max="15119" width="3.28515625" customWidth="1"/>
    <col min="15361" max="15361" width="35" customWidth="1"/>
    <col min="15362" max="15362" width="10.7109375" customWidth="1"/>
    <col min="15363" max="15371" width="10.140625" bestFit="1" customWidth="1"/>
    <col min="15372" max="15373" width="9.7109375" customWidth="1"/>
    <col min="15374" max="15374" width="12.7109375" bestFit="1" customWidth="1"/>
    <col min="15375" max="15375" width="3.28515625" customWidth="1"/>
    <col min="15617" max="15617" width="35" customWidth="1"/>
    <col min="15618" max="15618" width="10.7109375" customWidth="1"/>
    <col min="15619" max="15627" width="10.140625" bestFit="1" customWidth="1"/>
    <col min="15628" max="15629" width="9.7109375" customWidth="1"/>
    <col min="15630" max="15630" width="12.7109375" bestFit="1" customWidth="1"/>
    <col min="15631" max="15631" width="3.28515625" customWidth="1"/>
    <col min="15873" max="15873" width="35" customWidth="1"/>
    <col min="15874" max="15874" width="10.7109375" customWidth="1"/>
    <col min="15875" max="15883" width="10.140625" bestFit="1" customWidth="1"/>
    <col min="15884" max="15885" width="9.7109375" customWidth="1"/>
    <col min="15886" max="15886" width="12.7109375" bestFit="1" customWidth="1"/>
    <col min="15887" max="15887" width="3.28515625" customWidth="1"/>
    <col min="16129" max="16129" width="35" customWidth="1"/>
    <col min="16130" max="16130" width="10.7109375" customWidth="1"/>
    <col min="16131" max="16139" width="10.140625" bestFit="1" customWidth="1"/>
    <col min="16140" max="16141" width="9.7109375" customWidth="1"/>
    <col min="16142" max="16142" width="12.7109375" bestFit="1" customWidth="1"/>
    <col min="16143" max="16143" width="3.28515625" customWidth="1"/>
  </cols>
  <sheetData>
    <row r="1" spans="1:14" ht="15.7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15.75">
      <c r="L2" s="2"/>
      <c r="M2" s="2"/>
      <c r="N2" s="2"/>
    </row>
    <row r="3" spans="1:14" ht="15.75">
      <c r="N3" s="6" t="s">
        <v>11</v>
      </c>
    </row>
    <row r="4" spans="1:14" ht="15.75">
      <c r="A4" s="1" t="s">
        <v>12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ht="8.1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 ht="15.75">
      <c r="A6" s="4" t="s">
        <v>13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11.25" customHeight="1">
      <c r="A7" s="3"/>
      <c r="F7" s="7"/>
    </row>
    <row r="8" spans="1:14" ht="16.5" thickBot="1">
      <c r="A8" s="8"/>
      <c r="B8" s="9"/>
      <c r="C8" s="8"/>
      <c r="D8" s="8"/>
      <c r="E8" s="8"/>
      <c r="F8" s="8"/>
      <c r="G8" s="8"/>
      <c r="H8" s="8"/>
      <c r="I8" s="8"/>
      <c r="J8" s="8"/>
      <c r="K8" s="8"/>
      <c r="L8" s="8"/>
      <c r="M8" s="10" t="s">
        <v>0</v>
      </c>
      <c r="N8" s="10"/>
    </row>
    <row r="9" spans="1:14" s="16" customFormat="1" ht="15.75" thickTop="1">
      <c r="A9" s="11" t="s">
        <v>1</v>
      </c>
      <c r="B9" s="12" t="s">
        <v>2</v>
      </c>
      <c r="C9" s="13" t="s">
        <v>3</v>
      </c>
      <c r="D9" s="14" t="s">
        <v>4</v>
      </c>
      <c r="E9" s="12" t="s">
        <v>5</v>
      </c>
      <c r="F9" s="13" t="s">
        <v>6</v>
      </c>
      <c r="G9" s="14" t="s">
        <v>7</v>
      </c>
      <c r="H9" s="12" t="s">
        <v>8</v>
      </c>
      <c r="I9" s="12" t="s">
        <v>9</v>
      </c>
      <c r="J9" s="13" t="s">
        <v>10</v>
      </c>
      <c r="K9" s="12" t="s">
        <v>14</v>
      </c>
      <c r="L9" s="13" t="s">
        <v>15</v>
      </c>
      <c r="M9" s="14" t="s">
        <v>16</v>
      </c>
      <c r="N9" s="15" t="s">
        <v>17</v>
      </c>
    </row>
    <row r="10" spans="1:14" ht="33" customHeight="1" thickBot="1">
      <c r="A10" s="17" t="s">
        <v>18</v>
      </c>
      <c r="B10" s="18" t="s">
        <v>19</v>
      </c>
      <c r="C10" s="18" t="s">
        <v>20</v>
      </c>
      <c r="D10" s="18" t="s">
        <v>21</v>
      </c>
      <c r="E10" s="18" t="s">
        <v>22</v>
      </c>
      <c r="F10" s="18" t="s">
        <v>23</v>
      </c>
      <c r="G10" s="18" t="s">
        <v>24</v>
      </c>
      <c r="H10" s="18" t="s">
        <v>25</v>
      </c>
      <c r="I10" s="18" t="s">
        <v>26</v>
      </c>
      <c r="J10" s="18" t="s">
        <v>27</v>
      </c>
      <c r="K10" s="18" t="s">
        <v>28</v>
      </c>
      <c r="L10" s="18" t="s">
        <v>29</v>
      </c>
      <c r="M10" s="18" t="s">
        <v>30</v>
      </c>
      <c r="N10" s="19" t="s">
        <v>31</v>
      </c>
    </row>
    <row r="11" spans="1:14" ht="18" customHeight="1" thickTop="1">
      <c r="A11" s="20" t="s">
        <v>32</v>
      </c>
      <c r="B11" s="21">
        <f>'[1]4.kvmérleg '!G16</f>
        <v>20191025</v>
      </c>
      <c r="C11" s="22">
        <f t="shared" ref="C11:M11" si="0">$B11/12</f>
        <v>1682585.4166666667</v>
      </c>
      <c r="D11" s="22">
        <f t="shared" si="0"/>
        <v>1682585.4166666667</v>
      </c>
      <c r="E11" s="22">
        <f t="shared" si="0"/>
        <v>1682585.4166666667</v>
      </c>
      <c r="F11" s="22">
        <f t="shared" si="0"/>
        <v>1682585.4166666667</v>
      </c>
      <c r="G11" s="22">
        <f t="shared" si="0"/>
        <v>1682585.4166666667</v>
      </c>
      <c r="H11" s="22">
        <f t="shared" si="0"/>
        <v>1682585.4166666667</v>
      </c>
      <c r="I11" s="22">
        <f t="shared" si="0"/>
        <v>1682585.4166666667</v>
      </c>
      <c r="J11" s="22">
        <f t="shared" si="0"/>
        <v>1682585.4166666667</v>
      </c>
      <c r="K11" s="22">
        <f t="shared" si="0"/>
        <v>1682585.4166666667</v>
      </c>
      <c r="L11" s="22">
        <f t="shared" si="0"/>
        <v>1682585.4166666667</v>
      </c>
      <c r="M11" s="23">
        <f t="shared" si="0"/>
        <v>1682585.4166666667</v>
      </c>
      <c r="N11" s="24">
        <v>1532358</v>
      </c>
    </row>
    <row r="12" spans="1:14" ht="15.95" customHeight="1">
      <c r="A12" s="20" t="s">
        <v>33</v>
      </c>
      <c r="B12" s="21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5"/>
    </row>
    <row r="13" spans="1:14" s="5" customFormat="1" ht="15.95" customHeight="1">
      <c r="A13" s="26" t="s">
        <v>34</v>
      </c>
      <c r="B13" s="21">
        <f>'[1]4.kvmérleg '!G20</f>
        <v>470000</v>
      </c>
      <c r="C13" s="27">
        <f t="shared" ref="C13:M14" si="1">$B13/12</f>
        <v>39166.666666666664</v>
      </c>
      <c r="D13" s="27">
        <f t="shared" si="1"/>
        <v>39166.666666666664</v>
      </c>
      <c r="E13" s="27">
        <f t="shared" si="1"/>
        <v>39166.666666666664</v>
      </c>
      <c r="F13" s="27">
        <f t="shared" si="1"/>
        <v>39166.666666666664</v>
      </c>
      <c r="G13" s="27">
        <f t="shared" si="1"/>
        <v>39166.666666666664</v>
      </c>
      <c r="H13" s="27">
        <f t="shared" si="1"/>
        <v>39166.666666666664</v>
      </c>
      <c r="I13" s="27">
        <f t="shared" si="1"/>
        <v>39166.666666666664</v>
      </c>
      <c r="J13" s="27">
        <f t="shared" si="1"/>
        <v>39166.666666666664</v>
      </c>
      <c r="K13" s="27">
        <f t="shared" si="1"/>
        <v>39166.666666666664</v>
      </c>
      <c r="L13" s="27">
        <f t="shared" si="1"/>
        <v>39166.666666666664</v>
      </c>
      <c r="M13" s="27">
        <f t="shared" si="1"/>
        <v>39166.666666666664</v>
      </c>
      <c r="N13" s="28">
        <v>106663</v>
      </c>
    </row>
    <row r="14" spans="1:14" s="5" customFormat="1" ht="15.95" customHeight="1">
      <c r="A14" s="26" t="s">
        <v>35</v>
      </c>
      <c r="B14" s="21">
        <f>'[1]4.kvmérleg '!G31</f>
        <v>2496034</v>
      </c>
      <c r="C14" s="27">
        <f t="shared" si="1"/>
        <v>208002.83333333334</v>
      </c>
      <c r="D14" s="27">
        <f t="shared" si="1"/>
        <v>208002.83333333334</v>
      </c>
      <c r="E14" s="27">
        <f t="shared" si="1"/>
        <v>208002.83333333334</v>
      </c>
      <c r="F14" s="27">
        <f t="shared" si="1"/>
        <v>208002.83333333334</v>
      </c>
      <c r="G14" s="27">
        <f t="shared" si="1"/>
        <v>208002.83333333334</v>
      </c>
      <c r="H14" s="27">
        <f t="shared" si="1"/>
        <v>208002.83333333334</v>
      </c>
      <c r="I14" s="27">
        <f t="shared" si="1"/>
        <v>208002.83333333334</v>
      </c>
      <c r="J14" s="27">
        <f t="shared" si="1"/>
        <v>208002.83333333334</v>
      </c>
      <c r="K14" s="27">
        <f t="shared" si="1"/>
        <v>208002.83333333334</v>
      </c>
      <c r="L14" s="27">
        <f t="shared" si="1"/>
        <v>208002.83333333334</v>
      </c>
      <c r="M14" s="27">
        <f t="shared" si="1"/>
        <v>208002.83333333334</v>
      </c>
      <c r="N14" s="29">
        <v>203531</v>
      </c>
    </row>
    <row r="15" spans="1:14" s="5" customFormat="1" ht="15.95" customHeight="1">
      <c r="A15" s="26" t="s">
        <v>36</v>
      </c>
      <c r="B15" s="21">
        <f>'[1]4.kvmérleg '!G59</f>
        <v>4270214</v>
      </c>
      <c r="C15" s="27"/>
      <c r="D15" s="27"/>
      <c r="E15" s="27"/>
      <c r="F15" s="27"/>
      <c r="G15" s="27"/>
      <c r="H15" s="27"/>
      <c r="I15" s="27"/>
      <c r="J15" s="27"/>
      <c r="K15" s="30"/>
      <c r="L15" s="30"/>
      <c r="M15" s="30"/>
      <c r="N15" s="29"/>
    </row>
    <row r="16" spans="1:14" s="5" customFormat="1" ht="15.95" customHeight="1">
      <c r="A16" s="26" t="s">
        <v>37</v>
      </c>
      <c r="B16" s="21"/>
      <c r="C16" s="27"/>
      <c r="D16" s="27"/>
      <c r="E16" s="27"/>
      <c r="F16" s="27"/>
      <c r="G16" s="27"/>
      <c r="H16" s="27"/>
      <c r="I16" s="27"/>
      <c r="J16" s="27"/>
      <c r="K16" s="30"/>
      <c r="L16" s="30"/>
      <c r="M16" s="30"/>
      <c r="N16" s="29"/>
    </row>
    <row r="17" spans="1:14" s="5" customFormat="1" ht="15.95" customHeight="1">
      <c r="A17" s="26" t="s">
        <v>38</v>
      </c>
      <c r="B17" s="21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29"/>
    </row>
    <row r="18" spans="1:14" s="5" customFormat="1" ht="16.5" customHeight="1" thickBot="1">
      <c r="A18" s="31" t="s">
        <v>39</v>
      </c>
      <c r="B18" s="21">
        <f>'[1]4.kvmérleg '!G32</f>
        <v>7417776</v>
      </c>
      <c r="C18" s="32">
        <v>3418473</v>
      </c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3"/>
    </row>
    <row r="19" spans="1:14" s="5" customFormat="1" ht="20.100000000000001" customHeight="1" thickBot="1">
      <c r="A19" s="34" t="s">
        <v>40</v>
      </c>
      <c r="B19" s="35">
        <f t="shared" ref="B19:N19" si="2">SUM(B11:B18)</f>
        <v>34845049</v>
      </c>
      <c r="C19" s="36">
        <f t="shared" si="2"/>
        <v>5348227.916666667</v>
      </c>
      <c r="D19" s="36">
        <f t="shared" si="2"/>
        <v>1929754.9166666667</v>
      </c>
      <c r="E19" s="36">
        <f t="shared" si="2"/>
        <v>1929754.9166666667</v>
      </c>
      <c r="F19" s="36">
        <f t="shared" si="2"/>
        <v>1929754.9166666667</v>
      </c>
      <c r="G19" s="36">
        <f t="shared" si="2"/>
        <v>1929754.9166666667</v>
      </c>
      <c r="H19" s="36">
        <f t="shared" si="2"/>
        <v>1929754.9166666667</v>
      </c>
      <c r="I19" s="36">
        <f t="shared" si="2"/>
        <v>1929754.9166666667</v>
      </c>
      <c r="J19" s="36">
        <f t="shared" si="2"/>
        <v>1929754.9166666667</v>
      </c>
      <c r="K19" s="36">
        <f t="shared" si="2"/>
        <v>1929754.9166666667</v>
      </c>
      <c r="L19" s="36">
        <f t="shared" si="2"/>
        <v>1929754.9166666667</v>
      </c>
      <c r="M19" s="36">
        <f t="shared" si="2"/>
        <v>1929754.9166666667</v>
      </c>
      <c r="N19" s="37">
        <f t="shared" si="2"/>
        <v>1842552</v>
      </c>
    </row>
    <row r="20" spans="1:14" ht="18" customHeight="1" thickTop="1">
      <c r="A20" s="38" t="s">
        <v>41</v>
      </c>
      <c r="B20" s="39">
        <f>'[1]4.kvmérleg '!G43</f>
        <v>12875252</v>
      </c>
      <c r="C20" s="40">
        <f t="shared" ref="C20:M26" si="3">$B20/12</f>
        <v>1072937.6666666667</v>
      </c>
      <c r="D20" s="40">
        <f t="shared" si="3"/>
        <v>1072937.6666666667</v>
      </c>
      <c r="E20" s="40">
        <f t="shared" si="3"/>
        <v>1072937.6666666667</v>
      </c>
      <c r="F20" s="40">
        <f t="shared" si="3"/>
        <v>1072937.6666666667</v>
      </c>
      <c r="G20" s="40">
        <f t="shared" si="3"/>
        <v>1072937.6666666667</v>
      </c>
      <c r="H20" s="40">
        <f t="shared" si="3"/>
        <v>1072937.6666666667</v>
      </c>
      <c r="I20" s="40">
        <f t="shared" si="3"/>
        <v>1072937.6666666667</v>
      </c>
      <c r="J20" s="40">
        <f t="shared" si="3"/>
        <v>1072937.6666666667</v>
      </c>
      <c r="K20" s="40">
        <f t="shared" si="3"/>
        <v>1072937.6666666667</v>
      </c>
      <c r="L20" s="40">
        <f t="shared" si="3"/>
        <v>1072937.6666666667</v>
      </c>
      <c r="M20" s="40">
        <f t="shared" si="3"/>
        <v>1072937.6666666667</v>
      </c>
      <c r="N20" s="24">
        <v>866805</v>
      </c>
    </row>
    <row r="21" spans="1:14" s="5" customFormat="1" ht="15.95" customHeight="1">
      <c r="A21" s="26" t="s">
        <v>42</v>
      </c>
      <c r="B21" s="41">
        <f>'[1]4.kvmérleg '!G44</f>
        <v>1733986</v>
      </c>
      <c r="C21" s="42">
        <f t="shared" si="3"/>
        <v>144498.83333333334</v>
      </c>
      <c r="D21" s="42">
        <f t="shared" si="3"/>
        <v>144498.83333333334</v>
      </c>
      <c r="E21" s="42">
        <f t="shared" si="3"/>
        <v>144498.83333333334</v>
      </c>
      <c r="F21" s="42">
        <f t="shared" si="3"/>
        <v>144498.83333333334</v>
      </c>
      <c r="G21" s="42">
        <f t="shared" si="3"/>
        <v>144498.83333333334</v>
      </c>
      <c r="H21" s="42">
        <f t="shared" si="3"/>
        <v>144498.83333333334</v>
      </c>
      <c r="I21" s="42">
        <f t="shared" si="3"/>
        <v>144498.83333333334</v>
      </c>
      <c r="J21" s="42">
        <f t="shared" si="3"/>
        <v>144498.83333333334</v>
      </c>
      <c r="K21" s="42">
        <f t="shared" si="3"/>
        <v>144498.83333333334</v>
      </c>
      <c r="L21" s="42">
        <f t="shared" si="3"/>
        <v>144498.83333333334</v>
      </c>
      <c r="M21" s="42">
        <f t="shared" si="3"/>
        <v>144498.83333333334</v>
      </c>
      <c r="N21" s="29">
        <v>160403</v>
      </c>
    </row>
    <row r="22" spans="1:14" s="5" customFormat="1" ht="15.95" customHeight="1">
      <c r="A22" s="26" t="s">
        <v>43</v>
      </c>
      <c r="B22" s="41">
        <f>'[1]4.kvmérleg '!G45</f>
        <v>7554741</v>
      </c>
      <c r="C22" s="42">
        <f t="shared" si="3"/>
        <v>629561.75</v>
      </c>
      <c r="D22" s="42">
        <f t="shared" si="3"/>
        <v>629561.75</v>
      </c>
      <c r="E22" s="42">
        <f t="shared" si="3"/>
        <v>629561.75</v>
      </c>
      <c r="F22" s="42">
        <f t="shared" si="3"/>
        <v>629561.75</v>
      </c>
      <c r="G22" s="42">
        <f t="shared" si="3"/>
        <v>629561.75</v>
      </c>
      <c r="H22" s="42">
        <f t="shared" si="3"/>
        <v>629561.75</v>
      </c>
      <c r="I22" s="42">
        <f t="shared" si="3"/>
        <v>629561.75</v>
      </c>
      <c r="J22" s="42">
        <f t="shared" si="3"/>
        <v>629561.75</v>
      </c>
      <c r="K22" s="42">
        <f t="shared" si="3"/>
        <v>629561.75</v>
      </c>
      <c r="L22" s="42">
        <f t="shared" si="3"/>
        <v>629561.75</v>
      </c>
      <c r="M22" s="42">
        <f t="shared" si="3"/>
        <v>629561.75</v>
      </c>
      <c r="N22" s="29">
        <v>688651</v>
      </c>
    </row>
    <row r="23" spans="1:14" s="5" customFormat="1" ht="15.95" customHeight="1">
      <c r="A23" s="26" t="s">
        <v>44</v>
      </c>
      <c r="B23" s="41">
        <f>'[1]4.kvmérleg '!G46</f>
        <v>1383000</v>
      </c>
      <c r="C23" s="42">
        <f t="shared" si="3"/>
        <v>115250</v>
      </c>
      <c r="D23" s="42">
        <f t="shared" si="3"/>
        <v>115250</v>
      </c>
      <c r="E23" s="42">
        <f t="shared" si="3"/>
        <v>115250</v>
      </c>
      <c r="F23" s="42">
        <f t="shared" si="3"/>
        <v>115250</v>
      </c>
      <c r="G23" s="42">
        <f t="shared" si="3"/>
        <v>115250</v>
      </c>
      <c r="H23" s="42">
        <f t="shared" si="3"/>
        <v>115250</v>
      </c>
      <c r="I23" s="42">
        <f t="shared" si="3"/>
        <v>115250</v>
      </c>
      <c r="J23" s="42">
        <f t="shared" si="3"/>
        <v>115250</v>
      </c>
      <c r="K23" s="42">
        <f t="shared" si="3"/>
        <v>115250</v>
      </c>
      <c r="L23" s="42">
        <f t="shared" si="3"/>
        <v>115250</v>
      </c>
      <c r="M23" s="42">
        <f t="shared" si="3"/>
        <v>115250</v>
      </c>
      <c r="N23" s="43">
        <v>76950</v>
      </c>
    </row>
    <row r="24" spans="1:14" s="5" customFormat="1" ht="15.95" customHeight="1">
      <c r="A24" s="26" t="s">
        <v>45</v>
      </c>
      <c r="B24" s="41">
        <f>'[1]4.kvmérleg '!G51</f>
        <v>4164793</v>
      </c>
      <c r="C24" s="42">
        <f t="shared" si="3"/>
        <v>347066.08333333331</v>
      </c>
      <c r="D24" s="42">
        <f t="shared" si="3"/>
        <v>347066.08333333331</v>
      </c>
      <c r="E24" s="42">
        <f t="shared" si="3"/>
        <v>347066.08333333331</v>
      </c>
      <c r="F24" s="42">
        <f t="shared" si="3"/>
        <v>347066.08333333331</v>
      </c>
      <c r="G24" s="42">
        <f t="shared" si="3"/>
        <v>347066.08333333331</v>
      </c>
      <c r="H24" s="42">
        <f t="shared" si="3"/>
        <v>347066.08333333331</v>
      </c>
      <c r="I24" s="42">
        <f t="shared" si="3"/>
        <v>347066.08333333331</v>
      </c>
      <c r="J24" s="42">
        <f t="shared" si="3"/>
        <v>347066.08333333331</v>
      </c>
      <c r="K24" s="42">
        <f t="shared" si="3"/>
        <v>347066.08333333331</v>
      </c>
      <c r="L24" s="42">
        <f t="shared" si="3"/>
        <v>347066.08333333331</v>
      </c>
      <c r="M24" s="42">
        <f t="shared" si="3"/>
        <v>347066.08333333331</v>
      </c>
      <c r="N24" s="29">
        <v>94519</v>
      </c>
    </row>
    <row r="25" spans="1:14" s="5" customFormat="1" ht="15.95" customHeight="1">
      <c r="A25" s="26" t="s">
        <v>46</v>
      </c>
      <c r="B25" s="41">
        <f>'[1]4.kvmérleg '!G64</f>
        <v>3115185</v>
      </c>
      <c r="C25" s="42">
        <f t="shared" si="3"/>
        <v>259598.75</v>
      </c>
      <c r="D25" s="42">
        <f t="shared" si="3"/>
        <v>259598.75</v>
      </c>
      <c r="E25" s="42">
        <f t="shared" si="3"/>
        <v>259598.75</v>
      </c>
      <c r="F25" s="42">
        <f t="shared" si="3"/>
        <v>259598.75</v>
      </c>
      <c r="G25" s="42">
        <f t="shared" si="3"/>
        <v>259598.75</v>
      </c>
      <c r="H25" s="42">
        <f t="shared" si="3"/>
        <v>259598.75</v>
      </c>
      <c r="I25" s="42">
        <f t="shared" si="3"/>
        <v>259598.75</v>
      </c>
      <c r="J25" s="42">
        <f t="shared" si="3"/>
        <v>259598.75</v>
      </c>
      <c r="K25" s="42">
        <f t="shared" si="3"/>
        <v>259598.75</v>
      </c>
      <c r="L25" s="42">
        <f t="shared" si="3"/>
        <v>259598.75</v>
      </c>
      <c r="M25" s="42">
        <f t="shared" si="3"/>
        <v>259598.75</v>
      </c>
      <c r="N25" s="29">
        <v>324714</v>
      </c>
    </row>
    <row r="26" spans="1:14" s="5" customFormat="1" ht="15.95" customHeight="1">
      <c r="A26" s="26" t="s">
        <v>47</v>
      </c>
      <c r="B26" s="41">
        <f>'[1]4.kvmérleg '!G65</f>
        <v>1235336</v>
      </c>
      <c r="C26" s="42">
        <f t="shared" si="3"/>
        <v>102944.66666666667</v>
      </c>
      <c r="D26" s="42">
        <f t="shared" si="3"/>
        <v>102944.66666666667</v>
      </c>
      <c r="E26" s="42">
        <f t="shared" si="3"/>
        <v>102944.66666666667</v>
      </c>
      <c r="F26" s="42">
        <f t="shared" si="3"/>
        <v>102944.66666666667</v>
      </c>
      <c r="G26" s="42">
        <f t="shared" si="3"/>
        <v>102944.66666666667</v>
      </c>
      <c r="H26" s="42">
        <f t="shared" si="3"/>
        <v>102944.66666666667</v>
      </c>
      <c r="I26" s="42">
        <f t="shared" si="3"/>
        <v>102944.66666666667</v>
      </c>
      <c r="J26" s="42">
        <f t="shared" si="3"/>
        <v>102944.66666666667</v>
      </c>
      <c r="K26" s="42">
        <f t="shared" si="3"/>
        <v>102944.66666666667</v>
      </c>
      <c r="L26" s="42">
        <f t="shared" si="3"/>
        <v>102944.66666666667</v>
      </c>
      <c r="M26" s="42">
        <f t="shared" si="3"/>
        <v>102944.66666666667</v>
      </c>
      <c r="N26" s="29"/>
    </row>
    <row r="27" spans="1:14" s="5" customFormat="1" ht="15.95" customHeight="1">
      <c r="A27" s="26" t="s">
        <v>48</v>
      </c>
      <c r="B27" s="39"/>
      <c r="C27" s="42"/>
      <c r="D27" s="27"/>
      <c r="E27" s="27"/>
      <c r="F27" s="27"/>
      <c r="G27" s="27"/>
      <c r="H27" s="27"/>
      <c r="I27" s="27"/>
      <c r="J27" s="27"/>
      <c r="K27" s="30"/>
      <c r="L27" s="30"/>
      <c r="M27" s="30"/>
      <c r="N27" s="29"/>
    </row>
    <row r="28" spans="1:14" s="5" customFormat="1" ht="16.5" customHeight="1" thickBot="1">
      <c r="A28" s="44" t="s">
        <v>49</v>
      </c>
      <c r="B28" s="45">
        <f>'[1]4.kvmérleg '!G52</f>
        <v>2782756</v>
      </c>
      <c r="C28" s="46">
        <f>B28</f>
        <v>2782756</v>
      </c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8"/>
    </row>
    <row r="29" spans="1:14" s="5" customFormat="1" ht="20.100000000000001" customHeight="1" thickBot="1">
      <c r="A29" s="49" t="s">
        <v>50</v>
      </c>
      <c r="B29" s="35">
        <f t="shared" ref="B29:N29" si="4">SUM(B20:B28)</f>
        <v>34845049</v>
      </c>
      <c r="C29" s="50">
        <f t="shared" si="4"/>
        <v>5454613.75</v>
      </c>
      <c r="D29" s="50">
        <f t="shared" si="4"/>
        <v>2671857.75</v>
      </c>
      <c r="E29" s="50">
        <f t="shared" si="4"/>
        <v>2671857.75</v>
      </c>
      <c r="F29" s="50">
        <f t="shared" si="4"/>
        <v>2671857.75</v>
      </c>
      <c r="G29" s="50">
        <f t="shared" si="4"/>
        <v>2671857.75</v>
      </c>
      <c r="H29" s="50">
        <f t="shared" si="4"/>
        <v>2671857.75</v>
      </c>
      <c r="I29" s="50">
        <f t="shared" si="4"/>
        <v>2671857.75</v>
      </c>
      <c r="J29" s="50">
        <f t="shared" si="4"/>
        <v>2671857.75</v>
      </c>
      <c r="K29" s="50">
        <f t="shared" si="4"/>
        <v>2671857.75</v>
      </c>
      <c r="L29" s="50">
        <f t="shared" si="4"/>
        <v>2671857.75</v>
      </c>
      <c r="M29" s="50">
        <f t="shared" si="4"/>
        <v>2671857.75</v>
      </c>
      <c r="N29" s="51">
        <f t="shared" si="4"/>
        <v>2212042</v>
      </c>
    </row>
    <row r="30" spans="1:14" ht="15.75" thickTop="1"/>
  </sheetData>
  <mergeCells count="5">
    <mergeCell ref="A1:N1"/>
    <mergeCell ref="L2:N2"/>
    <mergeCell ref="A4:N4"/>
    <mergeCell ref="A6:N6"/>
    <mergeCell ref="M8:N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2021-08-11T11:01:49Z</dcterms:created>
  <dcterms:modified xsi:type="dcterms:W3CDTF">2021-08-11T11:02:24Z</dcterms:modified>
</cp:coreProperties>
</file>