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7\Documents\Költségvetés, zárszámadás, mérlegalátámasztás, SZMSZ\Költségvetés\2021. évi\Somlóvecse\03. Módosítás - június\"/>
    </mc:Choice>
  </mc:AlternateContent>
  <xr:revisionPtr revIDLastSave="0" documentId="13_ncr:1_{14C07884-D77B-4511-AD25-E42277EAB873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1. mell." sheetId="32" r:id="rId1"/>
  </sheets>
  <calcPr calcId="181029"/>
</workbook>
</file>

<file path=xl/calcChain.xml><?xml version="1.0" encoding="utf-8"?>
<calcChain xmlns="http://schemas.openxmlformats.org/spreadsheetml/2006/main">
  <c r="G53" i="32" l="1"/>
  <c r="F61" i="32"/>
  <c r="F54" i="32"/>
  <c r="F52" i="32"/>
  <c r="F27" i="32"/>
  <c r="F33" i="32" s="1"/>
  <c r="F22" i="32"/>
  <c r="F53" i="32" l="1"/>
  <c r="F62" i="32" s="1"/>
  <c r="G61" i="32"/>
  <c r="G22" i="32" l="1"/>
  <c r="G54" i="32" l="1"/>
  <c r="G52" i="32" l="1"/>
  <c r="G27" i="32"/>
  <c r="G33" i="32" l="1"/>
  <c r="G62" i="32" s="1"/>
</calcChain>
</file>

<file path=xl/sharedStrings.xml><?xml version="1.0" encoding="utf-8"?>
<sst xmlns="http://schemas.openxmlformats.org/spreadsheetml/2006/main" count="99" uniqueCount="69">
  <si>
    <t>1.</t>
  </si>
  <si>
    <t>2.</t>
  </si>
  <si>
    <t>3.</t>
  </si>
  <si>
    <t>4.</t>
  </si>
  <si>
    <t>5.</t>
  </si>
  <si>
    <t>6.</t>
  </si>
  <si>
    <t>szám</t>
  </si>
  <si>
    <t>Működési költségvetés</t>
  </si>
  <si>
    <t>Közhatalmi bevételek</t>
  </si>
  <si>
    <t>A</t>
  </si>
  <si>
    <t>B</t>
  </si>
  <si>
    <t>C</t>
  </si>
  <si>
    <t>D</t>
  </si>
  <si>
    <t>E</t>
  </si>
  <si>
    <t>F</t>
  </si>
  <si>
    <t>G</t>
  </si>
  <si>
    <t>Előző év költségvetési maradványának igénybevétele</t>
  </si>
  <si>
    <t>Működési bevételek</t>
  </si>
  <si>
    <t>Finanszírozási bevételek</t>
  </si>
  <si>
    <r>
      <t xml:space="preserve">Hosszabb időtartamú közfoglalkoztatás </t>
    </r>
    <r>
      <rPr>
        <sz val="12"/>
        <rFont val="Times New Roman"/>
        <family val="1"/>
        <charset val="238"/>
      </rPr>
      <t>041233</t>
    </r>
  </si>
  <si>
    <t>forintban</t>
  </si>
  <si>
    <t>1. melléklet</t>
  </si>
  <si>
    <t>B E V É T E L E K</t>
  </si>
  <si>
    <t>Cím-</t>
  </si>
  <si>
    <t>Alcím-</t>
  </si>
  <si>
    <t>Előir.</t>
  </si>
  <si>
    <t>Kiemelt</t>
  </si>
  <si>
    <t>BEVÉTEL MEGNEVEZÉSE</t>
  </si>
  <si>
    <t>csop.</t>
  </si>
  <si>
    <t>előirányzat</t>
  </si>
  <si>
    <r>
      <t xml:space="preserve">Önkormányzatok elszámolásai a központi költségvetéssel </t>
    </r>
    <r>
      <rPr>
        <sz val="12"/>
        <rFont val="Times New Roman"/>
        <family val="1"/>
        <charset val="238"/>
      </rPr>
      <t>018010</t>
    </r>
  </si>
  <si>
    <t>Működési célú támogatások államháztartáson belülről</t>
  </si>
  <si>
    <t xml:space="preserve"> a) Önkormányzatok működési támogatásai</t>
  </si>
  <si>
    <t xml:space="preserve"> aa) Helyi önkormányzatok működésének általános támogatása</t>
  </si>
  <si>
    <t xml:space="preserve">      település-üzemeltetéshez kapcsolódó feladatellátás tám.</t>
  </si>
  <si>
    <t xml:space="preserve">      egyéb önkormányzati feladatok támogatása</t>
  </si>
  <si>
    <t xml:space="preserve"> ab) települési önk.szoc.,gyermekjóléti és gyermekétk.felad.tám.</t>
  </si>
  <si>
    <t xml:space="preserve">     települési önk.szociális feladatainak egyéb támogatása</t>
  </si>
  <si>
    <t xml:space="preserve">     falugonndnoki szolgáltatás támogatása</t>
  </si>
  <si>
    <t xml:space="preserve"> ac) települési önkormányzatok kulturális feladatainak támogatása</t>
  </si>
  <si>
    <t xml:space="preserve">      könyvtári, közművelődési és múzeumi feladatok tám.</t>
  </si>
  <si>
    <t>Önkormányzatok elszám. a központi költségvetéssel összesen:</t>
  </si>
  <si>
    <t xml:space="preserve"> a) Egyéb működési célú tám. bevételei államházt. belülről</t>
  </si>
  <si>
    <t xml:space="preserve"> aa) Munkaügyi Központ tám.</t>
  </si>
  <si>
    <t xml:space="preserve"> a) értékesítési és forgalmi adók - iparűzési adó</t>
  </si>
  <si>
    <t>Önk. funkcióra nem sorolható bevételei államházt. kívülről összesen:</t>
  </si>
  <si>
    <t>Tárgyévi költségvetési bevételek összesen:</t>
  </si>
  <si>
    <t>Tárgyévi költségvetési hiány:</t>
  </si>
  <si>
    <t>Költségvetési hiány belső finanszírozása:</t>
  </si>
  <si>
    <t>Belföldi finanszírozás bevételei</t>
  </si>
  <si>
    <t>Maradvány igénybevétele</t>
  </si>
  <si>
    <t>BEVÉTELEK ÖSSZESEN:</t>
  </si>
  <si>
    <t>Finanszírozási bevételek összesen</t>
  </si>
  <si>
    <t xml:space="preserve">     szociális étkeztetés támogatása</t>
  </si>
  <si>
    <t>Somlóvecse Község Önkormányzata</t>
  </si>
  <si>
    <t xml:space="preserve"> a) ellátási díjak - térítédi díj bevétel</t>
  </si>
  <si>
    <t>ei. Szám</t>
  </si>
  <si>
    <t>2021. évi</t>
  </si>
  <si>
    <r>
      <t xml:space="preserve">Önkormányzatok funkcióra nem sorolható bevételei államháztartáson kívülről </t>
    </r>
    <r>
      <rPr>
        <sz val="12"/>
        <rFont val="Times New Roman"/>
        <family val="1"/>
        <charset val="238"/>
      </rPr>
      <t>900020</t>
    </r>
  </si>
  <si>
    <r>
      <t xml:space="preserve">Az önkormányzati vagyonnal való gazdálkodással kapcsolatos feladatok </t>
    </r>
    <r>
      <rPr>
        <sz val="12"/>
        <rFont val="Times New Roman"/>
        <family val="1"/>
        <charset val="238"/>
      </rPr>
      <t>013350</t>
    </r>
  </si>
  <si>
    <t xml:space="preserve"> a) szolgáltatások ellenértéke - bérleti díj</t>
  </si>
  <si>
    <r>
      <t xml:space="preserve">Szociális étkeztetés szociális konyhán </t>
    </r>
    <r>
      <rPr>
        <sz val="12"/>
        <rFont val="Times New Roman"/>
        <family val="1"/>
        <charset val="238"/>
      </rPr>
      <t>107051</t>
    </r>
  </si>
  <si>
    <t>Somlóvecse Község Önkormányzata 2021. évi költségvetéséről szóló</t>
  </si>
  <si>
    <t>Államháztartáson belüli megelőlegezések teljesítése</t>
  </si>
  <si>
    <t>előirányzat módosítás</t>
  </si>
  <si>
    <t xml:space="preserve"> af) működési célú költségvetési támogatások és kiegészítő támogatások</t>
  </si>
  <si>
    <t xml:space="preserve">      2021. évben kieső iparűzési adó bevételek támogatása </t>
  </si>
  <si>
    <r>
      <t xml:space="preserve">Közművelődés- hagyományos közösségi értékek gondozása </t>
    </r>
    <r>
      <rPr>
        <sz val="12"/>
        <rFont val="Times New Roman"/>
        <family val="1"/>
        <charset val="238"/>
      </rPr>
      <t>082092</t>
    </r>
  </si>
  <si>
    <t>2/2021. (II.16.)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</si>
</sst>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3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164" fontId="15" fillId="0" borderId="0" applyFont="0" applyFill="0" applyBorder="0" applyAlignment="0" applyProtection="0"/>
    <xf numFmtId="0" fontId="3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25" applyNumberFormat="0" applyAlignment="0" applyProtection="0"/>
    <xf numFmtId="0" fontId="19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1" fillId="0" borderId="27" applyNumberFormat="0" applyFill="0" applyAlignment="0" applyProtection="0"/>
    <xf numFmtId="0" fontId="2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3" fillId="17" borderId="31" applyNumberFormat="0" applyFont="0" applyAlignment="0" applyProtection="0"/>
    <xf numFmtId="0" fontId="26" fillId="4" borderId="0" applyNumberFormat="0" applyBorder="0" applyAlignment="0" applyProtection="0"/>
    <xf numFmtId="0" fontId="27" fillId="18" borderId="32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33" applyNumberFormat="0" applyFill="0" applyAlignment="0" applyProtection="0"/>
    <xf numFmtId="0" fontId="30" fillId="3" borderId="0" applyNumberFormat="0" applyBorder="0" applyAlignment="0" applyProtection="0"/>
    <xf numFmtId="0" fontId="31" fillId="19" borderId="0" applyNumberFormat="0" applyBorder="0" applyAlignment="0" applyProtection="0"/>
    <xf numFmtId="0" fontId="32" fillId="18" borderId="25" applyNumberFormat="0" applyAlignment="0" applyProtection="0"/>
    <xf numFmtId="0" fontId="3" fillId="17" borderId="31" applyNumberFormat="0" applyFont="0" applyAlignment="0" applyProtection="0"/>
    <xf numFmtId="0" fontId="33" fillId="0" borderId="0"/>
    <xf numFmtId="164" fontId="3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16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3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6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6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3" xfId="0" applyFont="1" applyBorder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6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8" xfId="0" applyFont="1" applyBorder="1"/>
    <xf numFmtId="0" fontId="5" fillId="0" borderId="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 applyAlignment="1"/>
    <xf numFmtId="0" fontId="14" fillId="0" borderId="0" xfId="0" applyFont="1" applyAlignment="1"/>
    <xf numFmtId="0" fontId="7" fillId="0" borderId="2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right" wrapText="1"/>
    </xf>
    <xf numFmtId="3" fontId="6" fillId="0" borderId="19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3" fontId="12" fillId="0" borderId="24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3" fontId="6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0" fontId="35" fillId="0" borderId="0" xfId="0" applyFont="1" applyAlignment="1"/>
    <xf numFmtId="3" fontId="12" fillId="0" borderId="7" xfId="0" applyNumberFormat="1" applyFont="1" applyBorder="1" applyAlignment="1">
      <alignment horizontal="right" vertical="center" wrapText="1"/>
    </xf>
    <xf numFmtId="3" fontId="12" fillId="0" borderId="34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3" fontId="12" fillId="0" borderId="11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35" xfId="0" applyNumberFormat="1" applyFont="1" applyBorder="1" applyAlignment="1">
      <alignment horizontal="right" vertical="center"/>
    </xf>
    <xf numFmtId="0" fontId="5" fillId="0" borderId="1" xfId="6" applyFont="1" applyBorder="1" applyAlignment="1">
      <alignment horizontal="center" wrapText="1"/>
    </xf>
    <xf numFmtId="0" fontId="6" fillId="0" borderId="1" xfId="6" applyFont="1" applyBorder="1" applyAlignment="1">
      <alignment horizontal="center" vertical="center" wrapText="1"/>
    </xf>
    <xf numFmtId="0" fontId="5" fillId="0" borderId="2" xfId="6" applyFont="1" applyBorder="1" applyAlignment="1">
      <alignment wrapText="1"/>
    </xf>
    <xf numFmtId="0" fontId="5" fillId="0" borderId="2" xfId="6" applyFont="1" applyBorder="1" applyAlignment="1">
      <alignment horizontal="center" wrapText="1"/>
    </xf>
    <xf numFmtId="0" fontId="6" fillId="0" borderId="0" xfId="6" applyFont="1" applyAlignment="1">
      <alignment wrapText="1"/>
    </xf>
    <xf numFmtId="0" fontId="10" fillId="0" borderId="1" xfId="6" applyFont="1" applyBorder="1" applyAlignment="1">
      <alignment horizontal="center" vertical="center" wrapText="1"/>
    </xf>
    <xf numFmtId="0" fontId="10" fillId="0" borderId="18" xfId="6" applyFont="1" applyBorder="1"/>
    <xf numFmtId="0" fontId="10" fillId="0" borderId="2" xfId="6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5">
    <cellStyle name="20% - 1. jelölőszín 2" xfId="7" xr:uid="{45AA012F-DF6F-4402-BC0F-4DE407944026}"/>
    <cellStyle name="20% - 2. jelölőszín 2" xfId="8" xr:uid="{119C87C1-771B-4EB2-92EF-A414EB61F049}"/>
    <cellStyle name="20% - 3. jelölőszín 2" xfId="9" xr:uid="{14575CB8-5C18-418A-BD25-22675C5E27D1}"/>
    <cellStyle name="20% - 4. jelölőszín 2" xfId="10" xr:uid="{5454EF50-31DA-4B7D-94C1-F4C4AC88A607}"/>
    <cellStyle name="20% - 5. jelölőszín 2" xfId="11" xr:uid="{B3855D17-97F6-40F5-8077-37A5EAFAB65A}"/>
    <cellStyle name="20% - 6. jelölőszín 2" xfId="12" xr:uid="{5FCDB7F3-3472-4B75-A99C-A44452E7F367}"/>
    <cellStyle name="40% - 1. jelölőszín 2" xfId="13" xr:uid="{32D59643-EC64-40EE-B622-4982E496C691}"/>
    <cellStyle name="40% - 2. jelölőszín 2" xfId="14" xr:uid="{0733EC02-A653-4E68-9D02-441BFE6B7688}"/>
    <cellStyle name="40% - 3. jelölőszín 2" xfId="15" xr:uid="{D7F3BC4C-C703-40F9-B3B5-D6C0C2D30AAE}"/>
    <cellStyle name="40% - 4. jelölőszín 2" xfId="16" xr:uid="{B582B437-7363-434C-A72B-AC234792D88D}"/>
    <cellStyle name="40% - 5. jelölőszín 2" xfId="17" xr:uid="{F2E723E4-42AE-4BFE-A7BF-69A779583586}"/>
    <cellStyle name="40% - 6. jelölőszín 2" xfId="18" xr:uid="{A1C3CDBF-660B-417A-AC21-D213EF99B882}"/>
    <cellStyle name="60% - 1. jelölőszín 2" xfId="19" xr:uid="{C6C17C3D-0608-4EDA-8BCC-FC72A231D609}"/>
    <cellStyle name="60% - 2. jelölőszín 2" xfId="20" xr:uid="{616A7366-D69C-4223-964D-D04094D2E62C}"/>
    <cellStyle name="60% - 3. jelölőszín 2" xfId="21" xr:uid="{3A69D314-2004-4347-973F-4A008005E568}"/>
    <cellStyle name="60% - 4. jelölőszín 2" xfId="22" xr:uid="{1465CCB6-A768-47CB-A1F5-A7A3510602BF}"/>
    <cellStyle name="60% - 5. jelölőszín 2" xfId="23" xr:uid="{7881959A-2D11-4708-A420-4A708932DE1F}"/>
    <cellStyle name="60% - 6. jelölőszín 2" xfId="24" xr:uid="{C7446862-2421-420B-9B19-B5F32F5D13E6}"/>
    <cellStyle name="Bevitel 2" xfId="25" xr:uid="{0BAEBFC9-90D1-414A-B08F-6ADAEB10D0A2}"/>
    <cellStyle name="Cím 2" xfId="26" xr:uid="{1266A292-0FCF-4F0B-9309-A04E66F05B11}"/>
    <cellStyle name="Címsor 1 2" xfId="27" xr:uid="{05DE15DA-1554-4D30-BE45-AA690BBB9D31}"/>
    <cellStyle name="Címsor 2 2" xfId="28" xr:uid="{12F53F6D-4DF4-49AF-A451-12BD1155906F}"/>
    <cellStyle name="Címsor 3 2" xfId="29" xr:uid="{3E74F557-DB2D-4279-9A2C-ED3FE97E6524}"/>
    <cellStyle name="Címsor 4 2" xfId="30" xr:uid="{1770B8C1-35E2-4DD9-94F8-D8254EB015A8}"/>
    <cellStyle name="Ellenőrzőcella 2" xfId="31" xr:uid="{16671AE2-3268-48CF-A974-E49D836F8172}"/>
    <cellStyle name="Ezres 2" xfId="2" xr:uid="{00000000-0005-0000-0000-000001000000}"/>
    <cellStyle name="Ezres 2 2" xfId="47" xr:uid="{9B4B83DB-D215-42AB-B03E-9DEB5570F35E}"/>
    <cellStyle name="Ezres 2 3" xfId="46" xr:uid="{F580305C-1BB5-44F9-B518-D03B75D55DFD}"/>
    <cellStyle name="Ezres 3" xfId="5" xr:uid="{00000000-0005-0000-0000-000033000000}"/>
    <cellStyle name="Ezres 3 2" xfId="48" xr:uid="{786C24B0-7EA7-46DD-A0A0-3ED1AA0C4EAB}"/>
    <cellStyle name="Ezres 4" xfId="45" xr:uid="{662ACAA8-93DE-4306-A446-0FCB0EF9B8C7}"/>
    <cellStyle name="Ezres 4 2" xfId="49" xr:uid="{7A05B64C-4660-41E3-BA7A-E874DC5E0B66}"/>
    <cellStyle name="Ezres 4 3" xfId="68" xr:uid="{D3DF8CAF-F8DF-45BC-BD66-FBC8721E8FBF}"/>
    <cellStyle name="Ezres 4 3 2" xfId="75" xr:uid="{B9350A7D-E883-413E-B994-C30F784A44D1}"/>
    <cellStyle name="Ezres 4 3 2 2" xfId="82" xr:uid="{66C387CB-B897-43C6-8DD8-2D2B7D13D1B7}"/>
    <cellStyle name="Ezres 6" xfId="50" xr:uid="{E53C252F-66EA-47F3-B4E2-53C0AC22C6DF}"/>
    <cellStyle name="Ezres 6 2" xfId="61" xr:uid="{99E2F7B5-1727-497E-A580-8EACDE70805A}"/>
    <cellStyle name="Ezres 7 2" xfId="51" xr:uid="{92432629-88DF-4B6A-9923-B3DE3B599186}"/>
    <cellStyle name="Ezres 7 2 2" xfId="66" xr:uid="{B5BAC3CC-5C70-4A9F-857E-35939D490F1D}"/>
    <cellStyle name="Figyelmeztetés 2" xfId="32" xr:uid="{F23CAE71-F839-4EE2-AB45-600F1DD24123}"/>
    <cellStyle name="Hivatkozott cella 2" xfId="33" xr:uid="{FB28616C-1AB3-40E9-8506-A4CFF22F8142}"/>
    <cellStyle name="Jegyzet 2" xfId="34" xr:uid="{FA3B37C5-5BF1-455E-AFA1-852BD57F1887}"/>
    <cellStyle name="Jegyzet 3" xfId="43" xr:uid="{26D401E3-E3D9-49D1-A1DC-B3C6674686C0}"/>
    <cellStyle name="Jó 2" xfId="35" xr:uid="{30458D13-9AC8-4F1A-9BD2-6317D7AD2B74}"/>
    <cellStyle name="Kimenet 2" xfId="36" xr:uid="{5F6BB8BF-69F3-45E8-B7A4-BB2F15534910}"/>
    <cellStyle name="Magyarázó szöveg 2" xfId="37" xr:uid="{DDFDF7A7-9EF9-444E-BD1D-6E677BE90668}"/>
    <cellStyle name="Normál" xfId="0" builtinId="0"/>
    <cellStyle name="Normál 2" xfId="1" xr:uid="{00000000-0005-0000-0000-000003000000}"/>
    <cellStyle name="Normál 2 2" xfId="6" xr:uid="{00000000-0005-0000-0000-000034000000}"/>
    <cellStyle name="Normál 2 2 2" xfId="52" xr:uid="{B08FD156-1873-49A4-BC39-F8D7A00A5830}"/>
    <cellStyle name="Normál 2 3" xfId="62" xr:uid="{873DE871-072E-445B-A128-143683B70EB3}"/>
    <cellStyle name="Normál 3" xfId="53" xr:uid="{F1608070-63DE-45EC-A5DE-F2DF31E14FAD}"/>
    <cellStyle name="Normál 3 2" xfId="54" xr:uid="{2D4BC70C-371E-4975-B8AE-49D3A6495197}"/>
    <cellStyle name="Normál 3 3 2" xfId="76" xr:uid="{34EF5216-C5DD-4505-93A6-69F027C3A5B3}"/>
    <cellStyle name="Normál 3 3 2 2" xfId="84" xr:uid="{FD997ADE-CA96-4652-8E45-AEE3176F49CB}"/>
    <cellStyle name="Normál 3 4" xfId="64" xr:uid="{EC6C7934-A361-4D9E-B563-51FDB3C8F644}"/>
    <cellStyle name="Normál 3 4 2" xfId="72" xr:uid="{66E1EE4F-2B85-49F9-9662-5E25F6A0FDAA}"/>
    <cellStyle name="Normál 3 4 2 2" xfId="79" xr:uid="{D238E5B7-35E1-448E-8C0D-D9FA5691E14C}"/>
    <cellStyle name="Normál 3 5" xfId="60" xr:uid="{747F4BA7-154D-47F5-B56B-17C2EE97FEE1}"/>
    <cellStyle name="Normál 3 5 2" xfId="70" xr:uid="{9E70D03C-ED78-4FA8-8C7D-92C9463CB4C9}"/>
    <cellStyle name="Normál 3 5 2 2" xfId="77" xr:uid="{9EE41AC1-22D1-42E8-BB0F-D3BFE398BD81}"/>
    <cellStyle name="Normál 4" xfId="55" xr:uid="{746EDC08-70B0-42DC-8F51-283970A5FBC9}"/>
    <cellStyle name="Normál 4 2" xfId="56" xr:uid="{D8F95F4C-097A-41EB-9342-FF969F340247}"/>
    <cellStyle name="Normál 4 2 2" xfId="57" xr:uid="{DE75E210-2247-41E9-8D0A-6E6F1D814782}"/>
    <cellStyle name="Normál 4 2 5" xfId="65" xr:uid="{129A6311-AA0B-4FC0-85B6-DA37EB243497}"/>
    <cellStyle name="Normál 4 2 5 2" xfId="74" xr:uid="{7B7921AA-E708-46BF-A0A1-0FFF27D50166}"/>
    <cellStyle name="Normál 4 2 5 2 2" xfId="81" xr:uid="{A262E344-0068-4333-A1A6-65F7D294B5CD}"/>
    <cellStyle name="Normál 4 3" xfId="58" xr:uid="{3E6ACCFE-A29D-4CBC-A1DE-5329EF9DA46F}"/>
    <cellStyle name="Normál 5" xfId="63" xr:uid="{7E459923-D5F2-4CE9-B691-67D6A586F278}"/>
    <cellStyle name="Normál 5 2" xfId="59" xr:uid="{3D93F7C4-35FD-4F28-95E3-F53E99E33143}"/>
    <cellStyle name="Normál 5 3" xfId="69" xr:uid="{A5C37F6C-0480-4067-9CA8-03D32E7911E1}"/>
    <cellStyle name="Normál 5 3 2" xfId="73" xr:uid="{CC87253D-49F7-46DB-A8DE-DBA2ABA620B6}"/>
    <cellStyle name="Normál 5 3 2 2" xfId="4" xr:uid="{00000000-0005-0000-0000-000004000000}"/>
    <cellStyle name="Normál 5 3 2 2 2" xfId="80" xr:uid="{7AD987DB-AE4B-4A78-AB4D-69CE1F21773C}"/>
    <cellStyle name="Normál 5 3 2 2 3" xfId="38" xr:uid="{358611FB-F652-45C8-8D58-E8325D4DFCC7}"/>
    <cellStyle name="Normál 5 3 3" xfId="83" xr:uid="{09AF666E-6871-4EC1-84D8-043471FC8C93}"/>
    <cellStyle name="Normál 5 4" xfId="71" xr:uid="{32F14739-780B-4117-BB78-4DEBF0200605}"/>
    <cellStyle name="Normál 5 5" xfId="78" xr:uid="{A1E3F09D-BCD2-413C-9FA8-D4C121ADFDD1}"/>
    <cellStyle name="Normál 6" xfId="44" xr:uid="{69CA54CC-7A67-4916-94C0-B42DA043A9BA}"/>
    <cellStyle name="Normál 6 2" xfId="67" xr:uid="{86EB5052-7CD3-4AFA-95B5-33D7BC15E8D8}"/>
    <cellStyle name="Összesen 2" xfId="39" xr:uid="{407039CD-E99D-4343-805A-4FF2AD050E59}"/>
    <cellStyle name="Pénznem 2" xfId="3" xr:uid="{00000000-0005-0000-0000-000006000000}"/>
    <cellStyle name="Rossz 2" xfId="40" xr:uid="{8DF2835E-5CF2-404D-A4C4-9A1D09210B28}"/>
    <cellStyle name="Semleges 2" xfId="41" xr:uid="{6B8D7E47-96CD-4663-8302-1C112A002959}"/>
    <cellStyle name="Számítás 2" xfId="42" xr:uid="{2117BAE9-D752-47F8-AB23-CDECC1029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workbookViewId="0">
      <selection activeCell="C21" sqref="C21"/>
    </sheetView>
  </sheetViews>
  <sheetFormatPr defaultRowHeight="12.75" x14ac:dyDescent="0.2"/>
  <cols>
    <col min="1" max="1" width="4.5703125" customWidth="1"/>
    <col min="2" max="2" width="5.42578125" bestFit="1" customWidth="1"/>
    <col min="3" max="3" width="5.140625" bestFit="1" customWidth="1"/>
    <col min="4" max="4" width="6.85546875" customWidth="1"/>
    <col min="5" max="5" width="69" bestFit="1" customWidth="1"/>
    <col min="6" max="7" width="12.140625" bestFit="1" customWidth="1"/>
    <col min="8" max="8" width="9.28515625" customWidth="1"/>
  </cols>
  <sheetData>
    <row r="1" spans="1:7" s="1" customFormat="1" ht="15.75" x14ac:dyDescent="0.25">
      <c r="A1" s="111" t="s">
        <v>21</v>
      </c>
      <c r="B1" s="111"/>
      <c r="C1" s="111"/>
      <c r="D1" s="111"/>
      <c r="E1" s="111"/>
      <c r="F1" s="111"/>
      <c r="G1" s="111"/>
    </row>
    <row r="2" spans="1:7" s="11" customFormat="1" ht="15.75" x14ac:dyDescent="0.25">
      <c r="A2" s="124" t="s">
        <v>62</v>
      </c>
      <c r="B2" s="124"/>
      <c r="C2" s="124"/>
      <c r="D2" s="124"/>
      <c r="E2" s="124"/>
      <c r="F2" s="124"/>
      <c r="G2" s="124"/>
    </row>
    <row r="3" spans="1:7" s="11" customFormat="1" ht="15.75" x14ac:dyDescent="0.25">
      <c r="A3" s="124" t="s">
        <v>68</v>
      </c>
      <c r="B3" s="124"/>
      <c r="C3" s="124"/>
      <c r="D3" s="124"/>
      <c r="E3" s="124"/>
      <c r="F3" s="124"/>
      <c r="G3" s="124"/>
    </row>
    <row r="4" spans="1:7" s="1" customFormat="1" ht="15.75" x14ac:dyDescent="0.25">
      <c r="A4" s="125" t="s">
        <v>22</v>
      </c>
      <c r="B4" s="125"/>
      <c r="C4" s="125"/>
      <c r="D4" s="125"/>
      <c r="E4" s="125"/>
      <c r="F4" s="125"/>
      <c r="G4" s="125"/>
    </row>
    <row r="5" spans="1:7" s="1" customFormat="1" ht="15.75" x14ac:dyDescent="0.25">
      <c r="A5" s="21"/>
      <c r="B5" s="21"/>
      <c r="C5" s="21"/>
      <c r="D5" s="21"/>
      <c r="E5" s="21"/>
      <c r="F5" s="62"/>
      <c r="G5" s="21"/>
    </row>
    <row r="6" spans="1:7" s="1" customFormat="1" ht="17.25" customHeight="1" thickBot="1" x14ac:dyDescent="0.3">
      <c r="A6" s="5"/>
      <c r="B6" s="5"/>
      <c r="C6" s="5"/>
      <c r="D6" s="5"/>
      <c r="E6" s="5"/>
      <c r="F6" s="5"/>
      <c r="G6" s="20" t="s">
        <v>20</v>
      </c>
    </row>
    <row r="7" spans="1:7" s="1" customFormat="1" ht="15" x14ac:dyDescent="0.2">
      <c r="A7" s="13" t="s">
        <v>9</v>
      </c>
      <c r="B7" s="14" t="s">
        <v>10</v>
      </c>
      <c r="C7" s="14" t="s">
        <v>11</v>
      </c>
      <c r="D7" s="15" t="s">
        <v>12</v>
      </c>
      <c r="E7" s="15" t="s">
        <v>13</v>
      </c>
      <c r="F7" s="73" t="s">
        <v>14</v>
      </c>
      <c r="G7" s="49" t="s">
        <v>15</v>
      </c>
    </row>
    <row r="8" spans="1:7" s="1" customFormat="1" ht="15.75" x14ac:dyDescent="0.2">
      <c r="A8" s="26" t="s">
        <v>23</v>
      </c>
      <c r="B8" s="27" t="s">
        <v>24</v>
      </c>
      <c r="C8" s="28" t="s">
        <v>25</v>
      </c>
      <c r="D8" s="28" t="s">
        <v>26</v>
      </c>
      <c r="E8" s="12" t="s">
        <v>27</v>
      </c>
      <c r="F8" s="65" t="s">
        <v>57</v>
      </c>
      <c r="G8" s="50" t="s">
        <v>57</v>
      </c>
    </row>
    <row r="9" spans="1:7" s="25" customFormat="1" ht="32.25" thickBot="1" x14ac:dyDescent="0.25">
      <c r="A9" s="29" t="s">
        <v>6</v>
      </c>
      <c r="B9" s="30" t="s">
        <v>6</v>
      </c>
      <c r="C9" s="31" t="s">
        <v>28</v>
      </c>
      <c r="D9" s="31" t="s">
        <v>56</v>
      </c>
      <c r="E9" s="56"/>
      <c r="F9" s="70" t="s">
        <v>29</v>
      </c>
      <c r="G9" s="51" t="s">
        <v>64</v>
      </c>
    </row>
    <row r="10" spans="1:7" s="25" customFormat="1" ht="15.75" x14ac:dyDescent="0.25">
      <c r="A10" s="26" t="s">
        <v>0</v>
      </c>
      <c r="B10" s="27"/>
      <c r="C10" s="28"/>
      <c r="D10" s="28"/>
      <c r="E10" s="58" t="s">
        <v>54</v>
      </c>
      <c r="F10" s="65"/>
      <c r="G10" s="50"/>
    </row>
    <row r="11" spans="1:7" s="25" customFormat="1" ht="31.5" x14ac:dyDescent="0.25">
      <c r="A11" s="26"/>
      <c r="B11" s="10" t="s">
        <v>0</v>
      </c>
      <c r="C11" s="8"/>
      <c r="D11" s="8"/>
      <c r="E11" s="57" t="s">
        <v>59</v>
      </c>
      <c r="F11" s="65"/>
      <c r="G11" s="50"/>
    </row>
    <row r="12" spans="1:7" s="25" customFormat="1" ht="15.75" x14ac:dyDescent="0.25">
      <c r="A12" s="26"/>
      <c r="B12" s="8"/>
      <c r="C12" s="8" t="s">
        <v>0</v>
      </c>
      <c r="D12" s="8"/>
      <c r="E12" s="46" t="s">
        <v>7</v>
      </c>
      <c r="F12" s="65"/>
      <c r="G12" s="50"/>
    </row>
    <row r="13" spans="1:7" s="25" customFormat="1" ht="15.75" x14ac:dyDescent="0.25">
      <c r="A13" s="26"/>
      <c r="B13" s="8"/>
      <c r="C13" s="8"/>
      <c r="D13" s="55" t="s">
        <v>3</v>
      </c>
      <c r="E13" s="46" t="s">
        <v>17</v>
      </c>
      <c r="F13" s="65"/>
      <c r="G13" s="50"/>
    </row>
    <row r="14" spans="1:7" s="25" customFormat="1" ht="15.75" x14ac:dyDescent="0.25">
      <c r="A14" s="26"/>
      <c r="B14" s="8"/>
      <c r="C14" s="8"/>
      <c r="D14" s="55"/>
      <c r="E14" s="36" t="s">
        <v>60</v>
      </c>
      <c r="F14" s="86">
        <v>252000</v>
      </c>
      <c r="G14" s="78">
        <v>252000</v>
      </c>
    </row>
    <row r="15" spans="1:7" s="2" customFormat="1" ht="15.75" x14ac:dyDescent="0.25">
      <c r="A15" s="9"/>
      <c r="B15" s="44" t="s">
        <v>1</v>
      </c>
      <c r="C15" s="44"/>
      <c r="D15" s="47"/>
      <c r="E15" s="3" t="s">
        <v>30</v>
      </c>
      <c r="F15" s="68"/>
      <c r="G15" s="52"/>
    </row>
    <row r="16" spans="1:7" s="2" customFormat="1" ht="17.100000000000001" customHeight="1" x14ac:dyDescent="0.25">
      <c r="A16" s="9"/>
      <c r="B16" s="44"/>
      <c r="C16" s="44" t="s">
        <v>0</v>
      </c>
      <c r="D16" s="44"/>
      <c r="E16" s="46" t="s">
        <v>7</v>
      </c>
      <c r="F16" s="67"/>
      <c r="G16" s="53"/>
    </row>
    <row r="17" spans="1:7" s="2" customFormat="1" ht="17.100000000000001" customHeight="1" x14ac:dyDescent="0.25">
      <c r="A17" s="9"/>
      <c r="B17" s="44"/>
      <c r="C17" s="44"/>
      <c r="D17" s="47" t="s">
        <v>0</v>
      </c>
      <c r="E17" s="46" t="s">
        <v>31</v>
      </c>
      <c r="F17" s="67"/>
      <c r="G17" s="53"/>
    </row>
    <row r="18" spans="1:7" s="2" customFormat="1" ht="17.100000000000001" customHeight="1" x14ac:dyDescent="0.25">
      <c r="A18" s="9"/>
      <c r="B18" s="44"/>
      <c r="C18" s="44"/>
      <c r="D18" s="47"/>
      <c r="E18" s="46" t="s">
        <v>32</v>
      </c>
      <c r="F18" s="67"/>
      <c r="G18" s="53"/>
    </row>
    <row r="19" spans="1:7" s="2" customFormat="1" ht="15" customHeight="1" x14ac:dyDescent="0.25">
      <c r="A19" s="9"/>
      <c r="B19" s="44"/>
      <c r="C19" s="44"/>
      <c r="D19" s="47"/>
      <c r="E19" s="7" t="s">
        <v>33</v>
      </c>
      <c r="F19" s="68"/>
      <c r="G19" s="52"/>
    </row>
    <row r="20" spans="1:7" s="4" customFormat="1" ht="15" customHeight="1" x14ac:dyDescent="0.25">
      <c r="A20" s="9"/>
      <c r="B20" s="44"/>
      <c r="C20" s="44"/>
      <c r="D20" s="22"/>
      <c r="E20" s="17" t="s">
        <v>34</v>
      </c>
      <c r="F20" s="72">
        <v>3194030</v>
      </c>
      <c r="G20" s="48">
        <v>3194030</v>
      </c>
    </row>
    <row r="21" spans="1:7" s="4" customFormat="1" ht="15" customHeight="1" x14ac:dyDescent="0.25">
      <c r="A21" s="9"/>
      <c r="B21" s="44"/>
      <c r="C21" s="44"/>
      <c r="D21" s="44"/>
      <c r="E21" s="17" t="s">
        <v>35</v>
      </c>
      <c r="F21" s="84">
        <v>8916352</v>
      </c>
      <c r="G21" s="54">
        <v>8916352</v>
      </c>
    </row>
    <row r="22" spans="1:7" s="4" customFormat="1" ht="15" customHeight="1" x14ac:dyDescent="0.2">
      <c r="A22" s="9"/>
      <c r="B22" s="44"/>
      <c r="C22" s="44"/>
      <c r="D22" s="47"/>
      <c r="E22" s="18"/>
      <c r="F22" s="72">
        <f>SUM(F20:F21)</f>
        <v>12110382</v>
      </c>
      <c r="G22" s="48">
        <f>SUM(G20:G21)</f>
        <v>12110382</v>
      </c>
    </row>
    <row r="23" spans="1:7" s="2" customFormat="1" ht="17.100000000000001" customHeight="1" x14ac:dyDescent="0.25">
      <c r="A23" s="9"/>
      <c r="B23" s="44"/>
      <c r="C23" s="44"/>
      <c r="D23" s="44"/>
      <c r="E23" s="7" t="s">
        <v>36</v>
      </c>
      <c r="F23" s="68"/>
      <c r="G23" s="52"/>
    </row>
    <row r="24" spans="1:7" s="2" customFormat="1" ht="15" customHeight="1" x14ac:dyDescent="0.25">
      <c r="A24" s="9"/>
      <c r="B24" s="44"/>
      <c r="C24" s="44"/>
      <c r="D24" s="47"/>
      <c r="E24" s="17" t="s">
        <v>37</v>
      </c>
      <c r="F24" s="72">
        <v>1797000</v>
      </c>
      <c r="G24" s="48">
        <v>1797000</v>
      </c>
    </row>
    <row r="25" spans="1:7" s="2" customFormat="1" ht="15" customHeight="1" x14ac:dyDescent="0.25">
      <c r="A25" s="9"/>
      <c r="B25" s="44"/>
      <c r="C25" s="44"/>
      <c r="D25" s="47"/>
      <c r="E25" s="17" t="s">
        <v>53</v>
      </c>
      <c r="F25" s="72">
        <v>265440</v>
      </c>
      <c r="G25" s="48">
        <v>265440</v>
      </c>
    </row>
    <row r="26" spans="1:7" s="2" customFormat="1" ht="15" customHeight="1" x14ac:dyDescent="0.25">
      <c r="A26" s="9"/>
      <c r="B26" s="44"/>
      <c r="C26" s="44"/>
      <c r="D26" s="47"/>
      <c r="E26" s="17" t="s">
        <v>38</v>
      </c>
      <c r="F26" s="84">
        <v>4479000</v>
      </c>
      <c r="G26" s="54">
        <v>4479000</v>
      </c>
    </row>
    <row r="27" spans="1:7" s="1" customFormat="1" ht="15" customHeight="1" x14ac:dyDescent="0.25">
      <c r="A27" s="26"/>
      <c r="B27" s="27"/>
      <c r="C27" s="44"/>
      <c r="D27" s="47"/>
      <c r="E27" s="17"/>
      <c r="F27" s="72">
        <f>SUM(F24:F26)</f>
        <v>6541440</v>
      </c>
      <c r="G27" s="48">
        <f>SUM(G24:G26)</f>
        <v>6541440</v>
      </c>
    </row>
    <row r="28" spans="1:7" s="2" customFormat="1" ht="15" customHeight="1" x14ac:dyDescent="0.25">
      <c r="A28" s="9"/>
      <c r="B28" s="44"/>
      <c r="C28" s="44"/>
      <c r="D28" s="47"/>
      <c r="E28" s="46" t="s">
        <v>39</v>
      </c>
      <c r="F28" s="68"/>
      <c r="G28" s="52"/>
    </row>
    <row r="29" spans="1:7" s="2" customFormat="1" ht="15" customHeight="1" x14ac:dyDescent="0.2">
      <c r="A29" s="9"/>
      <c r="B29" s="44"/>
      <c r="C29" s="44"/>
      <c r="D29" s="47"/>
      <c r="E29" s="45" t="s">
        <v>40</v>
      </c>
      <c r="F29" s="72">
        <v>2270000</v>
      </c>
      <c r="G29" s="48">
        <v>2270000</v>
      </c>
    </row>
    <row r="30" spans="1:7" s="2" customFormat="1" ht="15" customHeight="1" x14ac:dyDescent="0.2">
      <c r="A30" s="9"/>
      <c r="B30" s="44"/>
      <c r="C30" s="44"/>
      <c r="D30" s="47"/>
      <c r="E30" s="45"/>
      <c r="F30" s="72"/>
      <c r="G30" s="48"/>
    </row>
    <row r="31" spans="1:7" s="2" customFormat="1" ht="15" customHeight="1" x14ac:dyDescent="0.2">
      <c r="A31" s="9"/>
      <c r="B31" s="44"/>
      <c r="C31" s="44"/>
      <c r="D31" s="47"/>
      <c r="E31" s="99" t="s">
        <v>65</v>
      </c>
      <c r="F31" s="72"/>
      <c r="G31" s="48"/>
    </row>
    <row r="32" spans="1:7" s="2" customFormat="1" ht="15" customHeight="1" x14ac:dyDescent="0.2">
      <c r="A32" s="9"/>
      <c r="B32" s="44"/>
      <c r="C32" s="44"/>
      <c r="D32" s="47"/>
      <c r="E32" s="99" t="s">
        <v>66</v>
      </c>
      <c r="F32" s="94">
        <v>0</v>
      </c>
      <c r="G32" s="95">
        <v>1000</v>
      </c>
    </row>
    <row r="33" spans="1:8" s="96" customFormat="1" ht="15.75" x14ac:dyDescent="0.2">
      <c r="A33" s="92"/>
      <c r="B33" s="93"/>
      <c r="C33" s="93"/>
      <c r="D33" s="93"/>
      <c r="E33" s="64" t="s">
        <v>41</v>
      </c>
      <c r="F33" s="101">
        <f>SUM(F29,F27,F22)</f>
        <v>20921822</v>
      </c>
      <c r="G33" s="63">
        <f>SUM(G29,G27,G22,G32)</f>
        <v>20922822</v>
      </c>
    </row>
    <row r="34" spans="1:8" s="2" customFormat="1" ht="15.75" x14ac:dyDescent="0.25">
      <c r="A34" s="9"/>
      <c r="B34" s="44" t="s">
        <v>2</v>
      </c>
      <c r="C34" s="44"/>
      <c r="D34" s="44"/>
      <c r="E34" s="23" t="s">
        <v>19</v>
      </c>
      <c r="F34" s="68"/>
      <c r="G34" s="76"/>
    </row>
    <row r="35" spans="1:8" s="2" customFormat="1" ht="15.75" x14ac:dyDescent="0.25">
      <c r="A35" s="9"/>
      <c r="B35" s="44"/>
      <c r="C35" s="44" t="s">
        <v>0</v>
      </c>
      <c r="D35" s="44"/>
      <c r="E35" s="46" t="s">
        <v>7</v>
      </c>
      <c r="F35" s="67"/>
      <c r="G35" s="75"/>
    </row>
    <row r="36" spans="1:8" s="2" customFormat="1" ht="15.75" x14ac:dyDescent="0.25">
      <c r="A36" s="9"/>
      <c r="B36" s="44"/>
      <c r="C36" s="44"/>
      <c r="D36" s="47" t="s">
        <v>0</v>
      </c>
      <c r="E36" s="46" t="s">
        <v>31</v>
      </c>
      <c r="F36" s="67"/>
      <c r="G36" s="75"/>
    </row>
    <row r="37" spans="1:8" s="2" customFormat="1" ht="15.75" x14ac:dyDescent="0.25">
      <c r="A37" s="9"/>
      <c r="B37" s="44"/>
      <c r="C37" s="44"/>
      <c r="D37" s="47"/>
      <c r="E37" s="46" t="s">
        <v>42</v>
      </c>
      <c r="F37" s="67"/>
      <c r="G37" s="75"/>
    </row>
    <row r="38" spans="1:8" s="2" customFormat="1" ht="15.75" x14ac:dyDescent="0.25">
      <c r="A38" s="9"/>
      <c r="B38" s="44"/>
      <c r="C38" s="44"/>
      <c r="D38" s="47"/>
      <c r="E38" s="19" t="s">
        <v>43</v>
      </c>
      <c r="F38" s="86">
        <v>2260012</v>
      </c>
      <c r="G38" s="78">
        <v>2260012</v>
      </c>
    </row>
    <row r="39" spans="1:8" s="66" customFormat="1" ht="15.75" x14ac:dyDescent="0.25">
      <c r="A39" s="69"/>
      <c r="B39" s="65" t="s">
        <v>3</v>
      </c>
      <c r="C39" s="104"/>
      <c r="D39" s="104"/>
      <c r="E39" s="107" t="s">
        <v>67</v>
      </c>
      <c r="F39" s="74"/>
      <c r="G39" s="91"/>
    </row>
    <row r="40" spans="1:8" s="66" customFormat="1" ht="15.75" x14ac:dyDescent="0.25">
      <c r="A40" s="69"/>
      <c r="B40" s="65"/>
      <c r="C40" s="103" t="s">
        <v>0</v>
      </c>
      <c r="D40" s="103"/>
      <c r="E40" s="105" t="s">
        <v>7</v>
      </c>
      <c r="F40" s="74"/>
      <c r="G40" s="91"/>
    </row>
    <row r="41" spans="1:8" s="66" customFormat="1" ht="15.75" x14ac:dyDescent="0.25">
      <c r="A41" s="69"/>
      <c r="B41" s="65"/>
      <c r="C41" s="103"/>
      <c r="D41" s="106" t="s">
        <v>0</v>
      </c>
      <c r="E41" s="105" t="s">
        <v>31</v>
      </c>
      <c r="F41" s="74"/>
      <c r="G41" s="91"/>
    </row>
    <row r="42" spans="1:8" s="66" customFormat="1" ht="15.75" x14ac:dyDescent="0.25">
      <c r="A42" s="69"/>
      <c r="B42" s="65"/>
      <c r="C42" s="103"/>
      <c r="D42" s="106"/>
      <c r="E42" s="105" t="s">
        <v>42</v>
      </c>
      <c r="F42" s="74"/>
      <c r="G42" s="91"/>
    </row>
    <row r="43" spans="1:8" s="66" customFormat="1" ht="15.75" x14ac:dyDescent="0.25">
      <c r="A43" s="69"/>
      <c r="B43" s="65"/>
      <c r="C43" s="108"/>
      <c r="D43" s="110"/>
      <c r="E43" s="109" t="s">
        <v>43</v>
      </c>
      <c r="F43" s="97">
        <v>0</v>
      </c>
      <c r="G43" s="98">
        <v>251100</v>
      </c>
    </row>
    <row r="44" spans="1:8" s="2" customFormat="1" ht="15.75" x14ac:dyDescent="0.25">
      <c r="A44" s="9"/>
      <c r="B44" s="44" t="s">
        <v>4</v>
      </c>
      <c r="C44" s="44"/>
      <c r="D44" s="47"/>
      <c r="E44" s="24" t="s">
        <v>61</v>
      </c>
      <c r="F44" s="74"/>
      <c r="G44" s="91"/>
      <c r="H44" s="40"/>
    </row>
    <row r="45" spans="1:8" s="2" customFormat="1" ht="15.75" x14ac:dyDescent="0.25">
      <c r="A45" s="9"/>
      <c r="B45" s="44"/>
      <c r="C45" s="44" t="s">
        <v>0</v>
      </c>
      <c r="D45" s="47"/>
      <c r="E45" s="16" t="s">
        <v>7</v>
      </c>
      <c r="F45" s="74"/>
      <c r="G45" s="91"/>
      <c r="H45" s="40"/>
    </row>
    <row r="46" spans="1:8" s="2" customFormat="1" ht="15.75" x14ac:dyDescent="0.25">
      <c r="A46" s="9"/>
      <c r="B46" s="44"/>
      <c r="C46" s="44"/>
      <c r="D46" s="47" t="s">
        <v>3</v>
      </c>
      <c r="E46" s="16" t="s">
        <v>17</v>
      </c>
      <c r="F46" s="74"/>
      <c r="G46" s="91"/>
      <c r="H46" s="40"/>
    </row>
    <row r="47" spans="1:8" s="2" customFormat="1" ht="15.75" x14ac:dyDescent="0.25">
      <c r="A47" s="9"/>
      <c r="B47" s="44"/>
      <c r="C47" s="44"/>
      <c r="D47" s="47"/>
      <c r="E47" s="19" t="s">
        <v>55</v>
      </c>
      <c r="F47" s="86">
        <v>218370</v>
      </c>
      <c r="G47" s="78">
        <v>218370</v>
      </c>
      <c r="H47" s="40"/>
    </row>
    <row r="48" spans="1:8" s="2" customFormat="1" ht="33" customHeight="1" x14ac:dyDescent="0.25">
      <c r="A48" s="9"/>
      <c r="B48" s="44" t="s">
        <v>5</v>
      </c>
      <c r="C48" s="27"/>
      <c r="D48" s="44"/>
      <c r="E48" s="35" t="s">
        <v>58</v>
      </c>
      <c r="F48" s="68"/>
      <c r="G48" s="76"/>
    </row>
    <row r="49" spans="1:7" s="2" customFormat="1" ht="17.100000000000001" customHeight="1" x14ac:dyDescent="0.25">
      <c r="A49" s="9"/>
      <c r="B49" s="44"/>
      <c r="C49" s="44" t="s">
        <v>0</v>
      </c>
      <c r="D49" s="44"/>
      <c r="E49" s="46" t="s">
        <v>7</v>
      </c>
      <c r="F49" s="68"/>
      <c r="G49" s="76"/>
    </row>
    <row r="50" spans="1:7" s="2" customFormat="1" ht="15.75" customHeight="1" x14ac:dyDescent="0.25">
      <c r="A50" s="9"/>
      <c r="B50" s="44"/>
      <c r="C50" s="44"/>
      <c r="D50" s="47" t="s">
        <v>2</v>
      </c>
      <c r="E50" s="46" t="s">
        <v>8</v>
      </c>
      <c r="F50" s="68"/>
      <c r="G50" s="76"/>
    </row>
    <row r="51" spans="1:7" s="2" customFormat="1" ht="15.75" customHeight="1" x14ac:dyDescent="0.25">
      <c r="A51" s="9"/>
      <c r="B51" s="44"/>
      <c r="C51" s="44"/>
      <c r="D51" s="47"/>
      <c r="E51" s="46" t="s">
        <v>44</v>
      </c>
      <c r="F51" s="68">
        <v>250000</v>
      </c>
      <c r="G51" s="76">
        <v>250000</v>
      </c>
    </row>
    <row r="52" spans="1:7" s="6" customFormat="1" ht="17.100000000000001" customHeight="1" thickBot="1" x14ac:dyDescent="0.25">
      <c r="A52" s="32"/>
      <c r="B52" s="33"/>
      <c r="C52" s="33"/>
      <c r="D52" s="33"/>
      <c r="E52" s="34" t="s">
        <v>45</v>
      </c>
      <c r="F52" s="85">
        <f>SUM(F51:F51)</f>
        <v>250000</v>
      </c>
      <c r="G52" s="77">
        <f>SUM(G51:G51)</f>
        <v>250000</v>
      </c>
    </row>
    <row r="53" spans="1:7" s="38" customFormat="1" ht="20.100000000000001" customHeight="1" thickBot="1" x14ac:dyDescent="0.25">
      <c r="A53" s="121" t="s">
        <v>46</v>
      </c>
      <c r="B53" s="122"/>
      <c r="C53" s="122"/>
      <c r="D53" s="122"/>
      <c r="E53" s="123"/>
      <c r="F53" s="100">
        <f>SUM(F52,F47,F38,F33,F14)</f>
        <v>23902204</v>
      </c>
      <c r="G53" s="102">
        <f>SUM(G52,G47,G43,G38,G33,G14)</f>
        <v>24154304</v>
      </c>
    </row>
    <row r="54" spans="1:7" s="38" customFormat="1" ht="20.100000000000001" customHeight="1" thickBot="1" x14ac:dyDescent="0.25">
      <c r="A54" s="112" t="s">
        <v>47</v>
      </c>
      <c r="B54" s="113"/>
      <c r="C54" s="113"/>
      <c r="D54" s="113"/>
      <c r="E54" s="114"/>
      <c r="F54" s="88">
        <f>SUM(F59:F59)</f>
        <v>4523173</v>
      </c>
      <c r="G54" s="80">
        <f>SUM(G59:G59)</f>
        <v>4523173</v>
      </c>
    </row>
    <row r="55" spans="1:7" s="41" customFormat="1" ht="20.100000000000001" customHeight="1" x14ac:dyDescent="0.25">
      <c r="A55" s="115" t="s">
        <v>48</v>
      </c>
      <c r="B55" s="116"/>
      <c r="C55" s="116"/>
      <c r="D55" s="116"/>
      <c r="E55" s="117"/>
      <c r="F55" s="89"/>
      <c r="G55" s="81"/>
    </row>
    <row r="56" spans="1:7" s="6" customFormat="1" ht="15.75" x14ac:dyDescent="0.2">
      <c r="A56" s="9" t="s">
        <v>1</v>
      </c>
      <c r="B56" s="33"/>
      <c r="C56" s="33"/>
      <c r="D56" s="33"/>
      <c r="E56" s="42" t="s">
        <v>18</v>
      </c>
      <c r="F56" s="90"/>
      <c r="G56" s="82"/>
    </row>
    <row r="57" spans="1:7" s="6" customFormat="1" ht="15.75" x14ac:dyDescent="0.2">
      <c r="A57" s="9"/>
      <c r="B57" s="44" t="s">
        <v>0</v>
      </c>
      <c r="C57" s="44"/>
      <c r="D57" s="44"/>
      <c r="E57" s="45" t="s">
        <v>49</v>
      </c>
      <c r="F57" s="90"/>
      <c r="G57" s="82"/>
    </row>
    <row r="58" spans="1:7" s="6" customFormat="1" ht="15.75" x14ac:dyDescent="0.2">
      <c r="A58" s="9"/>
      <c r="B58" s="44"/>
      <c r="C58" s="44" t="s">
        <v>0</v>
      </c>
      <c r="D58" s="44"/>
      <c r="E58" s="45" t="s">
        <v>50</v>
      </c>
      <c r="F58" s="90"/>
      <c r="G58" s="82"/>
    </row>
    <row r="59" spans="1:7" s="6" customFormat="1" ht="15.75" x14ac:dyDescent="0.2">
      <c r="A59" s="9"/>
      <c r="B59" s="44"/>
      <c r="C59" s="44"/>
      <c r="D59" s="44" t="s">
        <v>0</v>
      </c>
      <c r="E59" s="45" t="s">
        <v>16</v>
      </c>
      <c r="F59" s="71">
        <v>4523173</v>
      </c>
      <c r="G59" s="83">
        <v>4523173</v>
      </c>
    </row>
    <row r="60" spans="1:7" s="6" customFormat="1" ht="16.5" thickBot="1" x14ac:dyDescent="0.25">
      <c r="A60" s="9"/>
      <c r="B60" s="44"/>
      <c r="C60" s="44"/>
      <c r="D60" s="44" t="s">
        <v>1</v>
      </c>
      <c r="E60" s="61" t="s">
        <v>63</v>
      </c>
      <c r="F60" s="71">
        <v>739893</v>
      </c>
      <c r="G60" s="83">
        <v>739893</v>
      </c>
    </row>
    <row r="61" spans="1:7" s="6" customFormat="1" ht="16.5" thickBot="1" x14ac:dyDescent="0.25">
      <c r="A61" s="43"/>
      <c r="B61" s="37"/>
      <c r="C61" s="37"/>
      <c r="D61" s="37"/>
      <c r="E61" s="59" t="s">
        <v>52</v>
      </c>
      <c r="F61" s="87">
        <f>SUM(F59:F60)</f>
        <v>5263066</v>
      </c>
      <c r="G61" s="79">
        <f>SUM(G59:G60)</f>
        <v>5263066</v>
      </c>
    </row>
    <row r="62" spans="1:7" s="60" customFormat="1" ht="20.100000000000001" customHeight="1" thickBot="1" x14ac:dyDescent="0.25">
      <c r="A62" s="118" t="s">
        <v>51</v>
      </c>
      <c r="B62" s="119"/>
      <c r="C62" s="119"/>
      <c r="D62" s="119"/>
      <c r="E62" s="120"/>
      <c r="F62" s="87">
        <f>SUM(F61,F53)</f>
        <v>29165270</v>
      </c>
      <c r="G62" s="79">
        <f>SUM(G61,G53)</f>
        <v>29417370</v>
      </c>
    </row>
    <row r="63" spans="1:7" s="39" customFormat="1" x14ac:dyDescent="0.2"/>
    <row r="64" spans="1:7" s="39" customFormat="1" x14ac:dyDescent="0.2"/>
    <row r="65" s="39" customFormat="1" x14ac:dyDescent="0.2"/>
  </sheetData>
  <mergeCells count="8">
    <mergeCell ref="A1:G1"/>
    <mergeCell ref="A54:E54"/>
    <mergeCell ref="A55:E55"/>
    <mergeCell ref="A62:E62"/>
    <mergeCell ref="A53:E53"/>
    <mergeCell ref="A2:G2"/>
    <mergeCell ref="A3:G3"/>
    <mergeCell ref="A4:G4"/>
  </mergeCells>
  <pageMargins left="0.59055118110236227" right="0" top="0.15748031496062992" bottom="0.15748031496062992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mell.</vt:lpstr>
    </vt:vector>
  </TitlesOfParts>
  <Company>Kolontár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Acer7</cp:lastModifiedBy>
  <cp:lastPrinted>2021-02-08T09:23:38Z</cp:lastPrinted>
  <dcterms:created xsi:type="dcterms:W3CDTF">2007-11-03T19:26:25Z</dcterms:created>
  <dcterms:modified xsi:type="dcterms:W3CDTF">2021-06-25T07:22:48Z</dcterms:modified>
</cp:coreProperties>
</file>