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7\Documents\Költségvetés, zárszámadás, mérlegalátámasztás, SZMSZ\Költségvetés\2021. évi\Somlóvecse\03. Módosítás - június\"/>
    </mc:Choice>
  </mc:AlternateContent>
  <xr:revisionPtr revIDLastSave="0" documentId="13_ncr:1_{B9A53C2E-507F-460F-998D-DAF66A535896}" xr6:coauthVersionLast="47" xr6:coauthVersionMax="47" xr10:uidLastSave="{00000000-0000-0000-0000-000000000000}"/>
  <bookViews>
    <workbookView xWindow="-120" yWindow="-120" windowWidth="29040" windowHeight="15840" xr2:uid="{63EAF054-A7CC-4BC3-9A8C-D67069623D62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C93" i="1"/>
  <c r="E92" i="1"/>
  <c r="E93" i="1" s="1"/>
  <c r="D92" i="1"/>
  <c r="D93" i="1" s="1"/>
  <c r="C92" i="1"/>
  <c r="F87" i="1"/>
  <c r="E87" i="1"/>
  <c r="D87" i="1"/>
  <c r="D88" i="1" s="1"/>
  <c r="C87" i="1"/>
  <c r="C88" i="1" s="1"/>
  <c r="F84" i="1"/>
  <c r="E84" i="1"/>
  <c r="D84" i="1"/>
  <c r="C84" i="1"/>
  <c r="F79" i="1"/>
  <c r="E79" i="1"/>
  <c r="D79" i="1"/>
  <c r="C79" i="1"/>
  <c r="F73" i="1"/>
  <c r="E73" i="1"/>
  <c r="D73" i="1"/>
  <c r="C73" i="1"/>
  <c r="F66" i="1"/>
  <c r="F88" i="1" s="1"/>
  <c r="E66" i="1"/>
  <c r="E88" i="1" s="1"/>
  <c r="D66" i="1"/>
  <c r="C66" i="1"/>
  <c r="F55" i="1"/>
  <c r="D55" i="1"/>
  <c r="E54" i="1"/>
  <c r="E55" i="1" s="1"/>
  <c r="D54" i="1"/>
  <c r="C54" i="1"/>
  <c r="C55" i="1" s="1"/>
  <c r="F49" i="1"/>
  <c r="F50" i="1" s="1"/>
  <c r="E49" i="1"/>
  <c r="D49" i="1"/>
  <c r="C49" i="1"/>
  <c r="F46" i="1"/>
  <c r="E46" i="1"/>
  <c r="D46" i="1"/>
  <c r="C46" i="1"/>
  <c r="F44" i="1"/>
  <c r="E44" i="1"/>
  <c r="D44" i="1"/>
  <c r="C44" i="1"/>
  <c r="F42" i="1"/>
  <c r="E42" i="1"/>
  <c r="D42" i="1"/>
  <c r="C42" i="1"/>
  <c r="F27" i="1"/>
  <c r="E27" i="1"/>
  <c r="E50" i="1" s="1"/>
  <c r="D25" i="1"/>
  <c r="D27" i="1" s="1"/>
  <c r="C25" i="1"/>
  <c r="C27" i="1" s="1"/>
  <c r="F20" i="1"/>
  <c r="E20" i="1"/>
  <c r="D20" i="1"/>
  <c r="C20" i="1"/>
  <c r="F18" i="1"/>
  <c r="E18" i="1"/>
  <c r="C18" i="1"/>
  <c r="C50" i="1" s="1"/>
  <c r="E15" i="1"/>
  <c r="D15" i="1"/>
  <c r="D18" i="1" s="1"/>
  <c r="C15" i="1"/>
  <c r="J93" i="1"/>
  <c r="G93" i="1"/>
  <c r="I92" i="1"/>
  <c r="I93" i="1" s="1"/>
  <c r="H92" i="1"/>
  <c r="H93" i="1" s="1"/>
  <c r="G92" i="1"/>
  <c r="J87" i="1"/>
  <c r="I87" i="1"/>
  <c r="H87" i="1"/>
  <c r="G87" i="1"/>
  <c r="J84" i="1"/>
  <c r="I84" i="1"/>
  <c r="H84" i="1"/>
  <c r="G84" i="1"/>
  <c r="J79" i="1"/>
  <c r="I79" i="1"/>
  <c r="H79" i="1"/>
  <c r="G79" i="1"/>
  <c r="J73" i="1"/>
  <c r="I73" i="1"/>
  <c r="H73" i="1"/>
  <c r="G73" i="1"/>
  <c r="J66" i="1"/>
  <c r="J88" i="1" s="1"/>
  <c r="I66" i="1"/>
  <c r="I88" i="1" s="1"/>
  <c r="H66" i="1"/>
  <c r="G66" i="1"/>
  <c r="J55" i="1"/>
  <c r="G55" i="1"/>
  <c r="I54" i="1"/>
  <c r="I55" i="1" s="1"/>
  <c r="H54" i="1"/>
  <c r="H55" i="1" s="1"/>
  <c r="G54" i="1"/>
  <c r="J49" i="1"/>
  <c r="J50" i="1" s="1"/>
  <c r="I49" i="1"/>
  <c r="H49" i="1"/>
  <c r="G49" i="1"/>
  <c r="J46" i="1"/>
  <c r="I46" i="1"/>
  <c r="H46" i="1"/>
  <c r="G46" i="1"/>
  <c r="J44" i="1"/>
  <c r="I44" i="1"/>
  <c r="H44" i="1"/>
  <c r="G44" i="1"/>
  <c r="J42" i="1"/>
  <c r="I42" i="1"/>
  <c r="H42" i="1"/>
  <c r="G42" i="1"/>
  <c r="J27" i="1"/>
  <c r="I27" i="1"/>
  <c r="H25" i="1"/>
  <c r="H27" i="1" s="1"/>
  <c r="G25" i="1"/>
  <c r="G27" i="1" s="1"/>
  <c r="J20" i="1"/>
  <c r="I20" i="1"/>
  <c r="H20" i="1"/>
  <c r="G20" i="1"/>
  <c r="J18" i="1"/>
  <c r="I18" i="1"/>
  <c r="I15" i="1"/>
  <c r="H15" i="1"/>
  <c r="H18" i="1" s="1"/>
  <c r="H50" i="1" s="1"/>
  <c r="G15" i="1"/>
  <c r="G18" i="1" s="1"/>
  <c r="G50" i="1" s="1"/>
  <c r="E56" i="1" l="1"/>
  <c r="D94" i="1"/>
  <c r="D50" i="1"/>
  <c r="D56" i="1"/>
  <c r="E94" i="1"/>
  <c r="C56" i="1"/>
  <c r="F56" i="1"/>
  <c r="C94" i="1"/>
  <c r="F94" i="1"/>
  <c r="G88" i="1"/>
  <c r="G94" i="1" s="1"/>
  <c r="I50" i="1"/>
  <c r="I56" i="1" s="1"/>
  <c r="J56" i="1"/>
  <c r="H88" i="1"/>
  <c r="H94" i="1" s="1"/>
  <c r="G56" i="1"/>
  <c r="I94" i="1"/>
  <c r="H56" i="1"/>
  <c r="J94" i="1"/>
</calcChain>
</file>

<file path=xl/sharedStrings.xml><?xml version="1.0" encoding="utf-8"?>
<sst xmlns="http://schemas.openxmlformats.org/spreadsheetml/2006/main" count="195" uniqueCount="184">
  <si>
    <t>3. melléklet</t>
  </si>
  <si>
    <t>Somlóvecse Község Önkormányzata 2021. évi költségvetéséről szóló</t>
  </si>
  <si>
    <t>KÖTELEZŐ, ÖNKÉNT VÁLLALT ÉS ÁLLAMIGAZGATÁSI FELADATOK ELŐIRÁNYZATAI</t>
  </si>
  <si>
    <t>forintban</t>
  </si>
  <si>
    <t>Összesen</t>
  </si>
  <si>
    <t>Kötelező feladatok</t>
  </si>
  <si>
    <t>Önként vállalt feladatok</t>
  </si>
  <si>
    <t>Államigazgatási feladatok</t>
  </si>
  <si>
    <t>Sor-
szám</t>
  </si>
  <si>
    <t>Rovat megnevezése</t>
  </si>
  <si>
    <t>Eredeti előirányzat</t>
  </si>
  <si>
    <t>1.</t>
  </si>
  <si>
    <t>Helyi önkormányzatok működésének általános támogatása (B1111)</t>
  </si>
  <si>
    <t>2.</t>
  </si>
  <si>
    <t>Települési önkormányzatok egyes köznevelési feladatainak támogatása (B1121)</t>
  </si>
  <si>
    <t>3.</t>
  </si>
  <si>
    <t>Települési önkormányzatok egyéb szociális és gyermekjóléti  feladatainak támogatása (B11311)</t>
  </si>
  <si>
    <t>4.</t>
  </si>
  <si>
    <t>Települési önkormányzatok kulturális feladatainak támogatása (B1141)</t>
  </si>
  <si>
    <t>5.</t>
  </si>
  <si>
    <t>Működési célú költségvetési támogatások és kiegészítő támogatások (B1151)</t>
  </si>
  <si>
    <t>6.</t>
  </si>
  <si>
    <t>Elszámolásból származó bevételek (B1161)</t>
  </si>
  <si>
    <t>7.</t>
  </si>
  <si>
    <t>Önkormányzatok működési támogatásai (B11)</t>
  </si>
  <si>
    <t>8.</t>
  </si>
  <si>
    <t>Egyéb működési célú támogatások bevételei államháztartáson belülről (B16)</t>
  </si>
  <si>
    <t>9.</t>
  </si>
  <si>
    <t>ebből: elkülönített állami pénzal (B1615)</t>
  </si>
  <si>
    <t>10.</t>
  </si>
  <si>
    <t>Működési célú támogatások államháztartáson belülről (B1)</t>
  </si>
  <si>
    <t>11.</t>
  </si>
  <si>
    <t>Felhalmozási célú önkormányzati támogatások (B21)</t>
  </si>
  <si>
    <t>12.</t>
  </si>
  <si>
    <t>Felhalmozási célú támogatások államháztartáson belülről (B2)</t>
  </si>
  <si>
    <t>13.</t>
  </si>
  <si>
    <t>Vagyoni tipusú adók (B34)</t>
  </si>
  <si>
    <t>14.</t>
  </si>
  <si>
    <t>Értékesítési és forgalmi adók iparűzési adó (B3511)</t>
  </si>
  <si>
    <t>15.</t>
  </si>
  <si>
    <t>Gépjárműadó (B3541)</t>
  </si>
  <si>
    <t>16.</t>
  </si>
  <si>
    <t>Egyéb áruhasználati és szolgáltatási adók, környezetterh díj (B3551)</t>
  </si>
  <si>
    <t>17.</t>
  </si>
  <si>
    <t>Termékek és szolgáltatások adói  (B35)</t>
  </si>
  <si>
    <t>18.</t>
  </si>
  <si>
    <t>Egyéb közhatalmi bevételek (B36)</t>
  </si>
  <si>
    <t>19.</t>
  </si>
  <si>
    <t>Közhatalmi bevételek (B3)</t>
  </si>
  <si>
    <t>20.</t>
  </si>
  <si>
    <t>Áru- és készletértékesítés ellenértéke (B4011)</t>
  </si>
  <si>
    <t>21.</t>
  </si>
  <si>
    <t>Szolgáltatások (B4021)</t>
  </si>
  <si>
    <t>22.</t>
  </si>
  <si>
    <t>ebből: bérleti díj bev (B4021)</t>
  </si>
  <si>
    <t>23.</t>
  </si>
  <si>
    <t>Közvetített szolgáltatások ellenértéke  (B403)</t>
  </si>
  <si>
    <t>24.</t>
  </si>
  <si>
    <t>ebből: államháztartáson kívül (B4031)</t>
  </si>
  <si>
    <t>25.</t>
  </si>
  <si>
    <t>Tulajdonosi bevételek (B404)</t>
  </si>
  <si>
    <t>26.</t>
  </si>
  <si>
    <t>Ellátási díjak (B4051)</t>
  </si>
  <si>
    <t>27.</t>
  </si>
  <si>
    <t>Kiszámlázott általános forgalmi adó (B4061)</t>
  </si>
  <si>
    <t>28.</t>
  </si>
  <si>
    <t>Általános forgalmi adó visszatérítése (B4071)</t>
  </si>
  <si>
    <t>29.</t>
  </si>
  <si>
    <t>Egyéb kapott (járó) kamatok és kamatjellegű bevételek ÁHK(B4081)</t>
  </si>
  <si>
    <t>30.</t>
  </si>
  <si>
    <t>Más egyéb pénzügyi műveletek bevételei (B4092)</t>
  </si>
  <si>
    <t>31.</t>
  </si>
  <si>
    <t>Egyéb pénzügyi műveletek bevételei B4091)</t>
  </si>
  <si>
    <t>32.</t>
  </si>
  <si>
    <t>Biztosító által fizetett kártérítés (B4101)</t>
  </si>
  <si>
    <t>33.</t>
  </si>
  <si>
    <t>Egyéb működési bevételek (B4111)</t>
  </si>
  <si>
    <t>34.</t>
  </si>
  <si>
    <t>Működési bevételek (B4)</t>
  </si>
  <si>
    <t>35.</t>
  </si>
  <si>
    <t>Ingatlanok értékesítése (B52)</t>
  </si>
  <si>
    <t>36.</t>
  </si>
  <si>
    <t>Felhalmozási bevételek (B5)</t>
  </si>
  <si>
    <t>37.</t>
  </si>
  <si>
    <t>Egyéb működési célú átvett pénzeszközök (65)</t>
  </si>
  <si>
    <t>38.</t>
  </si>
  <si>
    <t>Működési célú átvett pénzeszközök (B6)</t>
  </si>
  <si>
    <t>39.</t>
  </si>
  <si>
    <t>Felhalmozási célú visszatérítendő támogatások, kölcsönök visszatérülése államháztartáson kívülről (B74)</t>
  </si>
  <si>
    <t>40.</t>
  </si>
  <si>
    <t>Egyéb felhalmozási célú átvett pénzeszközök (B75)</t>
  </si>
  <si>
    <t>41.</t>
  </si>
  <si>
    <t>Felhalmozási célú átvett pénzeszközök (B7)</t>
  </si>
  <si>
    <t>42.</t>
  </si>
  <si>
    <t>Költségvetési bevételek (B1-B7)</t>
  </si>
  <si>
    <t>43.</t>
  </si>
  <si>
    <t>Előző év költségvetési maradványának igénybevétele (B81311)</t>
  </si>
  <si>
    <t>44.</t>
  </si>
  <si>
    <t>Államháztartáson belüli megelőlegezések (B814)</t>
  </si>
  <si>
    <t>45.</t>
  </si>
  <si>
    <t>Irányító szervi támogatás B816</t>
  </si>
  <si>
    <t>46.</t>
  </si>
  <si>
    <t>Belföldi finanszírozás bevételei (B81)</t>
  </si>
  <si>
    <t>47.</t>
  </si>
  <si>
    <t>Finanszírozási bevételek  (B8)</t>
  </si>
  <si>
    <t>48.</t>
  </si>
  <si>
    <t>MINDÖSSZESEN:</t>
  </si>
  <si>
    <t>49.</t>
  </si>
  <si>
    <t>Személyi juttatások (K1)</t>
  </si>
  <si>
    <t>50.</t>
  </si>
  <si>
    <t>Munkaadókat terhelő járulékok és szociális hozzájárulási adó (K2)</t>
  </si>
  <si>
    <t>51.</t>
  </si>
  <si>
    <t>Dologi kiadások (K3)</t>
  </si>
  <si>
    <t>52.</t>
  </si>
  <si>
    <t>Családi támogatások (K42)</t>
  </si>
  <si>
    <t>53.</t>
  </si>
  <si>
    <t>Intézményi ellátottak pénzbeli juttatásai (K47)</t>
  </si>
  <si>
    <t>54.</t>
  </si>
  <si>
    <t>Egyéb nem intézményi ellátások (K48)</t>
  </si>
  <si>
    <t>55.</t>
  </si>
  <si>
    <t>ebből: köztemetés [Szoctv. 48.§] (K481)</t>
  </si>
  <si>
    <t>56.</t>
  </si>
  <si>
    <t>ebből: települési támogatás [Szoctv. 45. §], (K481)</t>
  </si>
  <si>
    <t>57.</t>
  </si>
  <si>
    <t>ebből: önkorm. Saját hatáskörben adott (K481)</t>
  </si>
  <si>
    <t>58.</t>
  </si>
  <si>
    <t>Ellátottak pénzbeli juttatásai (K4)</t>
  </si>
  <si>
    <t>59.</t>
  </si>
  <si>
    <t>Elvonások és befizetések  (K502)</t>
  </si>
  <si>
    <t>60.</t>
  </si>
  <si>
    <t>Egyéb működési célú támogatások államháztartáson belülre (K506)</t>
  </si>
  <si>
    <t>61.</t>
  </si>
  <si>
    <t>ebből: társulások és költségvetési szerveik (K5061)</t>
  </si>
  <si>
    <t>62.</t>
  </si>
  <si>
    <t>Egyéb működési célú támogatások államháztartáson kívülre (K512)</t>
  </si>
  <si>
    <t>63.</t>
  </si>
  <si>
    <t>ebből: egyéb civil, vagy más nonprofit szervezetek működési célú támgatása (K5121)</t>
  </si>
  <si>
    <t>64.</t>
  </si>
  <si>
    <t>Tartalékok (K5131)</t>
  </si>
  <si>
    <t>65.</t>
  </si>
  <si>
    <t>Egyéb működési célú kiadások (K5)</t>
  </si>
  <si>
    <t>66.</t>
  </si>
  <si>
    <t>Immateriális javak beszerzése, lét (K611)</t>
  </si>
  <si>
    <t>67.</t>
  </si>
  <si>
    <t>Ingatlanok beszerzése, létesítése (K621)</t>
  </si>
  <si>
    <t>68.</t>
  </si>
  <si>
    <t>Informatikai eszközök beszerzése, létesítése (K631)</t>
  </si>
  <si>
    <t>69.</t>
  </si>
  <si>
    <t>Egyéb tárgyi eszközök beszerzése, létesítése (K641)</t>
  </si>
  <si>
    <t>70.</t>
  </si>
  <si>
    <t>Beruházási célú előzetesen felszámított általános forgalmi adó (K671)</t>
  </si>
  <si>
    <t>71.</t>
  </si>
  <si>
    <t>Beruházások (K6)</t>
  </si>
  <si>
    <t>72.</t>
  </si>
  <si>
    <t>Ingatlanok felújítása (K711)</t>
  </si>
  <si>
    <t>73.</t>
  </si>
  <si>
    <t>Informatikai eszköz felújítása (K7211)</t>
  </si>
  <si>
    <t>74.</t>
  </si>
  <si>
    <t>Egyéb tárgyi eszközök felújítása  (K731)</t>
  </si>
  <si>
    <t>75.</t>
  </si>
  <si>
    <t>Felújítási célú előzetesen felszámított általános forgalmi adó (K741)</t>
  </si>
  <si>
    <t>76.</t>
  </si>
  <si>
    <t>Felújítások (K7)</t>
  </si>
  <si>
    <t>77.</t>
  </si>
  <si>
    <t>Egyéb felhalmozási célú támogatások államháztartáson belülre (K84)</t>
  </si>
  <si>
    <t>78.</t>
  </si>
  <si>
    <t>Egyéb felhalmozási célú támogatások államháztartáson kívülre (K89)</t>
  </si>
  <si>
    <t>79.</t>
  </si>
  <si>
    <t>Egyéb felhalmozási célú kiadások (K8)</t>
  </si>
  <si>
    <t>80.</t>
  </si>
  <si>
    <t>Költségvetési kiadások (K1-K8)</t>
  </si>
  <si>
    <t>81.</t>
  </si>
  <si>
    <t>Államháztartáson belüli megelőlegezések visszafizetése (K914)</t>
  </si>
  <si>
    <t>82.</t>
  </si>
  <si>
    <t>Befektetési célú értékpapírok, kötvények vásárlása</t>
  </si>
  <si>
    <t>83.</t>
  </si>
  <si>
    <t>Központi, irányító szervi támogatások folyósítása (K915)</t>
  </si>
  <si>
    <t>84.</t>
  </si>
  <si>
    <t>Belföldi finanszírozás kiadásai (K91)</t>
  </si>
  <si>
    <t>85.</t>
  </si>
  <si>
    <t>Finanszírozási kiadások (K9)</t>
  </si>
  <si>
    <t>86.</t>
  </si>
  <si>
    <t>Előirányzat módosítás</t>
  </si>
  <si>
    <t>2/2021. (II.16.)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</si>
</sst>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5DFFF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3" fontId="4" fillId="3" borderId="5" xfId="0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3" fontId="4" fillId="3" borderId="7" xfId="0" applyNumberFormat="1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3" fontId="3" fillId="3" borderId="7" xfId="0" applyNumberFormat="1" applyFont="1" applyFill="1" applyBorder="1" applyAlignment="1">
      <alignment horizontal="right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vertical="center"/>
    </xf>
    <xf numFmtId="0" fontId="3" fillId="4" borderId="7" xfId="0" applyFont="1" applyFill="1" applyBorder="1" applyAlignment="1">
      <alignment horizontal="left" vertical="center" wrapText="1"/>
    </xf>
    <xf numFmtId="3" fontId="3" fillId="4" borderId="7" xfId="0" applyNumberFormat="1" applyFont="1" applyFill="1" applyBorder="1" applyAlignment="1">
      <alignment horizontal="right" vertical="center" wrapText="1"/>
    </xf>
    <xf numFmtId="3" fontId="3" fillId="4" borderId="8" xfId="0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4" fillId="0" borderId="7" xfId="1" applyFont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3" fontId="3" fillId="4" borderId="8" xfId="0" applyNumberFormat="1" applyFont="1" applyFill="1" applyBorder="1" applyAlignment="1">
      <alignment horizontal="right" vertical="center" wrapText="1"/>
    </xf>
    <xf numFmtId="0" fontId="3" fillId="4" borderId="7" xfId="1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3" fontId="3" fillId="6" borderId="7" xfId="0" applyNumberFormat="1" applyFont="1" applyFill="1" applyBorder="1" applyAlignment="1">
      <alignment horizontal="right" vertical="center" wrapText="1"/>
    </xf>
    <xf numFmtId="3" fontId="7" fillId="6" borderId="8" xfId="0" applyNumberFormat="1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/>
    </xf>
    <xf numFmtId="3" fontId="3" fillId="7" borderId="7" xfId="0" applyNumberFormat="1" applyFont="1" applyFill="1" applyBorder="1" applyAlignment="1">
      <alignment horizontal="right" vertical="center" wrapText="1"/>
    </xf>
    <xf numFmtId="3" fontId="8" fillId="7" borderId="8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7" fillId="4" borderId="8" xfId="0" applyNumberFormat="1" applyFont="1" applyFill="1" applyBorder="1" applyAlignment="1">
      <alignment vertical="center"/>
    </xf>
    <xf numFmtId="3" fontId="3" fillId="0" borderId="7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3" fillId="7" borderId="10" xfId="0" applyFont="1" applyFill="1" applyBorder="1" applyAlignment="1">
      <alignment vertical="center"/>
    </xf>
    <xf numFmtId="3" fontId="3" fillId="7" borderId="10" xfId="0" applyNumberFormat="1" applyFont="1" applyFill="1" applyBorder="1" applyAlignment="1">
      <alignment horizontal="right" vertical="center" wrapText="1"/>
    </xf>
    <xf numFmtId="3" fontId="7" fillId="7" borderId="11" xfId="0" applyNumberFormat="1" applyFont="1" applyFill="1" applyBorder="1" applyAlignment="1">
      <alignment vertical="center"/>
    </xf>
    <xf numFmtId="0" fontId="8" fillId="0" borderId="0" xfId="0" applyFont="1"/>
    <xf numFmtId="3" fontId="0" fillId="0" borderId="0" xfId="0" applyNumberFormat="1"/>
  </cellXfs>
  <cellStyles count="2">
    <cellStyle name="Normál" xfId="0" builtinId="0"/>
    <cellStyle name="Normál 5 3 2 2" xfId="1" xr:uid="{12B475DF-7329-4CCA-8E94-DA50457374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7C117-9A4D-4CB1-972C-AC5092A1250F}">
  <dimension ref="A1:L94"/>
  <sheetViews>
    <sheetView tabSelected="1" topLeftCell="A16" workbookViewId="0">
      <selection activeCell="A4" sqref="A4:J4"/>
    </sheetView>
  </sheetViews>
  <sheetFormatPr defaultRowHeight="15" x14ac:dyDescent="0.25"/>
  <cols>
    <col min="1" max="1" width="5.5703125" style="58" bestFit="1" customWidth="1"/>
    <col min="2" max="2" width="74" style="58" bestFit="1" customWidth="1"/>
    <col min="3" max="6" width="14.140625" style="58" customWidth="1"/>
    <col min="7" max="8" width="13.140625" style="58" customWidth="1"/>
    <col min="9" max="9" width="13.5703125" style="58" customWidth="1"/>
    <col min="10" max="10" width="13.28515625" style="58" customWidth="1"/>
    <col min="12" max="12" width="9.85546875" bestFit="1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183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5.75" thickBot="1" x14ac:dyDescent="0.3">
      <c r="A6" s="5"/>
      <c r="B6" s="5"/>
      <c r="C6" s="5"/>
      <c r="D6" s="5"/>
      <c r="E6" s="5"/>
      <c r="F6" s="5"/>
      <c r="G6" s="6"/>
      <c r="H6" s="7"/>
      <c r="I6" s="6"/>
      <c r="J6" s="7" t="s">
        <v>3</v>
      </c>
    </row>
    <row r="7" spans="1:10" ht="30.75" thickBot="1" x14ac:dyDescent="0.3">
      <c r="A7" s="8"/>
      <c r="B7" s="9"/>
      <c r="C7" s="10" t="s">
        <v>4</v>
      </c>
      <c r="D7" s="11" t="s">
        <v>5</v>
      </c>
      <c r="E7" s="11" t="s">
        <v>6</v>
      </c>
      <c r="F7" s="12" t="s">
        <v>7</v>
      </c>
      <c r="G7" s="10" t="s">
        <v>4</v>
      </c>
      <c r="H7" s="11" t="s">
        <v>5</v>
      </c>
      <c r="I7" s="11" t="s">
        <v>6</v>
      </c>
      <c r="J7" s="12" t="s">
        <v>7</v>
      </c>
    </row>
    <row r="8" spans="1:10" ht="29.25" thickBot="1" x14ac:dyDescent="0.3">
      <c r="A8" s="13" t="s">
        <v>8</v>
      </c>
      <c r="B8" s="14" t="s">
        <v>9</v>
      </c>
      <c r="C8" s="15" t="s">
        <v>10</v>
      </c>
      <c r="D8" s="15" t="s">
        <v>10</v>
      </c>
      <c r="E8" s="15" t="s">
        <v>10</v>
      </c>
      <c r="F8" s="15" t="s">
        <v>10</v>
      </c>
      <c r="G8" s="15" t="s">
        <v>182</v>
      </c>
      <c r="H8" s="15" t="s">
        <v>182</v>
      </c>
      <c r="I8" s="15" t="s">
        <v>182</v>
      </c>
      <c r="J8" s="15" t="s">
        <v>182</v>
      </c>
    </row>
    <row r="9" spans="1:10" x14ac:dyDescent="0.25">
      <c r="A9" s="16" t="s">
        <v>11</v>
      </c>
      <c r="B9" s="17" t="s">
        <v>12</v>
      </c>
      <c r="C9" s="18">
        <v>12110382</v>
      </c>
      <c r="D9" s="18">
        <v>12110382</v>
      </c>
      <c r="E9" s="18">
        <v>0</v>
      </c>
      <c r="F9" s="19">
        <v>0</v>
      </c>
      <c r="G9" s="18">
        <v>12110382</v>
      </c>
      <c r="H9" s="18">
        <v>12110382</v>
      </c>
      <c r="I9" s="18">
        <v>0</v>
      </c>
      <c r="J9" s="19">
        <v>0</v>
      </c>
    </row>
    <row r="10" spans="1:10" x14ac:dyDescent="0.25">
      <c r="A10" s="16" t="s">
        <v>13</v>
      </c>
      <c r="B10" s="20" t="s">
        <v>14</v>
      </c>
      <c r="C10" s="21">
        <v>0</v>
      </c>
      <c r="D10" s="21">
        <v>0</v>
      </c>
      <c r="E10" s="18">
        <v>0</v>
      </c>
      <c r="F10" s="19">
        <v>0</v>
      </c>
      <c r="G10" s="21">
        <v>0</v>
      </c>
      <c r="H10" s="21">
        <v>0</v>
      </c>
      <c r="I10" s="18">
        <v>0</v>
      </c>
      <c r="J10" s="19">
        <v>0</v>
      </c>
    </row>
    <row r="11" spans="1:10" ht="30" x14ac:dyDescent="0.25">
      <c r="A11" s="16" t="s">
        <v>15</v>
      </c>
      <c r="B11" s="22" t="s">
        <v>16</v>
      </c>
      <c r="C11" s="21">
        <v>6541440</v>
      </c>
      <c r="D11" s="21">
        <v>6541440</v>
      </c>
      <c r="E11" s="18">
        <v>0</v>
      </c>
      <c r="F11" s="19">
        <v>0</v>
      </c>
      <c r="G11" s="21">
        <v>6541440</v>
      </c>
      <c r="H11" s="21">
        <v>6541440</v>
      </c>
      <c r="I11" s="18">
        <v>0</v>
      </c>
      <c r="J11" s="19">
        <v>0</v>
      </c>
    </row>
    <row r="12" spans="1:10" x14ac:dyDescent="0.25">
      <c r="A12" s="16" t="s">
        <v>17</v>
      </c>
      <c r="B12" s="20" t="s">
        <v>18</v>
      </c>
      <c r="C12" s="21">
        <v>2270000</v>
      </c>
      <c r="D12" s="21">
        <v>2270000</v>
      </c>
      <c r="E12" s="18">
        <v>0</v>
      </c>
      <c r="F12" s="19">
        <v>0</v>
      </c>
      <c r="G12" s="21">
        <v>2270000</v>
      </c>
      <c r="H12" s="21">
        <v>2270000</v>
      </c>
      <c r="I12" s="18">
        <v>0</v>
      </c>
      <c r="J12" s="19">
        <v>0</v>
      </c>
    </row>
    <row r="13" spans="1:10" x14ac:dyDescent="0.25">
      <c r="A13" s="16" t="s">
        <v>19</v>
      </c>
      <c r="B13" s="20" t="s">
        <v>20</v>
      </c>
      <c r="C13" s="21">
        <v>0</v>
      </c>
      <c r="D13" s="21">
        <v>0</v>
      </c>
      <c r="E13" s="18">
        <v>0</v>
      </c>
      <c r="F13" s="19">
        <v>0</v>
      </c>
      <c r="G13" s="21">
        <v>0</v>
      </c>
      <c r="H13" s="21">
        <v>0</v>
      </c>
      <c r="I13" s="18">
        <v>0</v>
      </c>
      <c r="J13" s="19">
        <v>0</v>
      </c>
    </row>
    <row r="14" spans="1:10" x14ac:dyDescent="0.25">
      <c r="A14" s="16" t="s">
        <v>21</v>
      </c>
      <c r="B14" s="22" t="s">
        <v>22</v>
      </c>
      <c r="C14" s="21">
        <v>0</v>
      </c>
      <c r="D14" s="21">
        <v>0</v>
      </c>
      <c r="E14" s="18">
        <v>0</v>
      </c>
      <c r="F14" s="19">
        <v>0</v>
      </c>
      <c r="G14" s="21">
        <v>1000</v>
      </c>
      <c r="H14" s="21">
        <v>1000</v>
      </c>
      <c r="I14" s="18">
        <v>0</v>
      </c>
      <c r="J14" s="19">
        <v>0</v>
      </c>
    </row>
    <row r="15" spans="1:10" x14ac:dyDescent="0.25">
      <c r="A15" s="16" t="s">
        <v>23</v>
      </c>
      <c r="B15" s="23" t="s">
        <v>24</v>
      </c>
      <c r="C15" s="24">
        <f>SUM(C9:C14)</f>
        <v>20921822</v>
      </c>
      <c r="D15" s="24">
        <f>SUM(D9:D14)</f>
        <v>20921822</v>
      </c>
      <c r="E15" s="25">
        <f>SUM(E9:E14)</f>
        <v>0</v>
      </c>
      <c r="F15" s="26">
        <v>0</v>
      </c>
      <c r="G15" s="24">
        <f>SUM(G9:G14)</f>
        <v>20922822</v>
      </c>
      <c r="H15" s="24">
        <f>SUM(H9:H14)</f>
        <v>20922822</v>
      </c>
      <c r="I15" s="25">
        <f>SUM(I9:I14)</f>
        <v>0</v>
      </c>
      <c r="J15" s="26">
        <v>0</v>
      </c>
    </row>
    <row r="16" spans="1:10" x14ac:dyDescent="0.25">
      <c r="A16" s="16" t="s">
        <v>25</v>
      </c>
      <c r="B16" s="20" t="s">
        <v>26</v>
      </c>
      <c r="C16" s="21"/>
      <c r="D16" s="21"/>
      <c r="E16" s="18">
        <v>0</v>
      </c>
      <c r="F16" s="19">
        <v>0</v>
      </c>
      <c r="G16" s="21"/>
      <c r="H16" s="21"/>
      <c r="I16" s="18">
        <v>0</v>
      </c>
      <c r="J16" s="19">
        <v>0</v>
      </c>
    </row>
    <row r="17" spans="1:10" x14ac:dyDescent="0.25">
      <c r="A17" s="16" t="s">
        <v>27</v>
      </c>
      <c r="B17" s="22" t="s">
        <v>28</v>
      </c>
      <c r="C17" s="21">
        <v>2260012</v>
      </c>
      <c r="D17" s="21">
        <v>2260012</v>
      </c>
      <c r="E17" s="18">
        <v>0</v>
      </c>
      <c r="F17" s="19">
        <v>0</v>
      </c>
      <c r="G17" s="21">
        <v>2511112</v>
      </c>
      <c r="H17" s="21">
        <v>2511112</v>
      </c>
      <c r="I17" s="18">
        <v>0</v>
      </c>
      <c r="J17" s="19">
        <v>0</v>
      </c>
    </row>
    <row r="18" spans="1:10" x14ac:dyDescent="0.25">
      <c r="A18" s="16" t="s">
        <v>29</v>
      </c>
      <c r="B18" s="27" t="s">
        <v>30</v>
      </c>
      <c r="C18" s="28">
        <f>SUM(C15:C17)</f>
        <v>23181834</v>
      </c>
      <c r="D18" s="28">
        <f>SUM(D15:D17)</f>
        <v>23181834</v>
      </c>
      <c r="E18" s="28">
        <f>SUM(E15:E17)</f>
        <v>0</v>
      </c>
      <c r="F18" s="29">
        <f>SUM(F9:F17)</f>
        <v>0</v>
      </c>
      <c r="G18" s="28">
        <f>SUM(G15:G17)</f>
        <v>23433934</v>
      </c>
      <c r="H18" s="28">
        <f>SUM(H15:H17)</f>
        <v>23433934</v>
      </c>
      <c r="I18" s="28">
        <f>SUM(I15:I17)</f>
        <v>0</v>
      </c>
      <c r="J18" s="29">
        <f>SUM(J9:J17)</f>
        <v>0</v>
      </c>
    </row>
    <row r="19" spans="1:10" x14ac:dyDescent="0.25">
      <c r="A19" s="16" t="s">
        <v>31</v>
      </c>
      <c r="B19" s="22" t="s">
        <v>32</v>
      </c>
      <c r="C19" s="21">
        <v>0</v>
      </c>
      <c r="D19" s="21">
        <v>0</v>
      </c>
      <c r="E19" s="21">
        <v>0</v>
      </c>
      <c r="F19" s="30">
        <v>0</v>
      </c>
      <c r="G19" s="21">
        <v>0</v>
      </c>
      <c r="H19" s="21">
        <v>0</v>
      </c>
      <c r="I19" s="21">
        <v>0</v>
      </c>
      <c r="J19" s="30">
        <v>0</v>
      </c>
    </row>
    <row r="20" spans="1:10" x14ac:dyDescent="0.25">
      <c r="A20" s="16" t="s">
        <v>33</v>
      </c>
      <c r="B20" s="31" t="s">
        <v>34</v>
      </c>
      <c r="C20" s="28">
        <f t="shared" ref="C20:F20" si="0">SUM(C19)</f>
        <v>0</v>
      </c>
      <c r="D20" s="28">
        <f t="shared" ref="D20" si="1">SUM(D19)</f>
        <v>0</v>
      </c>
      <c r="E20" s="28">
        <f t="shared" ref="E20:F20" si="2">SUM(E19)</f>
        <v>0</v>
      </c>
      <c r="F20" s="32">
        <f t="shared" si="2"/>
        <v>0</v>
      </c>
      <c r="G20" s="28">
        <f t="shared" ref="G20:J20" si="3">SUM(G19)</f>
        <v>0</v>
      </c>
      <c r="H20" s="28">
        <f t="shared" ref="H20" si="4">SUM(H19)</f>
        <v>0</v>
      </c>
      <c r="I20" s="28">
        <f t="shared" si="3"/>
        <v>0</v>
      </c>
      <c r="J20" s="32">
        <f t="shared" si="3"/>
        <v>0</v>
      </c>
    </row>
    <row r="21" spans="1:10" x14ac:dyDescent="0.25">
      <c r="A21" s="16" t="s">
        <v>35</v>
      </c>
      <c r="B21" s="22" t="s">
        <v>36</v>
      </c>
      <c r="C21" s="21">
        <v>0</v>
      </c>
      <c r="D21" s="21">
        <v>0</v>
      </c>
      <c r="E21" s="21">
        <v>0</v>
      </c>
      <c r="F21" s="33">
        <v>0</v>
      </c>
      <c r="G21" s="21">
        <v>0</v>
      </c>
      <c r="H21" s="21">
        <v>0</v>
      </c>
      <c r="I21" s="21">
        <v>0</v>
      </c>
      <c r="J21" s="33">
        <v>0</v>
      </c>
    </row>
    <row r="22" spans="1:10" x14ac:dyDescent="0.25">
      <c r="A22" s="16" t="s">
        <v>37</v>
      </c>
      <c r="B22" s="22" t="s">
        <v>38</v>
      </c>
      <c r="C22" s="21">
        <v>250000</v>
      </c>
      <c r="D22" s="21">
        <v>250000</v>
      </c>
      <c r="E22" s="21">
        <v>0</v>
      </c>
      <c r="F22" s="33">
        <v>0</v>
      </c>
      <c r="G22" s="21">
        <v>250000</v>
      </c>
      <c r="H22" s="21">
        <v>250000</v>
      </c>
      <c r="I22" s="21">
        <v>0</v>
      </c>
      <c r="J22" s="33">
        <v>0</v>
      </c>
    </row>
    <row r="23" spans="1:10" x14ac:dyDescent="0.25">
      <c r="A23" s="16" t="s">
        <v>39</v>
      </c>
      <c r="B23" s="22" t="s">
        <v>40</v>
      </c>
      <c r="C23" s="21">
        <v>0</v>
      </c>
      <c r="D23" s="21">
        <v>0</v>
      </c>
      <c r="E23" s="21">
        <v>0</v>
      </c>
      <c r="F23" s="33">
        <v>0</v>
      </c>
      <c r="G23" s="21">
        <v>0</v>
      </c>
      <c r="H23" s="21">
        <v>0</v>
      </c>
      <c r="I23" s="21">
        <v>0</v>
      </c>
      <c r="J23" s="33">
        <v>0</v>
      </c>
    </row>
    <row r="24" spans="1:10" x14ac:dyDescent="0.25">
      <c r="A24" s="16" t="s">
        <v>41</v>
      </c>
      <c r="B24" s="20" t="s">
        <v>42</v>
      </c>
      <c r="C24" s="21">
        <v>0</v>
      </c>
      <c r="D24" s="21">
        <v>0</v>
      </c>
      <c r="E24" s="21">
        <v>0</v>
      </c>
      <c r="F24" s="33">
        <v>0</v>
      </c>
      <c r="G24" s="21">
        <v>0</v>
      </c>
      <c r="H24" s="21">
        <v>0</v>
      </c>
      <c r="I24" s="21">
        <v>0</v>
      </c>
      <c r="J24" s="33">
        <v>0</v>
      </c>
    </row>
    <row r="25" spans="1:10" x14ac:dyDescent="0.25">
      <c r="A25" s="16" t="s">
        <v>43</v>
      </c>
      <c r="B25" s="23" t="s">
        <v>44</v>
      </c>
      <c r="C25" s="24">
        <f>SUM(C21:C24)</f>
        <v>250000</v>
      </c>
      <c r="D25" s="24">
        <f>SUM(D21:D24)</f>
        <v>250000</v>
      </c>
      <c r="E25" s="24">
        <v>0</v>
      </c>
      <c r="F25" s="34">
        <v>0</v>
      </c>
      <c r="G25" s="24">
        <f>SUM(G21:G24)</f>
        <v>250000</v>
      </c>
      <c r="H25" s="24">
        <f>SUM(H21:H24)</f>
        <v>250000</v>
      </c>
      <c r="I25" s="24">
        <v>0</v>
      </c>
      <c r="J25" s="34">
        <v>0</v>
      </c>
    </row>
    <row r="26" spans="1:10" x14ac:dyDescent="0.25">
      <c r="A26" s="16" t="s">
        <v>45</v>
      </c>
      <c r="B26" s="22" t="s">
        <v>46</v>
      </c>
      <c r="C26" s="21">
        <v>0</v>
      </c>
      <c r="D26" s="21">
        <v>0</v>
      </c>
      <c r="E26" s="21">
        <v>0</v>
      </c>
      <c r="F26" s="33">
        <v>0</v>
      </c>
      <c r="G26" s="21">
        <v>0</v>
      </c>
      <c r="H26" s="21">
        <v>0</v>
      </c>
      <c r="I26" s="21">
        <v>0</v>
      </c>
      <c r="J26" s="33">
        <v>0</v>
      </c>
    </row>
    <row r="27" spans="1:10" x14ac:dyDescent="0.25">
      <c r="A27" s="16" t="s">
        <v>47</v>
      </c>
      <c r="B27" s="27" t="s">
        <v>48</v>
      </c>
      <c r="C27" s="28">
        <f>SUM(C25:C26)</f>
        <v>250000</v>
      </c>
      <c r="D27" s="28">
        <f>SUM(D25:D26)</f>
        <v>250000</v>
      </c>
      <c r="E27" s="28">
        <f>SUM(E21:E26)</f>
        <v>0</v>
      </c>
      <c r="F27" s="35">
        <f>SUM(F21:F26)</f>
        <v>0</v>
      </c>
      <c r="G27" s="28">
        <f>SUM(G25:G26)</f>
        <v>250000</v>
      </c>
      <c r="H27" s="28">
        <f>SUM(H25:H26)</f>
        <v>250000</v>
      </c>
      <c r="I27" s="28">
        <f>SUM(I21:I26)</f>
        <v>0</v>
      </c>
      <c r="J27" s="35">
        <f>SUM(J21:J26)</f>
        <v>0</v>
      </c>
    </row>
    <row r="28" spans="1:10" x14ac:dyDescent="0.25">
      <c r="A28" s="16" t="s">
        <v>49</v>
      </c>
      <c r="B28" s="36" t="s">
        <v>50</v>
      </c>
      <c r="C28" s="21">
        <v>0</v>
      </c>
      <c r="D28" s="21">
        <v>0</v>
      </c>
      <c r="E28" s="21">
        <v>0</v>
      </c>
      <c r="F28" s="33">
        <v>0</v>
      </c>
      <c r="G28" s="21">
        <v>0</v>
      </c>
      <c r="H28" s="21">
        <v>0</v>
      </c>
      <c r="I28" s="21">
        <v>0</v>
      </c>
      <c r="J28" s="33">
        <v>0</v>
      </c>
    </row>
    <row r="29" spans="1:10" x14ac:dyDescent="0.25">
      <c r="A29" s="16" t="s">
        <v>51</v>
      </c>
      <c r="B29" s="37" t="s">
        <v>52</v>
      </c>
      <c r="C29" s="21"/>
      <c r="D29" s="21">
        <v>0</v>
      </c>
      <c r="E29" s="21"/>
      <c r="F29" s="33">
        <v>0</v>
      </c>
      <c r="G29" s="21"/>
      <c r="H29" s="21">
        <v>0</v>
      </c>
      <c r="I29" s="21"/>
      <c r="J29" s="33">
        <v>0</v>
      </c>
    </row>
    <row r="30" spans="1:10" x14ac:dyDescent="0.25">
      <c r="A30" s="16" t="s">
        <v>53</v>
      </c>
      <c r="B30" s="37" t="s">
        <v>54</v>
      </c>
      <c r="C30" s="21">
        <v>252000</v>
      </c>
      <c r="D30" s="21">
        <v>0</v>
      </c>
      <c r="E30" s="21">
        <v>252000</v>
      </c>
      <c r="F30" s="33">
        <v>0</v>
      </c>
      <c r="G30" s="21">
        <v>252000</v>
      </c>
      <c r="H30" s="21">
        <v>0</v>
      </c>
      <c r="I30" s="21">
        <v>252000</v>
      </c>
      <c r="J30" s="33">
        <v>0</v>
      </c>
    </row>
    <row r="31" spans="1:10" x14ac:dyDescent="0.25">
      <c r="A31" s="16" t="s">
        <v>55</v>
      </c>
      <c r="B31" s="22" t="s">
        <v>56</v>
      </c>
      <c r="C31" s="21"/>
      <c r="D31" s="21">
        <v>0</v>
      </c>
      <c r="E31" s="21"/>
      <c r="F31" s="33">
        <v>0</v>
      </c>
      <c r="G31" s="21"/>
      <c r="H31" s="21">
        <v>0</v>
      </c>
      <c r="I31" s="21"/>
      <c r="J31" s="33">
        <v>0</v>
      </c>
    </row>
    <row r="32" spans="1:10" x14ac:dyDescent="0.25">
      <c r="A32" s="16" t="s">
        <v>57</v>
      </c>
      <c r="B32" s="22" t="s">
        <v>58</v>
      </c>
      <c r="C32" s="21">
        <v>0</v>
      </c>
      <c r="D32" s="21">
        <v>0</v>
      </c>
      <c r="E32" s="21">
        <v>0</v>
      </c>
      <c r="F32" s="33">
        <v>0</v>
      </c>
      <c r="G32" s="21">
        <v>0</v>
      </c>
      <c r="H32" s="21">
        <v>0</v>
      </c>
      <c r="I32" s="21">
        <v>0</v>
      </c>
      <c r="J32" s="33">
        <v>0</v>
      </c>
    </row>
    <row r="33" spans="1:10" x14ac:dyDescent="0.25">
      <c r="A33" s="16" t="s">
        <v>59</v>
      </c>
      <c r="B33" s="22" t="s">
        <v>60</v>
      </c>
      <c r="C33" s="21">
        <v>0</v>
      </c>
      <c r="D33" s="21">
        <v>0</v>
      </c>
      <c r="E33" s="21">
        <v>0</v>
      </c>
      <c r="F33" s="33">
        <v>0</v>
      </c>
      <c r="G33" s="21">
        <v>0</v>
      </c>
      <c r="H33" s="21">
        <v>0</v>
      </c>
      <c r="I33" s="21">
        <v>0</v>
      </c>
      <c r="J33" s="33">
        <v>0</v>
      </c>
    </row>
    <row r="34" spans="1:10" x14ac:dyDescent="0.25">
      <c r="A34" s="16" t="s">
        <v>61</v>
      </c>
      <c r="B34" s="22" t="s">
        <v>62</v>
      </c>
      <c r="C34" s="21">
        <v>218370</v>
      </c>
      <c r="D34" s="21">
        <v>218370</v>
      </c>
      <c r="E34" s="21">
        <v>0</v>
      </c>
      <c r="F34" s="33">
        <v>0</v>
      </c>
      <c r="G34" s="21">
        <v>218370</v>
      </c>
      <c r="H34" s="21">
        <v>218370</v>
      </c>
      <c r="I34" s="21">
        <v>0</v>
      </c>
      <c r="J34" s="33">
        <v>0</v>
      </c>
    </row>
    <row r="35" spans="1:10" x14ac:dyDescent="0.25">
      <c r="A35" s="16" t="s">
        <v>63</v>
      </c>
      <c r="B35" s="22" t="s">
        <v>64</v>
      </c>
      <c r="C35" s="21">
        <v>0</v>
      </c>
      <c r="D35" s="21">
        <v>0</v>
      </c>
      <c r="E35" s="21">
        <v>0</v>
      </c>
      <c r="F35" s="33">
        <v>0</v>
      </c>
      <c r="G35" s="21">
        <v>0</v>
      </c>
      <c r="H35" s="21">
        <v>0</v>
      </c>
      <c r="I35" s="21">
        <v>0</v>
      </c>
      <c r="J35" s="33">
        <v>0</v>
      </c>
    </row>
    <row r="36" spans="1:10" x14ac:dyDescent="0.25">
      <c r="A36" s="16" t="s">
        <v>65</v>
      </c>
      <c r="B36" s="22" t="s">
        <v>66</v>
      </c>
      <c r="C36" s="21">
        <v>0</v>
      </c>
      <c r="D36" s="21">
        <v>0</v>
      </c>
      <c r="E36" s="21">
        <v>0</v>
      </c>
      <c r="F36" s="33">
        <v>0</v>
      </c>
      <c r="G36" s="21">
        <v>0</v>
      </c>
      <c r="H36" s="21">
        <v>0</v>
      </c>
      <c r="I36" s="21">
        <v>0</v>
      </c>
      <c r="J36" s="33">
        <v>0</v>
      </c>
    </row>
    <row r="37" spans="1:10" x14ac:dyDescent="0.25">
      <c r="A37" s="16" t="s">
        <v>67</v>
      </c>
      <c r="B37" s="20" t="s">
        <v>68</v>
      </c>
      <c r="C37" s="21">
        <v>0</v>
      </c>
      <c r="D37" s="21">
        <v>0</v>
      </c>
      <c r="E37" s="21">
        <v>0</v>
      </c>
      <c r="F37" s="33">
        <v>0</v>
      </c>
      <c r="G37" s="21">
        <v>0</v>
      </c>
      <c r="H37" s="21">
        <v>0</v>
      </c>
      <c r="I37" s="21">
        <v>0</v>
      </c>
      <c r="J37" s="33">
        <v>0</v>
      </c>
    </row>
    <row r="38" spans="1:10" x14ac:dyDescent="0.25">
      <c r="A38" s="16" t="s">
        <v>69</v>
      </c>
      <c r="B38" s="22" t="s">
        <v>70</v>
      </c>
      <c r="C38" s="21">
        <v>0</v>
      </c>
      <c r="D38" s="21">
        <v>0</v>
      </c>
      <c r="E38" s="21">
        <v>0</v>
      </c>
      <c r="F38" s="33">
        <v>0</v>
      </c>
      <c r="G38" s="21">
        <v>0</v>
      </c>
      <c r="H38" s="21">
        <v>0</v>
      </c>
      <c r="I38" s="21">
        <v>0</v>
      </c>
      <c r="J38" s="33">
        <v>0</v>
      </c>
    </row>
    <row r="39" spans="1:10" x14ac:dyDescent="0.25">
      <c r="A39" s="16" t="s">
        <v>71</v>
      </c>
      <c r="B39" s="22" t="s">
        <v>72</v>
      </c>
      <c r="C39" s="21">
        <v>0</v>
      </c>
      <c r="D39" s="21">
        <v>0</v>
      </c>
      <c r="E39" s="21">
        <v>0</v>
      </c>
      <c r="F39" s="33">
        <v>0</v>
      </c>
      <c r="G39" s="21">
        <v>0</v>
      </c>
      <c r="H39" s="21">
        <v>0</v>
      </c>
      <c r="I39" s="21">
        <v>0</v>
      </c>
      <c r="J39" s="33">
        <v>0</v>
      </c>
    </row>
    <row r="40" spans="1:10" x14ac:dyDescent="0.25">
      <c r="A40" s="16" t="s">
        <v>73</v>
      </c>
      <c r="B40" s="22" t="s">
        <v>74</v>
      </c>
      <c r="C40" s="21">
        <v>0</v>
      </c>
      <c r="D40" s="21">
        <v>0</v>
      </c>
      <c r="E40" s="21">
        <v>0</v>
      </c>
      <c r="F40" s="33">
        <v>0</v>
      </c>
      <c r="G40" s="21">
        <v>0</v>
      </c>
      <c r="H40" s="21">
        <v>0</v>
      </c>
      <c r="I40" s="21">
        <v>0</v>
      </c>
      <c r="J40" s="33">
        <v>0</v>
      </c>
    </row>
    <row r="41" spans="1:10" x14ac:dyDescent="0.25">
      <c r="A41" s="16" t="s">
        <v>75</v>
      </c>
      <c r="B41" s="22" t="s">
        <v>76</v>
      </c>
      <c r="C41" s="21">
        <v>0</v>
      </c>
      <c r="D41" s="21">
        <v>0</v>
      </c>
      <c r="E41" s="21">
        <v>0</v>
      </c>
      <c r="F41" s="33">
        <v>0</v>
      </c>
      <c r="G41" s="21">
        <v>0</v>
      </c>
      <c r="H41" s="21">
        <v>0</v>
      </c>
      <c r="I41" s="21">
        <v>0</v>
      </c>
      <c r="J41" s="33">
        <v>0</v>
      </c>
    </row>
    <row r="42" spans="1:10" x14ac:dyDescent="0.25">
      <c r="A42" s="16" t="s">
        <v>77</v>
      </c>
      <c r="B42" s="27" t="s">
        <v>78</v>
      </c>
      <c r="C42" s="28">
        <f t="shared" ref="C42:F42" si="5">SUM(C28:C41)</f>
        <v>470370</v>
      </c>
      <c r="D42" s="28">
        <f t="shared" si="5"/>
        <v>218370</v>
      </c>
      <c r="E42" s="28">
        <f t="shared" si="5"/>
        <v>252000</v>
      </c>
      <c r="F42" s="38">
        <f t="shared" si="5"/>
        <v>0</v>
      </c>
      <c r="G42" s="28">
        <f t="shared" ref="G42:J42" si="6">SUM(G28:G41)</f>
        <v>470370</v>
      </c>
      <c r="H42" s="28">
        <f t="shared" si="6"/>
        <v>218370</v>
      </c>
      <c r="I42" s="28">
        <f t="shared" si="6"/>
        <v>252000</v>
      </c>
      <c r="J42" s="38">
        <f t="shared" si="6"/>
        <v>0</v>
      </c>
    </row>
    <row r="43" spans="1:10" x14ac:dyDescent="0.25">
      <c r="A43" s="16" t="s">
        <v>79</v>
      </c>
      <c r="B43" s="22" t="s">
        <v>80</v>
      </c>
      <c r="C43" s="21">
        <v>0</v>
      </c>
      <c r="D43" s="21">
        <v>0</v>
      </c>
      <c r="E43" s="21">
        <v>0</v>
      </c>
      <c r="F43" s="39">
        <v>0</v>
      </c>
      <c r="G43" s="21">
        <v>0</v>
      </c>
      <c r="H43" s="21">
        <v>0</v>
      </c>
      <c r="I43" s="21">
        <v>0</v>
      </c>
      <c r="J43" s="39">
        <v>0</v>
      </c>
    </row>
    <row r="44" spans="1:10" x14ac:dyDescent="0.25">
      <c r="A44" s="16" t="s">
        <v>81</v>
      </c>
      <c r="B44" s="27" t="s">
        <v>82</v>
      </c>
      <c r="C44" s="28">
        <f t="shared" ref="C44:F44" si="7">SUM(C43)</f>
        <v>0</v>
      </c>
      <c r="D44" s="28">
        <f t="shared" si="7"/>
        <v>0</v>
      </c>
      <c r="E44" s="28">
        <f t="shared" si="7"/>
        <v>0</v>
      </c>
      <c r="F44" s="40">
        <f t="shared" si="7"/>
        <v>0</v>
      </c>
      <c r="G44" s="28">
        <f t="shared" ref="G44:J44" si="8">SUM(G43)</f>
        <v>0</v>
      </c>
      <c r="H44" s="28">
        <f t="shared" si="8"/>
        <v>0</v>
      </c>
      <c r="I44" s="28">
        <f t="shared" si="8"/>
        <v>0</v>
      </c>
      <c r="J44" s="40">
        <f t="shared" si="8"/>
        <v>0</v>
      </c>
    </row>
    <row r="45" spans="1:10" x14ac:dyDescent="0.25">
      <c r="A45" s="16" t="s">
        <v>83</v>
      </c>
      <c r="B45" s="36" t="s">
        <v>84</v>
      </c>
      <c r="C45" s="21">
        <v>0</v>
      </c>
      <c r="D45" s="21">
        <v>0</v>
      </c>
      <c r="E45" s="21">
        <v>0</v>
      </c>
      <c r="F45" s="39">
        <v>0</v>
      </c>
      <c r="G45" s="21">
        <v>0</v>
      </c>
      <c r="H45" s="21">
        <v>0</v>
      </c>
      <c r="I45" s="21">
        <v>0</v>
      </c>
      <c r="J45" s="39">
        <v>0</v>
      </c>
    </row>
    <row r="46" spans="1:10" x14ac:dyDescent="0.25">
      <c r="A46" s="16" t="s">
        <v>85</v>
      </c>
      <c r="B46" s="41" t="s">
        <v>86</v>
      </c>
      <c r="C46" s="28">
        <f t="shared" ref="C46:F46" si="9">SUM(C45)</f>
        <v>0</v>
      </c>
      <c r="D46" s="28">
        <f t="shared" si="9"/>
        <v>0</v>
      </c>
      <c r="E46" s="28">
        <f t="shared" si="9"/>
        <v>0</v>
      </c>
      <c r="F46" s="40">
        <f t="shared" si="9"/>
        <v>0</v>
      </c>
      <c r="G46" s="28">
        <f t="shared" ref="G46:J46" si="10">SUM(G45)</f>
        <v>0</v>
      </c>
      <c r="H46" s="28">
        <f t="shared" si="10"/>
        <v>0</v>
      </c>
      <c r="I46" s="28">
        <f t="shared" si="10"/>
        <v>0</v>
      </c>
      <c r="J46" s="40">
        <f t="shared" si="10"/>
        <v>0</v>
      </c>
    </row>
    <row r="47" spans="1:10" ht="30" x14ac:dyDescent="0.25">
      <c r="A47" s="16" t="s">
        <v>87</v>
      </c>
      <c r="B47" s="22" t="s">
        <v>88</v>
      </c>
      <c r="C47" s="21">
        <v>0</v>
      </c>
      <c r="D47" s="21">
        <v>0</v>
      </c>
      <c r="E47" s="21">
        <v>0</v>
      </c>
      <c r="F47" s="39">
        <v>0</v>
      </c>
      <c r="G47" s="21">
        <v>0</v>
      </c>
      <c r="H47" s="21">
        <v>0</v>
      </c>
      <c r="I47" s="21">
        <v>0</v>
      </c>
      <c r="J47" s="39">
        <v>0</v>
      </c>
    </row>
    <row r="48" spans="1:10" x14ac:dyDescent="0.25">
      <c r="A48" s="16" t="s">
        <v>89</v>
      </c>
      <c r="B48" s="22" t="s">
        <v>90</v>
      </c>
      <c r="C48" s="21">
        <v>0</v>
      </c>
      <c r="D48" s="21">
        <v>0</v>
      </c>
      <c r="E48" s="21">
        <v>0</v>
      </c>
      <c r="F48" s="39">
        <v>0</v>
      </c>
      <c r="G48" s="21">
        <v>0</v>
      </c>
      <c r="H48" s="21">
        <v>0</v>
      </c>
      <c r="I48" s="21">
        <v>0</v>
      </c>
      <c r="J48" s="39">
        <v>0</v>
      </c>
    </row>
    <row r="49" spans="1:12" x14ac:dyDescent="0.25">
      <c r="A49" s="16" t="s">
        <v>91</v>
      </c>
      <c r="B49" s="27" t="s">
        <v>92</v>
      </c>
      <c r="C49" s="28">
        <f t="shared" ref="C49:F49" si="11">SUM(C47:C48)</f>
        <v>0</v>
      </c>
      <c r="D49" s="28">
        <f t="shared" si="11"/>
        <v>0</v>
      </c>
      <c r="E49" s="28">
        <f t="shared" si="11"/>
        <v>0</v>
      </c>
      <c r="F49" s="40">
        <f t="shared" si="11"/>
        <v>0</v>
      </c>
      <c r="G49" s="28">
        <f t="shared" ref="G49:J49" si="12">SUM(G47:G48)</f>
        <v>0</v>
      </c>
      <c r="H49" s="28">
        <f t="shared" si="12"/>
        <v>0</v>
      </c>
      <c r="I49" s="28">
        <f t="shared" si="12"/>
        <v>0</v>
      </c>
      <c r="J49" s="40">
        <f t="shared" si="12"/>
        <v>0</v>
      </c>
    </row>
    <row r="50" spans="1:12" x14ac:dyDescent="0.25">
      <c r="A50" s="16" t="s">
        <v>93</v>
      </c>
      <c r="B50" s="42" t="s">
        <v>94</v>
      </c>
      <c r="C50" s="43">
        <f>SUM(C18,C20,C27,C42,C44,C46,C49)</f>
        <v>23902204</v>
      </c>
      <c r="D50" s="43">
        <f>SUM(D18,D20,D27,D42,D44,D46,D49)</f>
        <v>23650204</v>
      </c>
      <c r="E50" s="43">
        <f>SUM(E18,E20,E27,E42,E44,E46,E49)</f>
        <v>252000</v>
      </c>
      <c r="F50" s="44">
        <f>SUM(F49,F46,F44,F42,F27,F20,F18)</f>
        <v>0</v>
      </c>
      <c r="G50" s="43">
        <f>SUM(G18,G20,G27,G42,G44,G46,G49)</f>
        <v>24154304</v>
      </c>
      <c r="H50" s="43">
        <f>SUM(H18,H20,H27,H42,H44,H46,H49)</f>
        <v>23902304</v>
      </c>
      <c r="I50" s="43">
        <f>SUM(I18,I20,I27,I42,I44,I46,I49)</f>
        <v>252000</v>
      </c>
      <c r="J50" s="44">
        <f>SUM(J49,J46,J44,J42,J27,J20,J18)</f>
        <v>0</v>
      </c>
    </row>
    <row r="51" spans="1:12" x14ac:dyDescent="0.25">
      <c r="A51" s="16" t="s">
        <v>95</v>
      </c>
      <c r="B51" s="22" t="s">
        <v>96</v>
      </c>
      <c r="C51" s="21">
        <v>4523173</v>
      </c>
      <c r="D51" s="21">
        <v>4523173</v>
      </c>
      <c r="E51" s="21">
        <v>0</v>
      </c>
      <c r="F51" s="39">
        <v>0</v>
      </c>
      <c r="G51" s="21">
        <v>4523173</v>
      </c>
      <c r="H51" s="21">
        <v>4523173</v>
      </c>
      <c r="I51" s="21">
        <v>0</v>
      </c>
      <c r="J51" s="39">
        <v>0</v>
      </c>
    </row>
    <row r="52" spans="1:12" x14ac:dyDescent="0.25">
      <c r="A52" s="16" t="s">
        <v>97</v>
      </c>
      <c r="B52" s="22" t="s">
        <v>98</v>
      </c>
      <c r="C52" s="21">
        <v>739893</v>
      </c>
      <c r="D52" s="21">
        <v>739893</v>
      </c>
      <c r="E52" s="21">
        <v>0</v>
      </c>
      <c r="F52" s="39">
        <v>0</v>
      </c>
      <c r="G52" s="21">
        <v>739893</v>
      </c>
      <c r="H52" s="21">
        <v>739893</v>
      </c>
      <c r="I52" s="21">
        <v>0</v>
      </c>
      <c r="J52" s="39">
        <v>0</v>
      </c>
    </row>
    <row r="53" spans="1:12" x14ac:dyDescent="0.25">
      <c r="A53" s="16" t="s">
        <v>99</v>
      </c>
      <c r="B53" s="22" t="s">
        <v>100</v>
      </c>
      <c r="C53" s="21">
        <v>0</v>
      </c>
      <c r="D53" s="21">
        <v>0</v>
      </c>
      <c r="E53" s="21">
        <v>0</v>
      </c>
      <c r="F53" s="39">
        <v>0</v>
      </c>
      <c r="G53" s="21">
        <v>0</v>
      </c>
      <c r="H53" s="21">
        <v>0</v>
      </c>
      <c r="I53" s="21">
        <v>0</v>
      </c>
      <c r="J53" s="39">
        <v>0</v>
      </c>
    </row>
    <row r="54" spans="1:12" x14ac:dyDescent="0.25">
      <c r="A54" s="16" t="s">
        <v>101</v>
      </c>
      <c r="B54" s="22" t="s">
        <v>102</v>
      </c>
      <c r="C54" s="21">
        <f>SUM(C51:C53)</f>
        <v>5263066</v>
      </c>
      <c r="D54" s="21">
        <f>SUM(D51:D53)</f>
        <v>5263066</v>
      </c>
      <c r="E54" s="21">
        <f>SUM(E51:E53)</f>
        <v>0</v>
      </c>
      <c r="F54" s="39">
        <v>0</v>
      </c>
      <c r="G54" s="21">
        <f>SUM(G51:G53)</f>
        <v>5263066</v>
      </c>
      <c r="H54" s="21">
        <f>SUM(H51:H53)</f>
        <v>5263066</v>
      </c>
      <c r="I54" s="21">
        <f>SUM(I51:I53)</f>
        <v>0</v>
      </c>
      <c r="J54" s="39">
        <v>0</v>
      </c>
    </row>
    <row r="55" spans="1:12" x14ac:dyDescent="0.25">
      <c r="A55" s="16" t="s">
        <v>103</v>
      </c>
      <c r="B55" s="42" t="s">
        <v>104</v>
      </c>
      <c r="C55" s="43">
        <f>SUM(C54)</f>
        <v>5263066</v>
      </c>
      <c r="D55" s="43">
        <f>SUM(D54)</f>
        <v>5263066</v>
      </c>
      <c r="E55" s="43">
        <f>SUM(E54)</f>
        <v>0</v>
      </c>
      <c r="F55" s="45">
        <f>SUM(F51:F54)</f>
        <v>0</v>
      </c>
      <c r="G55" s="43">
        <f>SUM(G54)</f>
        <v>5263066</v>
      </c>
      <c r="H55" s="43">
        <f>SUM(H54)</f>
        <v>5263066</v>
      </c>
      <c r="I55" s="43">
        <f>SUM(I54)</f>
        <v>0</v>
      </c>
      <c r="J55" s="45">
        <f>SUM(J51:J54)</f>
        <v>0</v>
      </c>
    </row>
    <row r="56" spans="1:12" x14ac:dyDescent="0.25">
      <c r="A56" s="16" t="s">
        <v>105</v>
      </c>
      <c r="B56" s="46" t="s">
        <v>106</v>
      </c>
      <c r="C56" s="47">
        <f t="shared" ref="C56:F56" si="13">SUM(C55,C50)</f>
        <v>29165270</v>
      </c>
      <c r="D56" s="47">
        <f t="shared" si="13"/>
        <v>28913270</v>
      </c>
      <c r="E56" s="47">
        <f t="shared" si="13"/>
        <v>252000</v>
      </c>
      <c r="F56" s="48">
        <f t="shared" si="13"/>
        <v>0</v>
      </c>
      <c r="G56" s="47">
        <f t="shared" ref="G56:J56" si="14">SUM(G55,G50)</f>
        <v>29417370</v>
      </c>
      <c r="H56" s="47">
        <f t="shared" si="14"/>
        <v>29165370</v>
      </c>
      <c r="I56" s="47">
        <f t="shared" si="14"/>
        <v>252000</v>
      </c>
      <c r="J56" s="48">
        <f t="shared" si="14"/>
        <v>0</v>
      </c>
      <c r="L56" s="59"/>
    </row>
    <row r="57" spans="1:12" x14ac:dyDescent="0.25">
      <c r="A57" s="16" t="s">
        <v>107</v>
      </c>
      <c r="B57" s="49" t="s">
        <v>108</v>
      </c>
      <c r="C57" s="21">
        <v>12940384</v>
      </c>
      <c r="D57" s="21">
        <v>12940384</v>
      </c>
      <c r="E57" s="21">
        <v>0</v>
      </c>
      <c r="F57" s="50">
        <v>0</v>
      </c>
      <c r="G57" s="21">
        <v>13191484</v>
      </c>
      <c r="H57" s="21">
        <v>13191484</v>
      </c>
      <c r="I57" s="21">
        <v>0</v>
      </c>
      <c r="J57" s="50">
        <v>0</v>
      </c>
    </row>
    <row r="58" spans="1:12" x14ac:dyDescent="0.25">
      <c r="A58" s="16" t="s">
        <v>109</v>
      </c>
      <c r="B58" s="49" t="s">
        <v>110</v>
      </c>
      <c r="C58" s="21">
        <v>2058010</v>
      </c>
      <c r="D58" s="21">
        <v>2058010</v>
      </c>
      <c r="E58" s="21">
        <v>0</v>
      </c>
      <c r="F58" s="50">
        <v>0</v>
      </c>
      <c r="G58" s="21">
        <v>2096930</v>
      </c>
      <c r="H58" s="21">
        <v>2096930</v>
      </c>
      <c r="I58" s="21">
        <v>0</v>
      </c>
      <c r="J58" s="50">
        <v>0</v>
      </c>
    </row>
    <row r="59" spans="1:12" x14ac:dyDescent="0.25">
      <c r="A59" s="16" t="s">
        <v>111</v>
      </c>
      <c r="B59" s="49" t="s">
        <v>112</v>
      </c>
      <c r="C59" s="21">
        <v>6351269</v>
      </c>
      <c r="D59" s="21">
        <v>6351269</v>
      </c>
      <c r="E59" s="21">
        <v>0</v>
      </c>
      <c r="F59" s="50">
        <v>0</v>
      </c>
      <c r="G59" s="21">
        <v>6351269</v>
      </c>
      <c r="H59" s="21">
        <v>6351269</v>
      </c>
      <c r="I59" s="21">
        <v>0</v>
      </c>
      <c r="J59" s="50">
        <v>0</v>
      </c>
    </row>
    <row r="60" spans="1:12" x14ac:dyDescent="0.25">
      <c r="A60" s="16" t="s">
        <v>113</v>
      </c>
      <c r="B60" s="22" t="s">
        <v>114</v>
      </c>
      <c r="C60" s="21">
        <v>0</v>
      </c>
      <c r="D60" s="21">
        <v>0</v>
      </c>
      <c r="E60" s="21">
        <v>0</v>
      </c>
      <c r="F60" s="50">
        <v>0</v>
      </c>
      <c r="G60" s="21">
        <v>0</v>
      </c>
      <c r="H60" s="21">
        <v>0</v>
      </c>
      <c r="I60" s="21">
        <v>0</v>
      </c>
      <c r="J60" s="50">
        <v>0</v>
      </c>
    </row>
    <row r="61" spans="1:12" x14ac:dyDescent="0.25">
      <c r="A61" s="16" t="s">
        <v>115</v>
      </c>
      <c r="B61" s="22" t="s">
        <v>116</v>
      </c>
      <c r="C61" s="21">
        <v>0</v>
      </c>
      <c r="D61" s="21">
        <v>0</v>
      </c>
      <c r="E61" s="21">
        <v>0</v>
      </c>
      <c r="F61" s="50">
        <v>0</v>
      </c>
      <c r="G61" s="21">
        <v>0</v>
      </c>
      <c r="H61" s="21">
        <v>0</v>
      </c>
      <c r="I61" s="21">
        <v>0</v>
      </c>
      <c r="J61" s="50">
        <v>0</v>
      </c>
    </row>
    <row r="62" spans="1:12" x14ac:dyDescent="0.25">
      <c r="A62" s="16" t="s">
        <v>117</v>
      </c>
      <c r="B62" s="22" t="s">
        <v>118</v>
      </c>
      <c r="C62" s="21">
        <v>1765000</v>
      </c>
      <c r="D62" s="21">
        <v>1765000</v>
      </c>
      <c r="E62" s="21">
        <v>0</v>
      </c>
      <c r="F62" s="50">
        <v>0</v>
      </c>
      <c r="G62" s="21">
        <v>1765000</v>
      </c>
      <c r="H62" s="21">
        <v>1765000</v>
      </c>
      <c r="I62" s="21">
        <v>0</v>
      </c>
      <c r="J62" s="50">
        <v>0</v>
      </c>
    </row>
    <row r="63" spans="1:12" x14ac:dyDescent="0.25">
      <c r="A63" s="16" t="s">
        <v>119</v>
      </c>
      <c r="B63" s="22" t="s">
        <v>120</v>
      </c>
      <c r="C63" s="21">
        <v>100000</v>
      </c>
      <c r="D63" s="21">
        <v>100000</v>
      </c>
      <c r="E63" s="21">
        <v>0</v>
      </c>
      <c r="F63" s="50">
        <v>0</v>
      </c>
      <c r="G63" s="21">
        <v>100000</v>
      </c>
      <c r="H63" s="21">
        <v>100000</v>
      </c>
      <c r="I63" s="21">
        <v>0</v>
      </c>
      <c r="J63" s="50">
        <v>0</v>
      </c>
    </row>
    <row r="64" spans="1:12" x14ac:dyDescent="0.25">
      <c r="A64" s="16" t="s">
        <v>121</v>
      </c>
      <c r="B64" s="22" t="s">
        <v>122</v>
      </c>
      <c r="C64" s="21">
        <v>36000</v>
      </c>
      <c r="D64" s="21">
        <v>36000</v>
      </c>
      <c r="E64" s="21">
        <v>0</v>
      </c>
      <c r="F64" s="50">
        <v>0</v>
      </c>
      <c r="G64" s="21">
        <v>36000</v>
      </c>
      <c r="H64" s="21">
        <v>36000</v>
      </c>
      <c r="I64" s="21">
        <v>0</v>
      </c>
      <c r="J64" s="50">
        <v>0</v>
      </c>
    </row>
    <row r="65" spans="1:10" x14ac:dyDescent="0.25">
      <c r="A65" s="16" t="s">
        <v>123</v>
      </c>
      <c r="B65" s="22" t="s">
        <v>124</v>
      </c>
      <c r="C65" s="21">
        <v>1629000</v>
      </c>
      <c r="D65" s="21">
        <v>1629000</v>
      </c>
      <c r="E65" s="21">
        <v>0</v>
      </c>
      <c r="F65" s="50">
        <v>0</v>
      </c>
      <c r="G65" s="21">
        <v>1629000</v>
      </c>
      <c r="H65" s="21">
        <v>1629000</v>
      </c>
      <c r="I65" s="21">
        <v>0</v>
      </c>
      <c r="J65" s="50">
        <v>0</v>
      </c>
    </row>
    <row r="66" spans="1:10" x14ac:dyDescent="0.25">
      <c r="A66" s="16" t="s">
        <v>125</v>
      </c>
      <c r="B66" s="27" t="s">
        <v>126</v>
      </c>
      <c r="C66" s="28">
        <f>SUM(C62)</f>
        <v>1765000</v>
      </c>
      <c r="D66" s="28">
        <f>SUM(D62)</f>
        <v>1765000</v>
      </c>
      <c r="E66" s="28">
        <f>SUM(E57:E65)</f>
        <v>0</v>
      </c>
      <c r="F66" s="51">
        <f>SUM(F57:F65)</f>
        <v>0</v>
      </c>
      <c r="G66" s="28">
        <f>SUM(G62)</f>
        <v>1765000</v>
      </c>
      <c r="H66" s="28">
        <f>SUM(H62)</f>
        <v>1765000</v>
      </c>
      <c r="I66" s="28">
        <f>SUM(I57:I65)</f>
        <v>0</v>
      </c>
      <c r="J66" s="51">
        <f>SUM(J57:J65)</f>
        <v>0</v>
      </c>
    </row>
    <row r="67" spans="1:10" x14ac:dyDescent="0.25">
      <c r="A67" s="16" t="s">
        <v>127</v>
      </c>
      <c r="B67" s="22" t="s">
        <v>128</v>
      </c>
      <c r="C67" s="21">
        <v>0</v>
      </c>
      <c r="D67" s="21">
        <v>0</v>
      </c>
      <c r="E67" s="21">
        <v>0</v>
      </c>
      <c r="F67" s="39">
        <v>0</v>
      </c>
      <c r="G67" s="21">
        <v>0</v>
      </c>
      <c r="H67" s="21">
        <v>0</v>
      </c>
      <c r="I67" s="21">
        <v>0</v>
      </c>
      <c r="J67" s="39">
        <v>0</v>
      </c>
    </row>
    <row r="68" spans="1:10" x14ac:dyDescent="0.25">
      <c r="A68" s="16" t="s">
        <v>129</v>
      </c>
      <c r="B68" s="22" t="s">
        <v>130</v>
      </c>
      <c r="C68" s="21">
        <v>357587</v>
      </c>
      <c r="D68" s="21">
        <v>357587</v>
      </c>
      <c r="E68" s="21">
        <v>0</v>
      </c>
      <c r="F68" s="39">
        <v>0</v>
      </c>
      <c r="G68" s="21">
        <v>357587</v>
      </c>
      <c r="H68" s="21">
        <v>357587</v>
      </c>
      <c r="I68" s="21">
        <v>0</v>
      </c>
      <c r="J68" s="39">
        <v>0</v>
      </c>
    </row>
    <row r="69" spans="1:10" x14ac:dyDescent="0.25">
      <c r="A69" s="16" t="s">
        <v>131</v>
      </c>
      <c r="B69" s="22" t="s">
        <v>132</v>
      </c>
      <c r="C69" s="21">
        <v>357587</v>
      </c>
      <c r="D69" s="21">
        <v>357587</v>
      </c>
      <c r="E69" s="21">
        <v>0</v>
      </c>
      <c r="F69" s="39">
        <v>0</v>
      </c>
      <c r="G69" s="21">
        <v>357587</v>
      </c>
      <c r="H69" s="21">
        <v>357587</v>
      </c>
      <c r="I69" s="21">
        <v>0</v>
      </c>
      <c r="J69" s="39">
        <v>0</v>
      </c>
    </row>
    <row r="70" spans="1:10" x14ac:dyDescent="0.25">
      <c r="A70" s="16" t="s">
        <v>133</v>
      </c>
      <c r="B70" s="22" t="s">
        <v>134</v>
      </c>
      <c r="C70" s="21">
        <v>120000</v>
      </c>
      <c r="D70" s="21"/>
      <c r="E70" s="21">
        <v>120000</v>
      </c>
      <c r="F70" s="39">
        <v>0</v>
      </c>
      <c r="G70" s="21">
        <v>120000</v>
      </c>
      <c r="H70" s="21"/>
      <c r="I70" s="21">
        <v>120000</v>
      </c>
      <c r="J70" s="39">
        <v>0</v>
      </c>
    </row>
    <row r="71" spans="1:10" x14ac:dyDescent="0.25">
      <c r="A71" s="16" t="s">
        <v>135</v>
      </c>
      <c r="B71" s="20" t="s">
        <v>136</v>
      </c>
      <c r="C71" s="21">
        <v>120000</v>
      </c>
      <c r="D71" s="21"/>
      <c r="E71" s="21">
        <v>120000</v>
      </c>
      <c r="F71" s="39">
        <v>0</v>
      </c>
      <c r="G71" s="21">
        <v>120000</v>
      </c>
      <c r="H71" s="21"/>
      <c r="I71" s="21">
        <v>120000</v>
      </c>
      <c r="J71" s="39">
        <v>0</v>
      </c>
    </row>
    <row r="72" spans="1:10" x14ac:dyDescent="0.25">
      <c r="A72" s="16" t="s">
        <v>137</v>
      </c>
      <c r="B72" s="22" t="s">
        <v>138</v>
      </c>
      <c r="C72" s="21">
        <v>3843854</v>
      </c>
      <c r="D72" s="21">
        <v>3843854</v>
      </c>
      <c r="E72" s="21">
        <v>0</v>
      </c>
      <c r="F72" s="39">
        <v>0</v>
      </c>
      <c r="G72" s="21">
        <v>3209021</v>
      </c>
      <c r="H72" s="21">
        <v>3209021</v>
      </c>
      <c r="I72" s="21">
        <v>0</v>
      </c>
      <c r="J72" s="39">
        <v>0</v>
      </c>
    </row>
    <row r="73" spans="1:10" x14ac:dyDescent="0.25">
      <c r="A73" s="16" t="s">
        <v>139</v>
      </c>
      <c r="B73" s="27" t="s">
        <v>140</v>
      </c>
      <c r="C73" s="28">
        <f>SUM(C67:C68,C70,C72)</f>
        <v>4321441</v>
      </c>
      <c r="D73" s="28">
        <f>SUM(D67:D68,D70,D72)</f>
        <v>4201441</v>
      </c>
      <c r="E73" s="28">
        <f>SUM(E70)</f>
        <v>120000</v>
      </c>
      <c r="F73" s="38">
        <f>SUM(F67:F72)</f>
        <v>0</v>
      </c>
      <c r="G73" s="28">
        <f>SUM(G67:G68,G70,G72)</f>
        <v>3686608</v>
      </c>
      <c r="H73" s="28">
        <f>SUM(H67:H68,H70,H72)</f>
        <v>3566608</v>
      </c>
      <c r="I73" s="28">
        <f>SUM(I70)</f>
        <v>120000</v>
      </c>
      <c r="J73" s="38">
        <f>SUM(J67:J72)</f>
        <v>0</v>
      </c>
    </row>
    <row r="74" spans="1:10" x14ac:dyDescent="0.25">
      <c r="A74" s="16" t="s">
        <v>141</v>
      </c>
      <c r="B74" s="22" t="s">
        <v>142</v>
      </c>
      <c r="C74" s="21">
        <v>120000</v>
      </c>
      <c r="D74" s="21">
        <v>120000</v>
      </c>
      <c r="E74" s="21">
        <v>0</v>
      </c>
      <c r="F74" s="39">
        <v>0</v>
      </c>
      <c r="G74" s="21">
        <v>120000</v>
      </c>
      <c r="H74" s="21">
        <v>120000</v>
      </c>
      <c r="I74" s="21">
        <v>0</v>
      </c>
      <c r="J74" s="39">
        <v>0</v>
      </c>
    </row>
    <row r="75" spans="1:10" x14ac:dyDescent="0.25">
      <c r="A75" s="16" t="s">
        <v>143</v>
      </c>
      <c r="B75" s="22" t="s">
        <v>144</v>
      </c>
      <c r="C75" s="21">
        <v>0</v>
      </c>
      <c r="D75" s="21">
        <v>0</v>
      </c>
      <c r="E75" s="21">
        <v>0</v>
      </c>
      <c r="F75" s="39">
        <v>0</v>
      </c>
      <c r="G75" s="21">
        <v>0</v>
      </c>
      <c r="H75" s="21">
        <v>0</v>
      </c>
      <c r="I75" s="21">
        <v>0</v>
      </c>
      <c r="J75" s="39">
        <v>0</v>
      </c>
    </row>
    <row r="76" spans="1:10" x14ac:dyDescent="0.25">
      <c r="A76" s="16" t="s">
        <v>145</v>
      </c>
      <c r="B76" s="22" t="s">
        <v>146</v>
      </c>
      <c r="C76" s="21">
        <v>0</v>
      </c>
      <c r="D76" s="21">
        <v>0</v>
      </c>
      <c r="E76" s="21">
        <v>0</v>
      </c>
      <c r="F76" s="39">
        <v>0</v>
      </c>
      <c r="G76" s="21">
        <v>470010</v>
      </c>
      <c r="H76" s="21">
        <v>470010</v>
      </c>
      <c r="I76" s="21">
        <v>0</v>
      </c>
      <c r="J76" s="39">
        <v>0</v>
      </c>
    </row>
    <row r="77" spans="1:10" x14ac:dyDescent="0.25">
      <c r="A77" s="16" t="s">
        <v>147</v>
      </c>
      <c r="B77" s="22" t="s">
        <v>148</v>
      </c>
      <c r="C77" s="21">
        <v>0</v>
      </c>
      <c r="D77" s="21">
        <v>0</v>
      </c>
      <c r="E77" s="21">
        <v>0</v>
      </c>
      <c r="F77" s="39">
        <v>0</v>
      </c>
      <c r="G77" s="21">
        <v>0</v>
      </c>
      <c r="H77" s="21">
        <v>0</v>
      </c>
      <c r="I77" s="21">
        <v>0</v>
      </c>
      <c r="J77" s="39">
        <v>0</v>
      </c>
    </row>
    <row r="78" spans="1:10" x14ac:dyDescent="0.25">
      <c r="A78" s="16" t="s">
        <v>149</v>
      </c>
      <c r="B78" s="20" t="s">
        <v>150</v>
      </c>
      <c r="C78" s="21">
        <v>32400</v>
      </c>
      <c r="D78" s="21">
        <v>32400</v>
      </c>
      <c r="E78" s="21">
        <v>0</v>
      </c>
      <c r="F78" s="39">
        <v>0</v>
      </c>
      <c r="G78" s="21">
        <v>159303</v>
      </c>
      <c r="H78" s="21">
        <v>159303</v>
      </c>
      <c r="I78" s="21">
        <v>0</v>
      </c>
      <c r="J78" s="39">
        <v>0</v>
      </c>
    </row>
    <row r="79" spans="1:10" x14ac:dyDescent="0.25">
      <c r="A79" s="16" t="s">
        <v>151</v>
      </c>
      <c r="B79" s="27" t="s">
        <v>152</v>
      </c>
      <c r="C79" s="28">
        <f>SUM(C74:C78)</f>
        <v>152400</v>
      </c>
      <c r="D79" s="28">
        <f>SUM(D74:D78)</f>
        <v>152400</v>
      </c>
      <c r="E79" s="28">
        <f t="shared" ref="E79:F79" si="15">SUM(E74:E78)</f>
        <v>0</v>
      </c>
      <c r="F79" s="38">
        <f t="shared" si="15"/>
        <v>0</v>
      </c>
      <c r="G79" s="28">
        <f>SUM(G74:G78)</f>
        <v>749313</v>
      </c>
      <c r="H79" s="28">
        <f>SUM(H74:H78)</f>
        <v>749313</v>
      </c>
      <c r="I79" s="28">
        <f t="shared" ref="I79:J79" si="16">SUM(I74:I78)</f>
        <v>0</v>
      </c>
      <c r="J79" s="38">
        <f t="shared" si="16"/>
        <v>0</v>
      </c>
    </row>
    <row r="80" spans="1:10" x14ac:dyDescent="0.25">
      <c r="A80" s="16" t="s">
        <v>153</v>
      </c>
      <c r="B80" s="22" t="s">
        <v>154</v>
      </c>
      <c r="C80" s="21">
        <v>0</v>
      </c>
      <c r="D80" s="21">
        <v>0</v>
      </c>
      <c r="E80" s="21">
        <v>0</v>
      </c>
      <c r="F80" s="50">
        <v>0</v>
      </c>
      <c r="G80" s="21">
        <v>0</v>
      </c>
      <c r="H80" s="21">
        <v>0</v>
      </c>
      <c r="I80" s="21">
        <v>0</v>
      </c>
      <c r="J80" s="50">
        <v>0</v>
      </c>
    </row>
    <row r="81" spans="1:12" x14ac:dyDescent="0.25">
      <c r="A81" s="16" t="s">
        <v>155</v>
      </c>
      <c r="B81" s="22" t="s">
        <v>156</v>
      </c>
      <c r="C81" s="21">
        <v>0</v>
      </c>
      <c r="D81" s="21">
        <v>0</v>
      </c>
      <c r="E81" s="21">
        <v>0</v>
      </c>
      <c r="F81" s="50">
        <v>0</v>
      </c>
      <c r="G81" s="21">
        <v>0</v>
      </c>
      <c r="H81" s="21">
        <v>0</v>
      </c>
      <c r="I81" s="21">
        <v>0</v>
      </c>
      <c r="J81" s="50">
        <v>0</v>
      </c>
    </row>
    <row r="82" spans="1:12" x14ac:dyDescent="0.25">
      <c r="A82" s="16" t="s">
        <v>157</v>
      </c>
      <c r="B82" s="22" t="s">
        <v>158</v>
      </c>
      <c r="C82" s="21">
        <v>0</v>
      </c>
      <c r="D82" s="21">
        <v>0</v>
      </c>
      <c r="E82" s="21">
        <v>0</v>
      </c>
      <c r="F82" s="50">
        <v>0</v>
      </c>
      <c r="G82" s="21">
        <v>0</v>
      </c>
      <c r="H82" s="21">
        <v>0</v>
      </c>
      <c r="I82" s="21">
        <v>0</v>
      </c>
      <c r="J82" s="50">
        <v>0</v>
      </c>
    </row>
    <row r="83" spans="1:12" x14ac:dyDescent="0.25">
      <c r="A83" s="16" t="s">
        <v>159</v>
      </c>
      <c r="B83" s="22" t="s">
        <v>160</v>
      </c>
      <c r="C83" s="21">
        <v>0</v>
      </c>
      <c r="D83" s="21">
        <v>0</v>
      </c>
      <c r="E83" s="21">
        <v>0</v>
      </c>
      <c r="F83" s="50">
        <v>0</v>
      </c>
      <c r="G83" s="21">
        <v>0</v>
      </c>
      <c r="H83" s="21">
        <v>0</v>
      </c>
      <c r="I83" s="21">
        <v>0</v>
      </c>
      <c r="J83" s="50">
        <v>0</v>
      </c>
    </row>
    <row r="84" spans="1:12" x14ac:dyDescent="0.25">
      <c r="A84" s="16" t="s">
        <v>161</v>
      </c>
      <c r="B84" s="27" t="s">
        <v>162</v>
      </c>
      <c r="C84" s="28">
        <f t="shared" ref="C84:F84" si="17">SUM(C80:C83)</f>
        <v>0</v>
      </c>
      <c r="D84" s="28">
        <f t="shared" si="17"/>
        <v>0</v>
      </c>
      <c r="E84" s="28">
        <f t="shared" si="17"/>
        <v>0</v>
      </c>
      <c r="F84" s="51">
        <f t="shared" si="17"/>
        <v>0</v>
      </c>
      <c r="G84" s="28">
        <f t="shared" ref="G84:J84" si="18">SUM(G80:G83)</f>
        <v>0</v>
      </c>
      <c r="H84" s="28">
        <f t="shared" si="18"/>
        <v>0</v>
      </c>
      <c r="I84" s="28">
        <f t="shared" si="18"/>
        <v>0</v>
      </c>
      <c r="J84" s="51">
        <f t="shared" si="18"/>
        <v>0</v>
      </c>
    </row>
    <row r="85" spans="1:12" x14ac:dyDescent="0.25">
      <c r="A85" s="16" t="s">
        <v>163</v>
      </c>
      <c r="B85" s="20" t="s">
        <v>164</v>
      </c>
      <c r="C85" s="52">
        <v>0</v>
      </c>
      <c r="D85" s="52">
        <v>0</v>
      </c>
      <c r="E85" s="21">
        <v>0</v>
      </c>
      <c r="F85" s="53">
        <v>0</v>
      </c>
      <c r="G85" s="52">
        <v>0</v>
      </c>
      <c r="H85" s="52">
        <v>0</v>
      </c>
      <c r="I85" s="21">
        <v>0</v>
      </c>
      <c r="J85" s="53">
        <v>0</v>
      </c>
    </row>
    <row r="86" spans="1:12" x14ac:dyDescent="0.25">
      <c r="A86" s="16" t="s">
        <v>165</v>
      </c>
      <c r="B86" s="20" t="s">
        <v>166</v>
      </c>
      <c r="C86" s="21">
        <v>0</v>
      </c>
      <c r="D86" s="21">
        <v>0</v>
      </c>
      <c r="E86" s="21">
        <v>0</v>
      </c>
      <c r="F86" s="39">
        <v>0</v>
      </c>
      <c r="G86" s="21">
        <v>0</v>
      </c>
      <c r="H86" s="21">
        <v>0</v>
      </c>
      <c r="I86" s="21">
        <v>0</v>
      </c>
      <c r="J86" s="39">
        <v>0</v>
      </c>
    </row>
    <row r="87" spans="1:12" x14ac:dyDescent="0.25">
      <c r="A87" s="16" t="s">
        <v>167</v>
      </c>
      <c r="B87" s="27" t="s">
        <v>168</v>
      </c>
      <c r="C87" s="28">
        <f t="shared" ref="C87:F87" si="19">SUM(C85:C86)</f>
        <v>0</v>
      </c>
      <c r="D87" s="28">
        <f t="shared" si="19"/>
        <v>0</v>
      </c>
      <c r="E87" s="28">
        <f t="shared" si="19"/>
        <v>0</v>
      </c>
      <c r="F87" s="40">
        <f t="shared" si="19"/>
        <v>0</v>
      </c>
      <c r="G87" s="28">
        <f t="shared" ref="G87:J87" si="20">SUM(G85:G86)</f>
        <v>0</v>
      </c>
      <c r="H87" s="28">
        <f t="shared" si="20"/>
        <v>0</v>
      </c>
      <c r="I87" s="28">
        <f t="shared" si="20"/>
        <v>0</v>
      </c>
      <c r="J87" s="40">
        <f t="shared" si="20"/>
        <v>0</v>
      </c>
    </row>
    <row r="88" spans="1:12" x14ac:dyDescent="0.25">
      <c r="A88" s="16" t="s">
        <v>169</v>
      </c>
      <c r="B88" s="42" t="s">
        <v>170</v>
      </c>
      <c r="C88" s="43">
        <f>SUM(C87,C84,C79,C73,C66,C59,C58,C57)</f>
        <v>27588504</v>
      </c>
      <c r="D88" s="43">
        <f>SUM(D87,D84,D79,D73,D66,D59,D58,D57)</f>
        <v>27468504</v>
      </c>
      <c r="E88" s="43">
        <f>SUM(E66,E73,E79,E84,E87)</f>
        <v>120000</v>
      </c>
      <c r="F88" s="44">
        <f>SUM(F66,F73,F79,F84,F87)</f>
        <v>0</v>
      </c>
      <c r="G88" s="43">
        <f>SUM(G87,G84,G79,G73,G66,G59,G58,G57)</f>
        <v>27840604</v>
      </c>
      <c r="H88" s="43">
        <f>SUM(H87,H84,H79,H73,H66,H59,H58,H57)</f>
        <v>27720604</v>
      </c>
      <c r="I88" s="43">
        <f>SUM(I66,I73,I79,I84,I87)</f>
        <v>120000</v>
      </c>
      <c r="J88" s="44">
        <f>SUM(J66,J73,J79,J84,J87)</f>
        <v>0</v>
      </c>
    </row>
    <row r="89" spans="1:12" x14ac:dyDescent="0.25">
      <c r="A89" s="16" t="s">
        <v>171</v>
      </c>
      <c r="B89" s="22" t="s">
        <v>172</v>
      </c>
      <c r="C89" s="21">
        <v>1576766</v>
      </c>
      <c r="D89" s="21">
        <v>1576766</v>
      </c>
      <c r="E89" s="21">
        <v>0</v>
      </c>
      <c r="F89" s="39">
        <v>0</v>
      </c>
      <c r="G89" s="21">
        <v>1576766</v>
      </c>
      <c r="H89" s="21">
        <v>1576766</v>
      </c>
      <c r="I89" s="21">
        <v>0</v>
      </c>
      <c r="J89" s="39">
        <v>0</v>
      </c>
    </row>
    <row r="90" spans="1:12" x14ac:dyDescent="0.25">
      <c r="A90" s="16" t="s">
        <v>173</v>
      </c>
      <c r="B90" s="22" t="s">
        <v>174</v>
      </c>
      <c r="C90" s="21"/>
      <c r="D90" s="21"/>
      <c r="E90" s="21">
        <v>0</v>
      </c>
      <c r="F90" s="39">
        <v>0</v>
      </c>
      <c r="G90" s="21"/>
      <c r="H90" s="21"/>
      <c r="I90" s="21">
        <v>0</v>
      </c>
      <c r="J90" s="39">
        <v>0</v>
      </c>
    </row>
    <row r="91" spans="1:12" x14ac:dyDescent="0.25">
      <c r="A91" s="16" t="s">
        <v>175</v>
      </c>
      <c r="B91" s="22" t="s">
        <v>176</v>
      </c>
      <c r="C91" s="21"/>
      <c r="D91" s="21"/>
      <c r="E91" s="21">
        <v>0</v>
      </c>
      <c r="F91" s="39">
        <v>0</v>
      </c>
      <c r="G91" s="21"/>
      <c r="H91" s="21"/>
      <c r="I91" s="21">
        <v>0</v>
      </c>
      <c r="J91" s="39">
        <v>0</v>
      </c>
    </row>
    <row r="92" spans="1:12" x14ac:dyDescent="0.25">
      <c r="A92" s="16" t="s">
        <v>177</v>
      </c>
      <c r="B92" s="22" t="s">
        <v>178</v>
      </c>
      <c r="C92" s="21">
        <f>SUM(C89:C91)</f>
        <v>1576766</v>
      </c>
      <c r="D92" s="21">
        <f>SUM(D89:D91)</f>
        <v>1576766</v>
      </c>
      <c r="E92" s="21">
        <f>SUM(E89:E91)</f>
        <v>0</v>
      </c>
      <c r="F92" s="39">
        <v>0</v>
      </c>
      <c r="G92" s="21">
        <f>SUM(G89:G91)</f>
        <v>1576766</v>
      </c>
      <c r="H92" s="21">
        <f>SUM(H89:H91)</f>
        <v>1576766</v>
      </c>
      <c r="I92" s="21">
        <f>SUM(I89:I91)</f>
        <v>0</v>
      </c>
      <c r="J92" s="39">
        <v>0</v>
      </c>
    </row>
    <row r="93" spans="1:12" x14ac:dyDescent="0.25">
      <c r="A93" s="16" t="s">
        <v>179</v>
      </c>
      <c r="B93" s="42" t="s">
        <v>180</v>
      </c>
      <c r="C93" s="43">
        <f t="shared" ref="C93:F93" si="21">SUM(C92)</f>
        <v>1576766</v>
      </c>
      <c r="D93" s="43">
        <f t="shared" si="21"/>
        <v>1576766</v>
      </c>
      <c r="E93" s="43">
        <f t="shared" si="21"/>
        <v>0</v>
      </c>
      <c r="F93" s="45">
        <f t="shared" si="21"/>
        <v>0</v>
      </c>
      <c r="G93" s="43">
        <f t="shared" ref="G93:J93" si="22">SUM(G92)</f>
        <v>1576766</v>
      </c>
      <c r="H93" s="43">
        <f t="shared" si="22"/>
        <v>1576766</v>
      </c>
      <c r="I93" s="43">
        <f t="shared" si="22"/>
        <v>0</v>
      </c>
      <c r="J93" s="45">
        <f t="shared" si="22"/>
        <v>0</v>
      </c>
    </row>
    <row r="94" spans="1:12" ht="15.75" thickBot="1" x14ac:dyDescent="0.3">
      <c r="A94" s="54" t="s">
        <v>181</v>
      </c>
      <c r="B94" s="55" t="s">
        <v>106</v>
      </c>
      <c r="C94" s="56">
        <f t="shared" ref="C94:F94" si="23">SUM(C93,C88)</f>
        <v>29165270</v>
      </c>
      <c r="D94" s="56">
        <f t="shared" si="23"/>
        <v>29045270</v>
      </c>
      <c r="E94" s="56">
        <f t="shared" si="23"/>
        <v>120000</v>
      </c>
      <c r="F94" s="57">
        <f t="shared" si="23"/>
        <v>0</v>
      </c>
      <c r="G94" s="56">
        <f t="shared" ref="G94:J94" si="24">SUM(G93,G88)</f>
        <v>29417370</v>
      </c>
      <c r="H94" s="56">
        <f t="shared" si="24"/>
        <v>29297370</v>
      </c>
      <c r="I94" s="56">
        <f t="shared" si="24"/>
        <v>120000</v>
      </c>
      <c r="J94" s="57">
        <f t="shared" si="24"/>
        <v>0</v>
      </c>
      <c r="L94" s="59"/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Acer7</dc:creator>
  <cp:lastModifiedBy>Acer7</cp:lastModifiedBy>
  <cp:lastPrinted>2021-06-25T07:12:28Z</cp:lastPrinted>
  <dcterms:created xsi:type="dcterms:W3CDTF">2021-06-25T07:06:32Z</dcterms:created>
  <dcterms:modified xsi:type="dcterms:W3CDTF">2021-06-25T07:12:29Z</dcterms:modified>
</cp:coreProperties>
</file>