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titkarsag\Downloads\"/>
    </mc:Choice>
  </mc:AlternateContent>
  <xr:revisionPtr revIDLastSave="0" documentId="8_{26AB6378-3C66-4535-9314-943852CD5072}" xr6:coauthVersionLast="45" xr6:coauthVersionMax="45" xr10:uidLastSave="{00000000-0000-0000-0000-000000000000}"/>
  <bookViews>
    <workbookView xWindow="-120" yWindow="-120" windowWidth="19440" windowHeight="15000" tabRatio="500" firstSheet="4" activeTab="5"/>
  </bookViews>
  <sheets>
    <sheet name="Címrend" sheetId="1" r:id="rId1"/>
    <sheet name="Bevételek " sheetId="2" r:id="rId2"/>
    <sheet name="Kiadások" sheetId="3" r:id="rId3"/>
    <sheet name="Működés-Felhalmozás" sheetId="4" r:id="rId4"/>
    <sheet name="Létszámkeret" sheetId="5" r:id="rId5"/>
    <sheet name="Műk.célú támogatás áh.kivülre" sheetId="6" r:id="rId6"/>
  </sheets>
  <definedNames>
    <definedName name="SHARED_FORMULA_1_13_1_13_21">SUM(#REF!)</definedName>
    <definedName name="SHARED_FORMULA_1_21_1_21_21">SUM(#REF!)</definedName>
    <definedName name="SHARED_FORMULA_1_29_1_29_21">SUM(#REF!+#REF!+#REF!)</definedName>
    <definedName name="SHARED_FORMULA_1_38_1_38_21">SUM(#REF!)</definedName>
    <definedName name="SHARED_FORMULA_14_3_14_3_23">SUM(#REF!)</definedName>
    <definedName name="SHARED_FORMULA_14_33_14_33_23">SUM(#REF!+#REF!+#REF!+#REF!+#REF!+#REF!+#REF!)</definedName>
    <definedName name="SHARED_FORMULA_14_68_14_68_23">SUM(#REF!+#REF!+#REF!+#REF!+#REF!+#REF!+#REF!+#REF!)</definedName>
    <definedName name="SHARED_FORMULA_2_3_2_3_23">SUM(#REF!)</definedName>
    <definedName name="SHARED_FORMULA_2_33_2_33_23">SUM(#REF!+#REF!+#REF!+#REF!+#REF!+#REF!+#REF!)</definedName>
    <definedName name="SHARED_FORMULA_2_38_2_38_23">SUM(#REF!)</definedName>
    <definedName name="SHARED_FORMULA_2_68_2_68_23">SUM(#REF!,#REF!,#REF!,#REF!,#REF!,#REF!)</definedName>
    <definedName name="SHARED_FORMULA_26_3_26_3_23">SUM(#REF!)</definedName>
    <definedName name="SHARED_FORMULA_26_33_26_33_23">SUM(#REF!+#REF!+#REF!+#REF!+#REF!+#REF!+#REF!)</definedName>
    <definedName name="SHARED_FORMULA_26_38_26_38_23">SUM(#REF!)</definedName>
    <definedName name="SHARED_FORMULA_26_44_26_44_23">SUM(#REF!)</definedName>
    <definedName name="SHARED_FORMULA_26_48_26_48_23">SUM(#REF!)</definedName>
    <definedName name="SHARED_FORMULA_26_56_26_56_23">SUM(#REF!)</definedName>
    <definedName name="SHARED_FORMULA_26_59_26_59_23">SUM(#REF!)</definedName>
    <definedName name="SHARED_FORMULA_26_64_26_64_23">SUM(#REF!)</definedName>
    <definedName name="SHARED_FORMULA_26_68_26_68_23">SUM(#REF!,#REF!,#REF!,#REF!,#REF!,#REF!)</definedName>
    <definedName name="SHARED_FORMULA_39_5_39_5_23">SUM(#REF!)</definedName>
    <definedName name="SHARED_FORMULA_4_64_4_64_23">SUM(#REF!)</definedName>
    <definedName name="SHARED_FORMULA_5_4_5_4_10">#REF!+#REF!+#REF!</definedName>
    <definedName name="SHARED_FORMULA_6_56_6_56_23">SUM(#REF!)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2" l="1"/>
  <c r="C40" i="2"/>
  <c r="D4" i="2"/>
  <c r="E4" i="2"/>
  <c r="C12" i="2"/>
  <c r="D12" i="2"/>
  <c r="D40" i="2"/>
  <c r="E12" i="2"/>
  <c r="E40" i="2"/>
  <c r="C17" i="2"/>
  <c r="D17" i="2"/>
  <c r="E17" i="2"/>
  <c r="C31" i="2"/>
  <c r="D31" i="2"/>
  <c r="E31" i="2"/>
  <c r="C4" i="3"/>
  <c r="D4" i="3"/>
  <c r="D23" i="3"/>
  <c r="E4" i="3"/>
  <c r="E23" i="3"/>
  <c r="C14" i="3"/>
  <c r="D14" i="3"/>
  <c r="E14" i="3"/>
  <c r="C19" i="3"/>
  <c r="D19" i="3"/>
  <c r="E19" i="3"/>
  <c r="C23" i="3"/>
  <c r="E5" i="5"/>
  <c r="E6" i="5"/>
  <c r="E9" i="5"/>
  <c r="E7" i="5"/>
  <c r="E8" i="5"/>
  <c r="B9" i="5"/>
  <c r="C9" i="5"/>
  <c r="D9" i="5"/>
  <c r="B12" i="6"/>
  <c r="B4" i="4"/>
  <c r="D4" i="4"/>
  <c r="B5" i="4"/>
  <c r="B6" i="4"/>
  <c r="B13" i="4"/>
  <c r="D6" i="4"/>
  <c r="B7" i="4"/>
  <c r="B8" i="4"/>
  <c r="B9" i="4"/>
  <c r="D9" i="4"/>
  <c r="B10" i="4"/>
  <c r="B11" i="4"/>
  <c r="B15" i="4"/>
  <c r="D15" i="4"/>
  <c r="B16" i="4"/>
  <c r="B23" i="4"/>
  <c r="D20" i="4"/>
  <c r="D21" i="4"/>
  <c r="D23" i="4"/>
  <c r="B24" i="4"/>
  <c r="D5" i="4"/>
  <c r="D13" i="4"/>
  <c r="D24" i="4"/>
</calcChain>
</file>

<file path=xl/sharedStrings.xml><?xml version="1.0" encoding="utf-8"?>
<sst xmlns="http://schemas.openxmlformats.org/spreadsheetml/2006/main" count="146" uniqueCount="127">
  <si>
    <t>CÍMREND 2020</t>
  </si>
  <si>
    <t>I.</t>
  </si>
  <si>
    <t xml:space="preserve"> </t>
  </si>
  <si>
    <t>Uzsa Önkormányzat 2020. évre tervezett bevételei  (Ft)</t>
  </si>
  <si>
    <t>Megnevezés</t>
  </si>
  <si>
    <t>Módosított előirányzat</t>
  </si>
  <si>
    <t>Kötelező feladatok</t>
  </si>
  <si>
    <t>Önként vállalt feladatok</t>
  </si>
  <si>
    <t>Önkormányzatok működési támogatásai</t>
  </si>
  <si>
    <t>Helyi önkormányzatok működésének általános támogatása</t>
  </si>
  <si>
    <t>Tel.önkormányzatok egyes köznevelési feladatainak támogatása</t>
  </si>
  <si>
    <t>Tel.önkormányzatok szoc.gyermekjólét és gyermekétk. feladatainak támogatása</t>
  </si>
  <si>
    <t>Tel.önkormányzatok kulturális feladatainak támogatása</t>
  </si>
  <si>
    <t>Szociális feladatok támogatása</t>
  </si>
  <si>
    <t>Helyi önkormányzatok kiegészítő támogatása</t>
  </si>
  <si>
    <t>Elszámolásból származó bevételek</t>
  </si>
  <si>
    <t>Közhatalmi bevételek</t>
  </si>
  <si>
    <t>Vagyon típusú adók</t>
  </si>
  <si>
    <t>Értékesítési és forgalmi adók</t>
  </si>
  <si>
    <t>Gépjármű adók</t>
  </si>
  <si>
    <t>Egyéb közhatalmi bevételek</t>
  </si>
  <si>
    <t>Működési bevételek</t>
  </si>
  <si>
    <t>Készletértékesítés ellenértéke</t>
  </si>
  <si>
    <t>Szolgáltatások ellenértéke</t>
  </si>
  <si>
    <t>Közvetített szolgáltatások ellenértéke</t>
  </si>
  <si>
    <t>Ellátási díjak</t>
  </si>
  <si>
    <t>Kiszámlázott Áfa</t>
  </si>
  <si>
    <t>Áfa visszatérítés</t>
  </si>
  <si>
    <t>Kamatbevételek</t>
  </si>
  <si>
    <t xml:space="preserve">Egyéb pénzügyi bevételek </t>
  </si>
  <si>
    <t>Egyéb működési bevételek</t>
  </si>
  <si>
    <t>Működési célú támogatások államháztartáson belülről</t>
  </si>
  <si>
    <t>Működési célú támogatások államháztartáson kívülről</t>
  </si>
  <si>
    <t>Felhalmozási célú támogatások államháztartáson belülről</t>
  </si>
  <si>
    <t>Felhalmozási célú támogatások államháztartáson  kívülről</t>
  </si>
  <si>
    <t>Felhalmozási bevételek</t>
  </si>
  <si>
    <t>Immateriális javak értékesítése</t>
  </si>
  <si>
    <t>Ingatlanok értékesítése</t>
  </si>
  <si>
    <t>Egyéb tárgyi eszközök értékesítése</t>
  </si>
  <si>
    <t>Koncessziós díj</t>
  </si>
  <si>
    <t>Finanszírozási bevételek</t>
  </si>
  <si>
    <t>Előző évi maradvány igénybevétele</t>
  </si>
  <si>
    <t>Költségvetési bevételek mindösszesen</t>
  </si>
  <si>
    <t>Uzsa Önkormányzat 2020. évre tervezett kiadásai  (Ft)</t>
  </si>
  <si>
    <t xml:space="preserve">MŰKÖDÉSI KIADÁSOK  </t>
  </si>
  <si>
    <t>Személyi juttatások</t>
  </si>
  <si>
    <t xml:space="preserve">Munkaadókat terhelő járulékok  </t>
  </si>
  <si>
    <t>Dologi kiadások</t>
  </si>
  <si>
    <t>Ellátottak pénzbeli kiadásai</t>
  </si>
  <si>
    <t>Működési célú tám.államházt.belülre</t>
  </si>
  <si>
    <t>Működési célú tám.államházt kívülre</t>
  </si>
  <si>
    <t>Elvonások, befizetések</t>
  </si>
  <si>
    <t>KAMATKIADÁSOK                   a) 3</t>
  </si>
  <si>
    <t>Kamatkiadások</t>
  </si>
  <si>
    <t>Tartalékok</t>
  </si>
  <si>
    <t xml:space="preserve">FELHALMOZÁSI KIADÁSOK   </t>
  </si>
  <si>
    <t xml:space="preserve"> Beruházások                     </t>
  </si>
  <si>
    <t xml:space="preserve"> Felújítások</t>
  </si>
  <si>
    <t>Felhalmozási célú tám.államházt.belülre</t>
  </si>
  <si>
    <t>Felhalmozásii célú tám.államházt kívülre</t>
  </si>
  <si>
    <t>FINANSZÍROZÁSI KIADÁSOK</t>
  </si>
  <si>
    <t>Egyéb finanszírozási  kiadások</t>
  </si>
  <si>
    <t>Értékpapír vásárlása</t>
  </si>
  <si>
    <t>Hitel-, kölcsöntörlesztés</t>
  </si>
  <si>
    <t>KÖLTSÉGVETÉSI KIADÁSOK MINDÖSSZESEN</t>
  </si>
  <si>
    <t xml:space="preserve">Uzsa Önkormányzat 2020. évi összesített működési és felhalmozási kiadásai és bevételei egyensúlya mérlegszerűen (Ft)  </t>
  </si>
  <si>
    <t xml:space="preserve">Működési kiadások </t>
  </si>
  <si>
    <t xml:space="preserve">Működési bevételek </t>
  </si>
  <si>
    <t>Személyi juttatás</t>
  </si>
  <si>
    <t>Intézményi működési bevételek</t>
  </si>
  <si>
    <t>Munkaadókat terhelő járulék</t>
  </si>
  <si>
    <t>Támogatások, kiegészítések működési célra</t>
  </si>
  <si>
    <t>Dologi kiadás</t>
  </si>
  <si>
    <t>Közhatalmi bevétel működési célra</t>
  </si>
  <si>
    <t>Működési célú támogatások államháztartáson belülre</t>
  </si>
  <si>
    <t>Előző évi működési maradvány igénybevétele</t>
  </si>
  <si>
    <t>Működési célú támogatások államháztartáson kívülre</t>
  </si>
  <si>
    <t>Finanszírozási bevétel</t>
  </si>
  <si>
    <t>Ellátottak juttatásai</t>
  </si>
  <si>
    <t>Finanszírozási kiadások</t>
  </si>
  <si>
    <t>Működési célu tartalék</t>
  </si>
  <si>
    <t>Összesen:</t>
  </si>
  <si>
    <t xml:space="preserve">Felhalmozási kiadások </t>
  </si>
  <si>
    <t xml:space="preserve">Felhalmozási bevét. </t>
  </si>
  <si>
    <t>Felújítás</t>
  </si>
  <si>
    <t>Támogatások, kiegészítések felhalmozási célra</t>
  </si>
  <si>
    <t>Beruházás</t>
  </si>
  <si>
    <t>Normatív hozzájárulás felhalmozási cálú része</t>
  </si>
  <si>
    <t>Támogatás értékű felhalmozási kiadások</t>
  </si>
  <si>
    <t>Közhatalmi bevétel felhalmozási célra</t>
  </si>
  <si>
    <t xml:space="preserve"> Pénzeszköz átadások</t>
  </si>
  <si>
    <t>Felhalmozási célú kölcsönök visszatérülése</t>
  </si>
  <si>
    <t>Felhalmozási célú hitelek felvétele</t>
  </si>
  <si>
    <t>Egyéb pénzügyi befektetések</t>
  </si>
  <si>
    <t>Tárgyi eszköz    értékesítés</t>
  </si>
  <si>
    <t>Felhalmozási célú hitelek,kölcsönök</t>
  </si>
  <si>
    <t>Fejlesztési célú tartalék</t>
  </si>
  <si>
    <t>Előző évi felhalmozási maradvány igénybevétele</t>
  </si>
  <si>
    <t>Kiadások mindösszesen:</t>
  </si>
  <si>
    <t>Bevételek mindösszesen:</t>
  </si>
  <si>
    <t>Uzsa  Önkormányzat 2020. évi létszámkerete költségvetési szervenként  (fő)</t>
  </si>
  <si>
    <t>Teljes munkaidőben foglalkoztatottak</t>
  </si>
  <si>
    <t>Részmunkaidőben foglalkoztatottak</t>
  </si>
  <si>
    <t>Választott tisztségviselők</t>
  </si>
  <si>
    <t>Összesen</t>
  </si>
  <si>
    <t>Müvelődési ház</t>
  </si>
  <si>
    <t>Város és községgazdálkodás</t>
  </si>
  <si>
    <t>Hivatal</t>
  </si>
  <si>
    <t>Közfoglalkoztatás hosszútávú</t>
  </si>
  <si>
    <t>UZSA Önkormányzat 2020. évre tervezett működési célú támogatásai áh.kivülre (Ft)</t>
  </si>
  <si>
    <t>Összeg</t>
  </si>
  <si>
    <t>Lesenceistvánd-Uzsa SE</t>
  </si>
  <si>
    <t>Polgárőrség Lesenceistvánd</t>
  </si>
  <si>
    <t>Uzsai Sport- és Kulturális Egyesület</t>
  </si>
  <si>
    <t>Tapolcai Önkormányzati Tűzoltóság</t>
  </si>
  <si>
    <t>Amatőr sportolói tevékenység</t>
  </si>
  <si>
    <t>Alapítvány támogatása</t>
  </si>
  <si>
    <t>Fogászati ellátás</t>
  </si>
  <si>
    <t>Házi orvosi ellátás</t>
  </si>
  <si>
    <t xml:space="preserve">Pénzeszköz átadás összesen </t>
  </si>
  <si>
    <t xml:space="preserve">Uzsa Község Önkormányzat </t>
  </si>
  <si>
    <t xml:space="preserve">6. melléklet </t>
  </si>
  <si>
    <t xml:space="preserve">1. melléklet </t>
  </si>
  <si>
    <t xml:space="preserve">2. melléklet </t>
  </si>
  <si>
    <t xml:space="preserve">3. melléklet </t>
  </si>
  <si>
    <t xml:space="preserve">4.   melléklet </t>
  </si>
  <si>
    <t xml:space="preserve">5. 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</si>
</sst>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u/>
      <sz val="12"/>
      <name val="Times New Roman"/>
      <family val="1"/>
      <charset val="1"/>
    </font>
    <font>
      <b/>
      <sz val="12"/>
      <name val="Times New Roman"/>
      <family val="1"/>
      <charset val="1"/>
    </font>
    <font>
      <b/>
      <i/>
      <sz val="12"/>
      <name val="Times New Roman"/>
      <family val="1"/>
      <charset val="1"/>
    </font>
    <font>
      <sz val="12"/>
      <name val="Times New Roman"/>
      <family val="1"/>
      <charset val="1"/>
    </font>
    <font>
      <sz val="11"/>
      <name val="Arial Narrow"/>
      <family val="2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Arial CE"/>
      <family val="2"/>
      <charset val="238"/>
    </font>
    <font>
      <b/>
      <i/>
      <sz val="10"/>
      <name val="Georgia"/>
      <family val="1"/>
      <charset val="238"/>
    </font>
    <font>
      <sz val="10"/>
      <name val="Georgia"/>
      <family val="1"/>
      <charset val="238"/>
    </font>
    <font>
      <b/>
      <i/>
      <sz val="12"/>
      <name val="Georgia"/>
      <family val="1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i/>
      <sz val="12"/>
      <name val="Times New Roman"/>
      <family val="1"/>
      <charset val="1"/>
    </font>
    <font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wrapText="1" shrinkToFit="1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3" fillId="0" borderId="0" xfId="0" applyFont="1"/>
    <xf numFmtId="0" fontId="6" fillId="0" borderId="0" xfId="0" applyFont="1"/>
    <xf numFmtId="0" fontId="7" fillId="0" borderId="1" xfId="0" applyFont="1" applyBorder="1" applyAlignment="1">
      <alignment wrapText="1" shrinkToFit="1"/>
    </xf>
    <xf numFmtId="0" fontId="7" fillId="0" borderId="1" xfId="0" applyFont="1" applyBorder="1" applyAlignment="1">
      <alignment wrapText="1"/>
    </xf>
    <xf numFmtId="3" fontId="9" fillId="2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 shrinkToFit="1"/>
    </xf>
    <xf numFmtId="3" fontId="11" fillId="0" borderId="1" xfId="0" applyNumberFormat="1" applyFont="1" applyBorder="1"/>
    <xf numFmtId="0" fontId="0" fillId="0" borderId="0" xfId="0" applyFont="1" applyAlignment="1">
      <alignment vertical="center" wrapText="1"/>
    </xf>
    <xf numFmtId="0" fontId="11" fillId="0" borderId="1" xfId="0" applyFont="1" applyBorder="1" applyAlignment="1"/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3" fontId="11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/>
    <xf numFmtId="0" fontId="8" fillId="2" borderId="1" xfId="0" applyFont="1" applyFill="1" applyBorder="1" applyAlignment="1">
      <alignment vertical="center"/>
    </xf>
    <xf numFmtId="3" fontId="11" fillId="0" borderId="1" xfId="0" applyNumberFormat="1" applyFont="1" applyFill="1" applyBorder="1"/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9" fillId="0" borderId="1" xfId="0" applyFont="1" applyBorder="1" applyAlignment="1">
      <alignment wrapText="1" shrinkToFit="1"/>
    </xf>
    <xf numFmtId="0" fontId="9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/>
    <xf numFmtId="3" fontId="9" fillId="2" borderId="1" xfId="0" applyNumberFormat="1" applyFont="1" applyFill="1" applyBorder="1"/>
    <xf numFmtId="0" fontId="11" fillId="0" borderId="1" xfId="0" applyFont="1" applyBorder="1" applyAlignment="1">
      <alignment horizontal="left"/>
    </xf>
    <xf numFmtId="3" fontId="11" fillId="0" borderId="1" xfId="0" applyNumberFormat="1" applyFont="1" applyBorder="1" applyAlignment="1"/>
    <xf numFmtId="0" fontId="8" fillId="0" borderId="1" xfId="0" applyFont="1" applyFill="1" applyBorder="1" applyAlignment="1">
      <alignment horizontal="left"/>
    </xf>
    <xf numFmtId="0" fontId="11" fillId="0" borderId="1" xfId="0" applyFont="1" applyFill="1" applyBorder="1" applyAlignment="1"/>
    <xf numFmtId="3" fontId="9" fillId="0" borderId="1" xfId="0" applyNumberFormat="1" applyFont="1" applyFill="1" applyBorder="1"/>
    <xf numFmtId="3" fontId="9" fillId="3" borderId="1" xfId="0" applyNumberFormat="1" applyFont="1" applyFill="1" applyBorder="1"/>
    <xf numFmtId="0" fontId="4" fillId="0" borderId="0" xfId="0" applyFont="1" applyBorder="1" applyAlignment="1"/>
    <xf numFmtId="0" fontId="9" fillId="0" borderId="4" xfId="0" applyFont="1" applyBorder="1"/>
    <xf numFmtId="0" fontId="9" fillId="0" borderId="1" xfId="0" applyFont="1" applyBorder="1"/>
    <xf numFmtId="0" fontId="15" fillId="0" borderId="0" xfId="0" applyFont="1"/>
    <xf numFmtId="3" fontId="11" fillId="0" borderId="1" xfId="0" applyNumberFormat="1" applyFont="1" applyBorder="1" applyAlignment="1" applyProtection="1">
      <alignment horizontal="right" vertical="center"/>
      <protection locked="0"/>
    </xf>
    <xf numFmtId="0" fontId="11" fillId="0" borderId="7" xfId="0" applyFont="1" applyBorder="1" applyAlignment="1">
      <alignment wrapText="1"/>
    </xf>
    <xf numFmtId="3" fontId="11" fillId="0" borderId="1" xfId="0" applyNumberFormat="1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>
      <alignment wrapText="1"/>
    </xf>
    <xf numFmtId="3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wrapText="1"/>
    </xf>
    <xf numFmtId="3" fontId="11" fillId="0" borderId="4" xfId="0" applyNumberFormat="1" applyFont="1" applyBorder="1" applyAlignment="1" applyProtection="1">
      <alignment horizontal="right" vertical="center" wrapText="1"/>
      <protection locked="0"/>
    </xf>
    <xf numFmtId="0" fontId="11" fillId="0" borderId="4" xfId="0" applyFont="1" applyBorder="1" applyAlignment="1">
      <alignment wrapText="1"/>
    </xf>
    <xf numFmtId="0" fontId="11" fillId="0" borderId="3" xfId="0" applyFont="1" applyBorder="1"/>
    <xf numFmtId="1" fontId="11" fillId="0" borderId="3" xfId="0" applyNumberFormat="1" applyFont="1" applyBorder="1" applyAlignment="1">
      <alignment vertical="center"/>
    </xf>
    <xf numFmtId="0" fontId="11" fillId="0" borderId="1" xfId="0" applyFont="1" applyFill="1" applyBorder="1" applyAlignment="1">
      <alignment horizontal="left" wrapText="1"/>
    </xf>
    <xf numFmtId="3" fontId="11" fillId="0" borderId="1" xfId="0" applyNumberFormat="1" applyFont="1" applyFill="1" applyBorder="1" applyAlignment="1">
      <alignment vertical="center" wrapText="1"/>
    </xf>
    <xf numFmtId="0" fontId="11" fillId="0" borderId="4" xfId="0" applyFont="1" applyBorder="1"/>
    <xf numFmtId="1" fontId="11" fillId="0" borderId="4" xfId="0" applyNumberFormat="1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0" fontId="9" fillId="4" borderId="4" xfId="0" applyFont="1" applyFill="1" applyBorder="1"/>
    <xf numFmtId="3" fontId="9" fillId="4" borderId="4" xfId="0" applyNumberFormat="1" applyFont="1" applyFill="1" applyBorder="1"/>
    <xf numFmtId="3" fontId="9" fillId="0" borderId="1" xfId="0" applyNumberFormat="1" applyFont="1" applyBorder="1" applyAlignment="1">
      <alignment wrapText="1" shrinkToFit="1"/>
    </xf>
    <xf numFmtId="3" fontId="11" fillId="0" borderId="4" xfId="0" applyNumberFormat="1" applyFont="1" applyBorder="1" applyAlignment="1">
      <alignment vertical="center"/>
    </xf>
    <xf numFmtId="0" fontId="11" fillId="0" borderId="5" xfId="0" applyFont="1" applyBorder="1" applyAlignment="1">
      <alignment wrapText="1"/>
    </xf>
    <xf numFmtId="3" fontId="11" fillId="0" borderId="1" xfId="0" applyNumberFormat="1" applyFont="1" applyBorder="1" applyAlignment="1">
      <alignment vertical="center" wrapText="1"/>
    </xf>
    <xf numFmtId="0" fontId="11" fillId="0" borderId="8" xfId="0" applyFont="1" applyBorder="1" applyAlignment="1">
      <alignment horizontal="left" wrapText="1"/>
    </xf>
    <xf numFmtId="3" fontId="11" fillId="0" borderId="2" xfId="0" applyNumberFormat="1" applyFont="1" applyBorder="1" applyAlignment="1">
      <alignment vertical="center"/>
    </xf>
    <xf numFmtId="0" fontId="9" fillId="3" borderId="4" xfId="0" applyFont="1" applyFill="1" applyBorder="1" applyAlignment="1">
      <alignment wrapText="1"/>
    </xf>
    <xf numFmtId="3" fontId="9" fillId="3" borderId="4" xfId="0" applyNumberFormat="1" applyFont="1" applyFill="1" applyBorder="1"/>
    <xf numFmtId="0" fontId="3" fillId="0" borderId="1" xfId="0" applyFont="1" applyBorder="1" applyAlignment="1"/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16" fillId="0" borderId="0" xfId="0" applyFo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17" fillId="0" borderId="0" xfId="0" applyFont="1" applyBorder="1"/>
    <xf numFmtId="0" fontId="16" fillId="0" borderId="0" xfId="0" applyFont="1" applyBorder="1"/>
    <xf numFmtId="0" fontId="0" fillId="0" borderId="0" xfId="0" applyBorder="1"/>
    <xf numFmtId="0" fontId="17" fillId="0" borderId="0" xfId="0" applyFont="1"/>
    <xf numFmtId="0" fontId="3" fillId="5" borderId="1" xfId="0" applyFont="1" applyFill="1" applyBorder="1" applyAlignment="1"/>
    <xf numFmtId="0" fontId="7" fillId="5" borderId="1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right"/>
    </xf>
    <xf numFmtId="0" fontId="0" fillId="0" borderId="0" xfId="0" applyBorder="1" applyAlignment="1"/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21" fillId="0" borderId="4" xfId="0" applyFont="1" applyBorder="1" applyAlignment="1">
      <alignment wrapText="1"/>
    </xf>
    <xf numFmtId="3" fontId="10" fillId="0" borderId="4" xfId="0" applyNumberFormat="1" applyFont="1" applyBorder="1" applyAlignment="1">
      <alignment wrapText="1"/>
    </xf>
    <xf numFmtId="0" fontId="2" fillId="0" borderId="0" xfId="2" applyFont="1" applyBorder="1" applyAlignment="1">
      <alignment horizontal="left" vertical="center"/>
    </xf>
    <xf numFmtId="0" fontId="22" fillId="0" borderId="0" xfId="2" applyFont="1" applyBorder="1" applyAlignment="1">
      <alignment vertical="center"/>
    </xf>
    <xf numFmtId="0" fontId="9" fillId="2" borderId="4" xfId="0" applyFont="1" applyFill="1" applyBorder="1" applyAlignment="1">
      <alignment wrapText="1"/>
    </xf>
    <xf numFmtId="3" fontId="9" fillId="2" borderId="4" xfId="0" applyNumberFormat="1" applyFont="1" applyFill="1" applyBorder="1"/>
    <xf numFmtId="0" fontId="3" fillId="0" borderId="4" xfId="0" applyFont="1" applyBorder="1" applyAlignment="1">
      <alignment horizontal="center"/>
    </xf>
    <xf numFmtId="0" fontId="11" fillId="0" borderId="1" xfId="0" applyFont="1" applyBorder="1" applyAlignment="1"/>
    <xf numFmtId="0" fontId="8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0" xfId="2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shrinkToFit="1"/>
    </xf>
    <xf numFmtId="0" fontId="3" fillId="0" borderId="1" xfId="0" applyFont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13" fillId="0" borderId="0" xfId="2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shrinkToFi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indent="8"/>
    </xf>
    <xf numFmtId="0" fontId="5" fillId="0" borderId="0" xfId="0" applyFont="1" applyBorder="1" applyAlignment="1">
      <alignment horizontal="center" wrapText="1"/>
    </xf>
    <xf numFmtId="0" fontId="18" fillId="0" borderId="0" xfId="2" applyFont="1" applyBorder="1" applyAlignment="1">
      <alignment horizontal="center" vertical="center" wrapText="1"/>
    </xf>
  </cellXfs>
  <cellStyles count="3">
    <cellStyle name="Normál" xfId="0" builtinId="0"/>
    <cellStyle name="Normal_KARSZJ3" xfId="1"/>
    <cellStyle name="Normál_Munka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F1C1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B1:C7"/>
  <sheetViews>
    <sheetView workbookViewId="0">
      <selection activeCell="C1" sqref="C1"/>
    </sheetView>
  </sheetViews>
  <sheetFormatPr defaultColWidth="9" defaultRowHeight="12.75" x14ac:dyDescent="0.2"/>
  <cols>
    <col min="1" max="1" width="10.85546875" style="1" customWidth="1"/>
    <col min="2" max="2" width="9" style="1"/>
    <col min="3" max="3" width="58" style="1" customWidth="1"/>
    <col min="4" max="4" width="9.28515625" style="1" customWidth="1"/>
    <col min="5" max="16384" width="9" style="1"/>
  </cols>
  <sheetData>
    <row r="1" spans="2:3" ht="34.5" customHeight="1" x14ac:dyDescent="0.25">
      <c r="B1" s="2"/>
      <c r="C1" s="3" t="s">
        <v>122</v>
      </c>
    </row>
    <row r="2" spans="2:3" ht="36.75" customHeight="1" x14ac:dyDescent="0.25">
      <c r="B2" s="102" t="s">
        <v>0</v>
      </c>
      <c r="C2" s="102"/>
    </row>
    <row r="3" spans="2:3" ht="47.25" customHeight="1" x14ac:dyDescent="0.25">
      <c r="B3" s="4" t="s">
        <v>1</v>
      </c>
      <c r="C3" s="5" t="s">
        <v>120</v>
      </c>
    </row>
    <row r="4" spans="2:3" ht="34.5" customHeight="1" x14ac:dyDescent="0.25">
      <c r="B4" s="6"/>
      <c r="C4" s="7"/>
    </row>
    <row r="5" spans="2:3" ht="28.5" customHeight="1" x14ac:dyDescent="0.25">
      <c r="B5" s="8"/>
      <c r="C5" s="9"/>
    </row>
    <row r="6" spans="2:3" ht="43.5" customHeight="1" x14ac:dyDescent="0.25">
      <c r="B6" s="10"/>
      <c r="C6" s="11"/>
    </row>
    <row r="7" spans="2:3" ht="32.25" customHeight="1" x14ac:dyDescent="0.25">
      <c r="B7" s="10" t="s">
        <v>2</v>
      </c>
      <c r="C7" s="12" t="s">
        <v>2</v>
      </c>
    </row>
  </sheetData>
  <sheetProtection selectLockedCells="1" selectUnlockedCells="1"/>
  <mergeCells count="1">
    <mergeCell ref="B2:C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40"/>
  <sheetViews>
    <sheetView workbookViewId="0">
      <selection activeCell="B2" sqref="B2:C2"/>
    </sheetView>
  </sheetViews>
  <sheetFormatPr defaultRowHeight="12.75" x14ac:dyDescent="0.2"/>
  <cols>
    <col min="1" max="1" width="3" customWidth="1"/>
    <col min="2" max="2" width="33.42578125" customWidth="1"/>
    <col min="3" max="3" width="12.42578125" customWidth="1"/>
    <col min="4" max="4" width="11.85546875" customWidth="1"/>
    <col min="5" max="5" width="11.42578125" customWidth="1"/>
  </cols>
  <sheetData>
    <row r="1" spans="1:5" ht="36" customHeight="1" x14ac:dyDescent="0.2">
      <c r="A1" s="106" t="s">
        <v>3</v>
      </c>
      <c r="B1" s="106"/>
      <c r="C1" s="106"/>
      <c r="D1" s="106"/>
    </row>
    <row r="2" spans="1:5" ht="12.75" customHeight="1" x14ac:dyDescent="0.25">
      <c r="A2" s="13"/>
      <c r="B2" s="107" t="s">
        <v>123</v>
      </c>
      <c r="C2" s="107"/>
      <c r="D2" s="14"/>
    </row>
    <row r="3" spans="1:5" ht="63.75" customHeight="1" x14ac:dyDescent="0.25">
      <c r="A3" s="108" t="s">
        <v>4</v>
      </c>
      <c r="B3" s="108"/>
      <c r="C3" s="15" t="s">
        <v>5</v>
      </c>
      <c r="D3" s="16" t="s">
        <v>6</v>
      </c>
      <c r="E3" s="16" t="s">
        <v>7</v>
      </c>
    </row>
    <row r="4" spans="1:5" ht="63.75" customHeight="1" x14ac:dyDescent="0.2">
      <c r="A4" s="105" t="s">
        <v>8</v>
      </c>
      <c r="B4" s="105"/>
      <c r="C4" s="17">
        <f>SUM(C5:C11)</f>
        <v>2539420</v>
      </c>
      <c r="D4" s="17">
        <f>SUM(D5:D11)</f>
        <v>2539420</v>
      </c>
      <c r="E4" s="17">
        <f>SUM(E5:E10)</f>
        <v>0</v>
      </c>
    </row>
    <row r="5" spans="1:5" ht="39.6" customHeight="1" x14ac:dyDescent="0.25">
      <c r="A5" s="18"/>
      <c r="B5" s="19" t="s">
        <v>9</v>
      </c>
      <c r="C5" s="20">
        <v>3740</v>
      </c>
      <c r="D5" s="20">
        <v>3740</v>
      </c>
      <c r="E5" s="21"/>
    </row>
    <row r="6" spans="1:5" ht="39.6" customHeight="1" x14ac:dyDescent="0.25">
      <c r="A6" s="18"/>
      <c r="B6" s="19" t="s">
        <v>10</v>
      </c>
      <c r="C6" s="20"/>
      <c r="D6" s="20"/>
      <c r="E6" s="21"/>
    </row>
    <row r="7" spans="1:5" ht="39.6" customHeight="1" x14ac:dyDescent="0.25">
      <c r="A7" s="18"/>
      <c r="B7" s="19" t="s">
        <v>11</v>
      </c>
      <c r="C7" s="20"/>
      <c r="D7" s="20"/>
      <c r="E7" s="21"/>
    </row>
    <row r="8" spans="1:5" ht="39.6" customHeight="1" x14ac:dyDescent="0.25">
      <c r="A8" s="18"/>
      <c r="B8" s="19" t="s">
        <v>12</v>
      </c>
      <c r="C8" s="20">
        <v>2000000</v>
      </c>
      <c r="D8" s="20">
        <v>2000000</v>
      </c>
      <c r="E8" s="21"/>
    </row>
    <row r="9" spans="1:5" ht="39.6" customHeight="1" x14ac:dyDescent="0.25">
      <c r="A9" s="18"/>
      <c r="B9" s="19" t="s">
        <v>13</v>
      </c>
      <c r="C9" s="20"/>
      <c r="D9" s="20"/>
      <c r="E9" s="21"/>
    </row>
    <row r="10" spans="1:5" ht="39.6" customHeight="1" x14ac:dyDescent="0.25">
      <c r="A10" s="18"/>
      <c r="B10" s="19" t="s">
        <v>14</v>
      </c>
      <c r="C10" s="20">
        <v>533400</v>
      </c>
      <c r="D10" s="20">
        <v>533400</v>
      </c>
      <c r="E10" s="21"/>
    </row>
    <row r="11" spans="1:5" ht="39.6" customHeight="1" x14ac:dyDescent="0.25">
      <c r="A11" s="18"/>
      <c r="B11" s="22" t="s">
        <v>15</v>
      </c>
      <c r="C11" s="20">
        <v>2280</v>
      </c>
      <c r="D11" s="20">
        <v>2280</v>
      </c>
      <c r="E11" s="21"/>
    </row>
    <row r="12" spans="1:5" ht="39" customHeight="1" x14ac:dyDescent="0.2">
      <c r="A12" s="105" t="s">
        <v>16</v>
      </c>
      <c r="B12" s="105"/>
      <c r="C12" s="17">
        <f>SUM(C13:C16)</f>
        <v>64136771</v>
      </c>
      <c r="D12" s="17">
        <f>SUM(D13:D16)</f>
        <v>64136771</v>
      </c>
      <c r="E12" s="17">
        <f>SUM(E13:E16)</f>
        <v>0</v>
      </c>
    </row>
    <row r="13" spans="1:5" ht="39.6" customHeight="1" x14ac:dyDescent="0.25">
      <c r="A13" s="103"/>
      <c r="B13" s="24" t="s">
        <v>17</v>
      </c>
      <c r="C13" s="25">
        <v>5427786</v>
      </c>
      <c r="D13" s="25">
        <v>5427786</v>
      </c>
      <c r="E13" s="21"/>
    </row>
    <row r="14" spans="1:5" ht="39.6" customHeight="1" x14ac:dyDescent="0.25">
      <c r="A14" s="103"/>
      <c r="B14" s="24" t="s">
        <v>18</v>
      </c>
      <c r="C14" s="25">
        <v>58569115</v>
      </c>
      <c r="D14" s="25">
        <v>58569115</v>
      </c>
      <c r="E14" s="21"/>
    </row>
    <row r="15" spans="1:5" ht="39.6" customHeight="1" x14ac:dyDescent="0.25">
      <c r="A15" s="103"/>
      <c r="B15" s="24" t="s">
        <v>19</v>
      </c>
      <c r="C15" s="25">
        <v>115047</v>
      </c>
      <c r="D15" s="25">
        <v>115047</v>
      </c>
      <c r="E15" s="21"/>
    </row>
    <row r="16" spans="1:5" ht="39.6" customHeight="1" x14ac:dyDescent="0.25">
      <c r="A16" s="103"/>
      <c r="B16" s="24" t="s">
        <v>20</v>
      </c>
      <c r="C16" s="25">
        <v>24823</v>
      </c>
      <c r="D16" s="25">
        <v>24823</v>
      </c>
      <c r="E16" s="21"/>
    </row>
    <row r="17" spans="1:5" ht="27.75" customHeight="1" x14ac:dyDescent="0.2">
      <c r="A17" s="105" t="s">
        <v>21</v>
      </c>
      <c r="B17" s="105"/>
      <c r="C17" s="17">
        <f>SUM(C18:C26)</f>
        <v>3746942</v>
      </c>
      <c r="D17" s="17">
        <f>SUM(D18:D26)</f>
        <v>2160152</v>
      </c>
      <c r="E17" s="17">
        <f>SUM(E18:E26)</f>
        <v>1586790</v>
      </c>
    </row>
    <row r="18" spans="1:5" ht="15.75" x14ac:dyDescent="0.25">
      <c r="A18" s="103"/>
      <c r="B18" s="26" t="s">
        <v>22</v>
      </c>
      <c r="C18" s="21"/>
      <c r="D18" s="21"/>
      <c r="E18" s="21"/>
    </row>
    <row r="19" spans="1:5" ht="15.75" x14ac:dyDescent="0.25">
      <c r="A19" s="103"/>
      <c r="B19" s="26" t="s">
        <v>23</v>
      </c>
      <c r="C19" s="21">
        <v>556273</v>
      </c>
      <c r="D19" s="21">
        <v>556273</v>
      </c>
      <c r="E19" s="21"/>
    </row>
    <row r="20" spans="1:5" ht="15.75" x14ac:dyDescent="0.25">
      <c r="A20" s="103"/>
      <c r="B20" s="26" t="s">
        <v>24</v>
      </c>
      <c r="C20" s="21">
        <v>2288069</v>
      </c>
      <c r="D20" s="21">
        <v>701279</v>
      </c>
      <c r="E20" s="23">
        <v>1586790</v>
      </c>
    </row>
    <row r="21" spans="1:5" ht="15.75" x14ac:dyDescent="0.25">
      <c r="A21" s="103"/>
      <c r="B21" s="26" t="s">
        <v>25</v>
      </c>
      <c r="C21" s="21"/>
      <c r="D21" s="21"/>
      <c r="E21" s="21"/>
    </row>
    <row r="22" spans="1:5" ht="12.6" customHeight="1" x14ac:dyDescent="0.25">
      <c r="A22" s="103"/>
      <c r="B22" s="27" t="s">
        <v>26</v>
      </c>
      <c r="C22" s="25">
        <v>229329</v>
      </c>
      <c r="D22" s="25">
        <v>229329</v>
      </c>
      <c r="E22" s="25"/>
    </row>
    <row r="23" spans="1:5" ht="15.75" x14ac:dyDescent="0.25">
      <c r="A23" s="103"/>
      <c r="B23" s="28" t="s">
        <v>27</v>
      </c>
      <c r="C23" s="21">
        <v>0</v>
      </c>
      <c r="D23" s="21">
        <v>0</v>
      </c>
      <c r="E23" s="21"/>
    </row>
    <row r="24" spans="1:5" ht="15.75" x14ac:dyDescent="0.25">
      <c r="A24" s="103"/>
      <c r="B24" s="28" t="s">
        <v>28</v>
      </c>
      <c r="C24" s="21">
        <v>80</v>
      </c>
      <c r="D24" s="21">
        <v>80</v>
      </c>
      <c r="E24" s="21"/>
    </row>
    <row r="25" spans="1:5" ht="15.75" x14ac:dyDescent="0.25">
      <c r="A25" s="103"/>
      <c r="B25" s="27" t="s">
        <v>29</v>
      </c>
      <c r="C25" s="21"/>
      <c r="D25" s="21"/>
      <c r="E25" s="21"/>
    </row>
    <row r="26" spans="1:5" ht="15.75" x14ac:dyDescent="0.25">
      <c r="A26" s="103"/>
      <c r="B26" s="27" t="s">
        <v>30</v>
      </c>
      <c r="C26" s="21">
        <v>673191</v>
      </c>
      <c r="D26" s="21">
        <v>673191</v>
      </c>
      <c r="E26" s="21"/>
    </row>
    <row r="27" spans="1:5" ht="36" customHeight="1" x14ac:dyDescent="0.2">
      <c r="A27" s="105" t="s">
        <v>31</v>
      </c>
      <c r="B27" s="105"/>
      <c r="C27" s="17">
        <v>2505800</v>
      </c>
      <c r="D27" s="17">
        <v>2505800</v>
      </c>
      <c r="E27" s="17"/>
    </row>
    <row r="28" spans="1:5" ht="36" customHeight="1" x14ac:dyDescent="0.2">
      <c r="A28" s="105" t="s">
        <v>32</v>
      </c>
      <c r="B28" s="105"/>
      <c r="C28" s="17"/>
      <c r="D28" s="17"/>
      <c r="E28" s="29"/>
    </row>
    <row r="29" spans="1:5" ht="36" customHeight="1" x14ac:dyDescent="0.25">
      <c r="A29" s="105" t="s">
        <v>33</v>
      </c>
      <c r="B29" s="105"/>
      <c r="C29" s="17">
        <v>32114853</v>
      </c>
      <c r="D29" s="17">
        <v>32114853</v>
      </c>
      <c r="E29" s="30"/>
    </row>
    <row r="30" spans="1:5" ht="36" customHeight="1" x14ac:dyDescent="0.2">
      <c r="A30" s="105" t="s">
        <v>34</v>
      </c>
      <c r="B30" s="105"/>
      <c r="C30" s="17"/>
      <c r="D30" s="17"/>
      <c r="E30" s="29"/>
    </row>
    <row r="31" spans="1:5" ht="28.35" customHeight="1" x14ac:dyDescent="0.2">
      <c r="A31" s="31" t="s">
        <v>35</v>
      </c>
      <c r="B31" s="31"/>
      <c r="C31" s="17">
        <f>SUM(C32:C37)</f>
        <v>525972</v>
      </c>
      <c r="D31" s="17">
        <f>SUM(D32:D37)</f>
        <v>525972</v>
      </c>
      <c r="E31" s="17">
        <f>SUM(E32:E37)</f>
        <v>0</v>
      </c>
    </row>
    <row r="32" spans="1:5" ht="17.850000000000001" customHeight="1" x14ac:dyDescent="0.25">
      <c r="A32" s="103"/>
      <c r="B32" s="28" t="s">
        <v>36</v>
      </c>
      <c r="C32" s="21"/>
      <c r="D32" s="21"/>
      <c r="E32" s="32"/>
    </row>
    <row r="33" spans="1:5" ht="15.75" x14ac:dyDescent="0.25">
      <c r="A33" s="103"/>
      <c r="B33" s="28" t="s">
        <v>37</v>
      </c>
      <c r="C33" s="21"/>
      <c r="D33" s="21"/>
      <c r="E33" s="32"/>
    </row>
    <row r="34" spans="1:5" ht="15.75" x14ac:dyDescent="0.25">
      <c r="A34" s="103"/>
      <c r="B34" s="26" t="s">
        <v>38</v>
      </c>
      <c r="C34" s="21">
        <v>30000</v>
      </c>
      <c r="D34" s="21">
        <v>30000</v>
      </c>
      <c r="E34" s="32"/>
    </row>
    <row r="35" spans="1:5" ht="15.75" x14ac:dyDescent="0.25">
      <c r="A35" s="103"/>
      <c r="B35" s="26" t="s">
        <v>39</v>
      </c>
      <c r="C35" s="21">
        <v>495972</v>
      </c>
      <c r="D35" s="21">
        <v>495972</v>
      </c>
      <c r="E35" s="32"/>
    </row>
    <row r="36" spans="1:5" ht="15.75" x14ac:dyDescent="0.25">
      <c r="A36" s="103"/>
      <c r="B36" s="26"/>
      <c r="C36" s="21"/>
      <c r="D36" s="21"/>
      <c r="E36" s="32"/>
    </row>
    <row r="37" spans="1:5" ht="15.75" x14ac:dyDescent="0.25">
      <c r="A37" s="23"/>
      <c r="B37" s="26"/>
      <c r="C37" s="21"/>
      <c r="D37" s="21"/>
      <c r="E37" s="32"/>
    </row>
    <row r="38" spans="1:5" ht="33.75" customHeight="1" x14ac:dyDescent="0.2">
      <c r="A38" s="33" t="s">
        <v>40</v>
      </c>
      <c r="B38" s="34"/>
      <c r="C38" s="17">
        <v>9317271</v>
      </c>
      <c r="D38" s="17">
        <v>9317271</v>
      </c>
      <c r="E38" s="17"/>
    </row>
    <row r="39" spans="1:5" ht="39" customHeight="1" x14ac:dyDescent="0.2">
      <c r="A39" s="33" t="s">
        <v>41</v>
      </c>
      <c r="B39" s="34"/>
      <c r="C39" s="17">
        <v>92015554</v>
      </c>
      <c r="D39" s="17">
        <v>92015554</v>
      </c>
      <c r="E39" s="17"/>
    </row>
    <row r="40" spans="1:5" ht="58.5" customHeight="1" x14ac:dyDescent="0.2">
      <c r="A40" s="104" t="s">
        <v>42</v>
      </c>
      <c r="B40" s="104"/>
      <c r="C40" s="35">
        <f>C4+C12+C17+C27+C28+C29+C30+C31+C38+C39</f>
        <v>206902583</v>
      </c>
      <c r="D40" s="35">
        <f>D4+D12+D17+D27+D28+D29+D30+D31+D38+D39</f>
        <v>205315793</v>
      </c>
      <c r="E40" s="35">
        <f>E4+E12+E17+E27+E28+E29+E30+E31+E38+E39</f>
        <v>1586790</v>
      </c>
    </row>
  </sheetData>
  <sheetProtection selectLockedCells="1" selectUnlockedCells="1"/>
  <mergeCells count="14">
    <mergeCell ref="A1:D1"/>
    <mergeCell ref="B2:C2"/>
    <mergeCell ref="A3:B3"/>
    <mergeCell ref="A4:B4"/>
    <mergeCell ref="A12:B12"/>
    <mergeCell ref="A13:A16"/>
    <mergeCell ref="A32:A36"/>
    <mergeCell ref="A40:B40"/>
    <mergeCell ref="A17:B17"/>
    <mergeCell ref="A18:A26"/>
    <mergeCell ref="A27:B27"/>
    <mergeCell ref="A28:B28"/>
    <mergeCell ref="A29:B29"/>
    <mergeCell ref="A30:B30"/>
  </mergeCells>
  <pageMargins left="0.19652777777777777" right="0.19652777777777777" top="0.59027777777777779" bottom="0.59027777777777779" header="0.51180555555555551" footer="0.51180555555555551"/>
  <pageSetup paperSize="9" scale="63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Q23"/>
  <sheetViews>
    <sheetView workbookViewId="0">
      <selection activeCell="B2" sqref="B2:C2"/>
    </sheetView>
  </sheetViews>
  <sheetFormatPr defaultRowHeight="16.5" x14ac:dyDescent="0.3"/>
  <cols>
    <col min="1" max="1" width="2.7109375" style="36" customWidth="1"/>
    <col min="2" max="2" width="40.42578125" style="36" customWidth="1"/>
    <col min="3" max="3" width="13.28515625" style="36" customWidth="1"/>
    <col min="4" max="4" width="12.140625" style="36" customWidth="1"/>
    <col min="5" max="5" width="11.7109375" style="36" customWidth="1"/>
    <col min="6" max="251" width="9.140625" style="36"/>
  </cols>
  <sheetData>
    <row r="1" spans="1:5" ht="16.5" customHeight="1" x14ac:dyDescent="0.3">
      <c r="A1" s="110" t="s">
        <v>43</v>
      </c>
      <c r="B1" s="110"/>
      <c r="C1" s="110"/>
      <c r="D1" s="110"/>
    </row>
    <row r="2" spans="1:5" ht="17.25" customHeight="1" x14ac:dyDescent="0.3">
      <c r="A2" s="37"/>
      <c r="B2" s="111" t="s">
        <v>124</v>
      </c>
      <c r="C2" s="111"/>
      <c r="D2" s="2"/>
    </row>
    <row r="3" spans="1:5" ht="72" customHeight="1" x14ac:dyDescent="0.3">
      <c r="A3" s="112" t="s">
        <v>4</v>
      </c>
      <c r="B3" s="112"/>
      <c r="C3" s="38" t="s">
        <v>5</v>
      </c>
      <c r="D3" s="39" t="s">
        <v>6</v>
      </c>
      <c r="E3" s="39" t="s">
        <v>7</v>
      </c>
    </row>
    <row r="4" spans="1:5" ht="24" customHeight="1" x14ac:dyDescent="0.3">
      <c r="A4" s="40" t="s">
        <v>44</v>
      </c>
      <c r="B4" s="41"/>
      <c r="C4" s="42">
        <f>SUM(C5:C13)</f>
        <v>129978985</v>
      </c>
      <c r="D4" s="42">
        <f>SUM(D5:D13)</f>
        <v>128392195</v>
      </c>
      <c r="E4" s="42">
        <f>SUM(E5:E13)</f>
        <v>1586790</v>
      </c>
    </row>
    <row r="5" spans="1:5" ht="17.25" customHeight="1" x14ac:dyDescent="0.3">
      <c r="A5" s="113"/>
      <c r="B5" s="43" t="s">
        <v>45</v>
      </c>
      <c r="C5" s="44">
        <v>24908762</v>
      </c>
      <c r="D5" s="44">
        <v>24908762</v>
      </c>
      <c r="E5" s="21"/>
    </row>
    <row r="6" spans="1:5" ht="18.75" customHeight="1" x14ac:dyDescent="0.3">
      <c r="A6" s="113"/>
      <c r="B6" s="43" t="s">
        <v>46</v>
      </c>
      <c r="C6" s="44">
        <v>3433764</v>
      </c>
      <c r="D6" s="44">
        <v>3433764</v>
      </c>
      <c r="E6" s="21"/>
    </row>
    <row r="7" spans="1:5" ht="18.75" customHeight="1" x14ac:dyDescent="0.3">
      <c r="A7" s="113"/>
      <c r="B7" s="43" t="s">
        <v>47</v>
      </c>
      <c r="C7" s="44">
        <v>27992432</v>
      </c>
      <c r="D7" s="44">
        <v>27992432</v>
      </c>
      <c r="E7" s="21"/>
    </row>
    <row r="8" spans="1:5" ht="17.25" customHeight="1" x14ac:dyDescent="0.3">
      <c r="A8" s="113"/>
      <c r="B8" s="43" t="s">
        <v>48</v>
      </c>
      <c r="C8" s="44">
        <v>1211500</v>
      </c>
      <c r="D8" s="44">
        <v>1211500</v>
      </c>
      <c r="E8" s="21"/>
    </row>
    <row r="9" spans="1:5" ht="18" customHeight="1" x14ac:dyDescent="0.3">
      <c r="A9" s="113"/>
      <c r="B9" s="28" t="s">
        <v>49</v>
      </c>
      <c r="C9" s="44">
        <v>6057818</v>
      </c>
      <c r="D9" s="44">
        <v>6057818</v>
      </c>
      <c r="E9" s="21"/>
    </row>
    <row r="10" spans="1:5" ht="17.25" customHeight="1" x14ac:dyDescent="0.3">
      <c r="A10" s="113"/>
      <c r="B10" s="28" t="s">
        <v>50</v>
      </c>
      <c r="C10" s="44">
        <v>1586790</v>
      </c>
      <c r="D10" s="44"/>
      <c r="E10" s="44">
        <v>1586790</v>
      </c>
    </row>
    <row r="11" spans="1:5" ht="18.75" customHeight="1" x14ac:dyDescent="0.3">
      <c r="A11" s="113"/>
      <c r="B11" s="43" t="s">
        <v>51</v>
      </c>
      <c r="C11" s="44">
        <v>12000</v>
      </c>
      <c r="D11" s="44">
        <v>12000</v>
      </c>
      <c r="E11" s="21"/>
    </row>
    <row r="12" spans="1:5" ht="18.75" customHeight="1" x14ac:dyDescent="0.3">
      <c r="A12" s="113" t="s">
        <v>52</v>
      </c>
      <c r="B12" s="43" t="s">
        <v>53</v>
      </c>
      <c r="C12" s="44"/>
      <c r="D12" s="44"/>
      <c r="E12" s="21"/>
    </row>
    <row r="13" spans="1:5" ht="18.75" customHeight="1" x14ac:dyDescent="0.3">
      <c r="A13" s="113"/>
      <c r="B13" s="43" t="s">
        <v>54</v>
      </c>
      <c r="C13" s="44">
        <v>64775919</v>
      </c>
      <c r="D13" s="44">
        <v>64775919</v>
      </c>
      <c r="E13" s="21"/>
    </row>
    <row r="14" spans="1:5" ht="24.75" customHeight="1" x14ac:dyDescent="0.3">
      <c r="A14" s="40" t="s">
        <v>55</v>
      </c>
      <c r="B14" s="41"/>
      <c r="C14" s="42">
        <f>SUM(C15:C18)</f>
        <v>67942338</v>
      </c>
      <c r="D14" s="42">
        <f>SUM(D15:D18)</f>
        <v>67942338</v>
      </c>
      <c r="E14" s="42">
        <f>SUM(E15:E18)</f>
        <v>0</v>
      </c>
    </row>
    <row r="15" spans="1:5" ht="19.5" customHeight="1" x14ac:dyDescent="0.3">
      <c r="A15" s="103"/>
      <c r="B15" s="43" t="s">
        <v>56</v>
      </c>
      <c r="C15" s="21">
        <v>24628536</v>
      </c>
      <c r="D15" s="21">
        <v>24628536</v>
      </c>
      <c r="E15" s="21"/>
    </row>
    <row r="16" spans="1:5" ht="19.5" customHeight="1" x14ac:dyDescent="0.3">
      <c r="A16" s="103"/>
      <c r="B16" s="43" t="s">
        <v>57</v>
      </c>
      <c r="C16" s="21">
        <v>43313802</v>
      </c>
      <c r="D16" s="21">
        <v>43313802</v>
      </c>
      <c r="E16" s="21"/>
    </row>
    <row r="17" spans="1:5" ht="18.75" customHeight="1" x14ac:dyDescent="0.3">
      <c r="A17" s="103"/>
      <c r="B17" s="28" t="s">
        <v>58</v>
      </c>
      <c r="C17" s="21"/>
      <c r="D17" s="21"/>
      <c r="E17" s="21"/>
    </row>
    <row r="18" spans="1:5" ht="18.75" customHeight="1" x14ac:dyDescent="0.3">
      <c r="A18" s="103"/>
      <c r="B18" s="28" t="s">
        <v>59</v>
      </c>
      <c r="C18" s="21"/>
      <c r="D18" s="21"/>
      <c r="E18" s="21"/>
    </row>
    <row r="19" spans="1:5" ht="23.25" customHeight="1" x14ac:dyDescent="0.3">
      <c r="A19" s="40" t="s">
        <v>60</v>
      </c>
      <c r="B19" s="41"/>
      <c r="C19" s="42">
        <f>SUM(C20:C22)</f>
        <v>8981260</v>
      </c>
      <c r="D19" s="42">
        <f>SUM(D20:D22)</f>
        <v>8981260</v>
      </c>
      <c r="E19" s="42">
        <f>SUM(E20:E22)</f>
        <v>0</v>
      </c>
    </row>
    <row r="20" spans="1:5" ht="23.25" customHeight="1" x14ac:dyDescent="0.3">
      <c r="A20" s="45"/>
      <c r="B20" s="46" t="s">
        <v>61</v>
      </c>
      <c r="C20" s="47">
        <v>8981260</v>
      </c>
      <c r="D20" s="47">
        <v>8981260</v>
      </c>
      <c r="E20" s="21"/>
    </row>
    <row r="21" spans="1:5" ht="18.75" customHeight="1" x14ac:dyDescent="0.3">
      <c r="A21" s="103"/>
      <c r="B21" s="43" t="s">
        <v>62</v>
      </c>
      <c r="C21" s="21"/>
      <c r="D21" s="21"/>
      <c r="E21" s="21"/>
    </row>
    <row r="22" spans="1:5" ht="21.75" customHeight="1" x14ac:dyDescent="0.3">
      <c r="A22" s="103"/>
      <c r="B22" s="43" t="s">
        <v>63</v>
      </c>
      <c r="C22" s="21"/>
      <c r="D22" s="21"/>
      <c r="E22" s="21"/>
    </row>
    <row r="23" spans="1:5" ht="27.75" customHeight="1" x14ac:dyDescent="0.3">
      <c r="A23" s="109" t="s">
        <v>64</v>
      </c>
      <c r="B23" s="109"/>
      <c r="C23" s="48">
        <f>C4+C14+C19</f>
        <v>206902583</v>
      </c>
      <c r="D23" s="48">
        <f>D4+D14+D19</f>
        <v>205315793</v>
      </c>
      <c r="E23" s="48">
        <f>E4+E14+E19</f>
        <v>1586790</v>
      </c>
    </row>
  </sheetData>
  <sheetProtection selectLockedCells="1" selectUnlockedCells="1"/>
  <mergeCells count="7">
    <mergeCell ref="A23:B23"/>
    <mergeCell ref="A1:D1"/>
    <mergeCell ref="B2:C2"/>
    <mergeCell ref="A3:B3"/>
    <mergeCell ref="A5:A13"/>
    <mergeCell ref="A15:A18"/>
    <mergeCell ref="A21:A22"/>
  </mergeCells>
  <pageMargins left="0.4597222222222222" right="0.19652777777777777" top="0.98402777777777772" bottom="0.98402777777777772" header="0.51180555555555551" footer="0.51180555555555551"/>
  <pageSetup paperSize="9" scale="82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IS24"/>
  <sheetViews>
    <sheetView workbookViewId="0">
      <selection activeCell="C2" sqref="C2:D2"/>
    </sheetView>
  </sheetViews>
  <sheetFormatPr defaultRowHeight="12.75" x14ac:dyDescent="0.2"/>
  <cols>
    <col min="1" max="1" width="23.28515625" style="1" customWidth="1"/>
    <col min="2" max="2" width="13.7109375" style="1" customWidth="1"/>
    <col min="3" max="3" width="29.140625" style="1" customWidth="1"/>
    <col min="4" max="4" width="13.42578125" style="1" customWidth="1"/>
    <col min="5" max="253" width="9" style="1" customWidth="1"/>
  </cols>
  <sheetData>
    <row r="1" spans="1:4" ht="58.15" customHeight="1" x14ac:dyDescent="0.35">
      <c r="A1" s="114" t="s">
        <v>65</v>
      </c>
      <c r="B1" s="114"/>
      <c r="C1" s="114"/>
      <c r="D1" s="114"/>
    </row>
    <row r="2" spans="1:4" ht="11.25" customHeight="1" x14ac:dyDescent="0.25">
      <c r="A2" s="49"/>
      <c r="B2" s="49"/>
      <c r="C2" s="107" t="s">
        <v>125</v>
      </c>
      <c r="D2" s="107"/>
    </row>
    <row r="3" spans="1:4" s="52" customFormat="1" ht="39.75" customHeight="1" x14ac:dyDescent="0.25">
      <c r="A3" s="50" t="s">
        <v>66</v>
      </c>
      <c r="B3" s="38" t="s">
        <v>5</v>
      </c>
      <c r="C3" s="51" t="s">
        <v>67</v>
      </c>
      <c r="D3" s="38" t="s">
        <v>5</v>
      </c>
    </row>
    <row r="4" spans="1:4" ht="39.75" customHeight="1" x14ac:dyDescent="0.25">
      <c r="A4" s="27" t="s">
        <v>68</v>
      </c>
      <c r="B4" s="53">
        <f>SUM(Kiadások!C5)</f>
        <v>24908762</v>
      </c>
      <c r="C4" s="54" t="s">
        <v>69</v>
      </c>
      <c r="D4" s="55">
        <f>'Bevételek '!C17</f>
        <v>3746942</v>
      </c>
    </row>
    <row r="5" spans="1:4" ht="39.75" customHeight="1" x14ac:dyDescent="0.25">
      <c r="A5" s="27" t="s">
        <v>70</v>
      </c>
      <c r="B5" s="53">
        <f>SUM(Kiadások!C6)</f>
        <v>3433764</v>
      </c>
      <c r="C5" s="56" t="s">
        <v>71</v>
      </c>
      <c r="D5" s="57">
        <f>'Bevételek '!C4</f>
        <v>2539420</v>
      </c>
    </row>
    <row r="6" spans="1:4" ht="53.65" customHeight="1" x14ac:dyDescent="0.25">
      <c r="A6" s="27" t="s">
        <v>72</v>
      </c>
      <c r="B6" s="53">
        <f>SUM(Kiadások!C7)</f>
        <v>27992432</v>
      </c>
      <c r="C6" s="28" t="s">
        <v>31</v>
      </c>
      <c r="D6" s="57">
        <f>'Bevételek '!C27</f>
        <v>2505800</v>
      </c>
    </row>
    <row r="7" spans="1:4" ht="39.75" customHeight="1" x14ac:dyDescent="0.25">
      <c r="A7" s="28" t="s">
        <v>51</v>
      </c>
      <c r="B7" s="53">
        <f>Kiadások!C11</f>
        <v>12000</v>
      </c>
      <c r="C7" s="27" t="s">
        <v>73</v>
      </c>
      <c r="D7" s="58">
        <v>54835258</v>
      </c>
    </row>
    <row r="8" spans="1:4" ht="39.75" customHeight="1" x14ac:dyDescent="0.25">
      <c r="A8" s="28" t="s">
        <v>74</v>
      </c>
      <c r="B8" s="53">
        <f>SUM(Kiadások!C9)</f>
        <v>6057818</v>
      </c>
      <c r="C8" s="59" t="s">
        <v>75</v>
      </c>
      <c r="D8" s="60">
        <v>12015554</v>
      </c>
    </row>
    <row r="9" spans="1:4" ht="39.75" customHeight="1" x14ac:dyDescent="0.25">
      <c r="A9" s="28" t="s">
        <v>76</v>
      </c>
      <c r="B9" s="53">
        <f>SUM(Kiadások!C10)</f>
        <v>1586790</v>
      </c>
      <c r="C9" s="61" t="s">
        <v>77</v>
      </c>
      <c r="D9" s="60">
        <f>'Bevételek '!C38</f>
        <v>9317271</v>
      </c>
    </row>
    <row r="10" spans="1:4" ht="39.75" customHeight="1" x14ac:dyDescent="0.25">
      <c r="A10" s="28" t="s">
        <v>78</v>
      </c>
      <c r="B10" s="53">
        <f>SUM(Kiadások!C8)</f>
        <v>1211500</v>
      </c>
      <c r="C10" s="62"/>
      <c r="D10" s="63"/>
    </row>
    <row r="11" spans="1:4" ht="39.75" customHeight="1" x14ac:dyDescent="0.25">
      <c r="A11" s="64" t="s">
        <v>79</v>
      </c>
      <c r="B11" s="65">
        <f>Kiadások!C20</f>
        <v>8981260</v>
      </c>
      <c r="C11" s="66"/>
      <c r="D11" s="67"/>
    </row>
    <row r="12" spans="1:4" ht="39.75" customHeight="1" x14ac:dyDescent="0.25">
      <c r="A12" s="64" t="s">
        <v>80</v>
      </c>
      <c r="B12" s="68">
        <v>10775919</v>
      </c>
      <c r="C12" s="66"/>
      <c r="D12" s="67"/>
    </row>
    <row r="13" spans="1:4" ht="39.75" customHeight="1" x14ac:dyDescent="0.25">
      <c r="A13" s="69" t="s">
        <v>81</v>
      </c>
      <c r="B13" s="70">
        <f>SUM(B4:B12)</f>
        <v>84960245</v>
      </c>
      <c r="C13" s="69" t="s">
        <v>81</v>
      </c>
      <c r="D13" s="70">
        <f>SUM(D4:D12)</f>
        <v>84960245</v>
      </c>
    </row>
    <row r="14" spans="1:4" ht="37.5" customHeight="1" x14ac:dyDescent="0.25">
      <c r="A14" s="50" t="s">
        <v>82</v>
      </c>
      <c r="B14" s="71" t="s">
        <v>5</v>
      </c>
      <c r="C14" s="50" t="s">
        <v>83</v>
      </c>
      <c r="D14" s="38" t="s">
        <v>5</v>
      </c>
    </row>
    <row r="15" spans="1:4" ht="37.5" customHeight="1" x14ac:dyDescent="0.25">
      <c r="A15" s="23" t="s">
        <v>84</v>
      </c>
      <c r="B15" s="25">
        <f>Kiadások!C15</f>
        <v>24628536</v>
      </c>
      <c r="C15" s="56" t="s">
        <v>85</v>
      </c>
      <c r="D15" s="72">
        <f>'Bevételek '!C29</f>
        <v>32114853</v>
      </c>
    </row>
    <row r="16" spans="1:4" ht="37.5" customHeight="1" x14ac:dyDescent="0.25">
      <c r="A16" s="73" t="s">
        <v>86</v>
      </c>
      <c r="B16" s="74">
        <f>Kiadások!C16</f>
        <v>43313802</v>
      </c>
      <c r="C16" s="27" t="s">
        <v>87</v>
      </c>
      <c r="D16" s="67"/>
    </row>
    <row r="17" spans="1:4" ht="37.5" customHeight="1" x14ac:dyDescent="0.25">
      <c r="A17" s="28" t="s">
        <v>88</v>
      </c>
      <c r="B17" s="55"/>
      <c r="C17" s="27" t="s">
        <v>89</v>
      </c>
      <c r="D17" s="72">
        <v>9301513</v>
      </c>
    </row>
    <row r="18" spans="1:4" ht="37.5" customHeight="1" x14ac:dyDescent="0.25">
      <c r="A18" s="28" t="s">
        <v>90</v>
      </c>
      <c r="B18" s="55"/>
      <c r="C18" s="64" t="s">
        <v>91</v>
      </c>
      <c r="D18" s="67"/>
    </row>
    <row r="19" spans="1:4" ht="37.5" customHeight="1" x14ac:dyDescent="0.25">
      <c r="A19" s="28" t="s">
        <v>62</v>
      </c>
      <c r="B19" s="55"/>
      <c r="C19" s="64" t="s">
        <v>92</v>
      </c>
      <c r="D19" s="67"/>
    </row>
    <row r="20" spans="1:4" ht="37.5" customHeight="1" x14ac:dyDescent="0.25">
      <c r="A20" s="28" t="s">
        <v>93</v>
      </c>
      <c r="B20" s="55"/>
      <c r="C20" s="27" t="s">
        <v>94</v>
      </c>
      <c r="D20" s="72">
        <f>'Bevételek '!C34</f>
        <v>30000</v>
      </c>
    </row>
    <row r="21" spans="1:4" ht="37.5" customHeight="1" x14ac:dyDescent="0.25">
      <c r="A21" s="28" t="s">
        <v>95</v>
      </c>
      <c r="B21" s="55"/>
      <c r="C21" s="27" t="s">
        <v>39</v>
      </c>
      <c r="D21" s="72">
        <f>'Bevételek '!C35</f>
        <v>495972</v>
      </c>
    </row>
    <row r="22" spans="1:4" ht="37.5" customHeight="1" x14ac:dyDescent="0.25">
      <c r="A22" s="75" t="s">
        <v>96</v>
      </c>
      <c r="B22" s="74">
        <v>54000000</v>
      </c>
      <c r="C22" s="59" t="s">
        <v>97</v>
      </c>
      <c r="D22" s="76">
        <v>80000000</v>
      </c>
    </row>
    <row r="23" spans="1:4" ht="37.5" customHeight="1" x14ac:dyDescent="0.25">
      <c r="A23" s="69" t="s">
        <v>81</v>
      </c>
      <c r="B23" s="70">
        <f>SUM(B15:B22)</f>
        <v>121942338</v>
      </c>
      <c r="C23" s="70" t="s">
        <v>81</v>
      </c>
      <c r="D23" s="70">
        <f>SUM(D15:D22)</f>
        <v>121942338</v>
      </c>
    </row>
    <row r="24" spans="1:4" ht="37.5" customHeight="1" x14ac:dyDescent="0.25">
      <c r="A24" s="77" t="s">
        <v>98</v>
      </c>
      <c r="B24" s="78">
        <f>B13+B23</f>
        <v>206902583</v>
      </c>
      <c r="C24" s="77" t="s">
        <v>99</v>
      </c>
      <c r="D24" s="78">
        <f>D13+D23</f>
        <v>206902583</v>
      </c>
    </row>
  </sheetData>
  <sheetProtection selectLockedCells="1" selectUnlockedCells="1"/>
  <mergeCells count="2">
    <mergeCell ref="A1:D1"/>
    <mergeCell ref="C2:D2"/>
  </mergeCells>
  <pageMargins left="0.19652777777777777" right="0.19652777777777777" top="0.59027777777777779" bottom="0.59027777777777779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H9"/>
  <sheetViews>
    <sheetView workbookViewId="0">
      <selection activeCell="C3" sqref="C3:E3"/>
    </sheetView>
  </sheetViews>
  <sheetFormatPr defaultRowHeight="12.75" x14ac:dyDescent="0.2"/>
  <cols>
    <col min="1" max="1" width="45.42578125" customWidth="1"/>
    <col min="2" max="2" width="25" customWidth="1"/>
    <col min="3" max="3" width="22.5703125" customWidth="1"/>
    <col min="4" max="4" width="20.140625" customWidth="1"/>
    <col min="5" max="5" width="15.28515625" customWidth="1"/>
  </cols>
  <sheetData>
    <row r="1" spans="1:8" ht="19.5" customHeight="1" x14ac:dyDescent="0.35">
      <c r="A1" s="114" t="s">
        <v>100</v>
      </c>
      <c r="B1" s="114"/>
      <c r="C1" s="114"/>
      <c r="D1" s="114"/>
      <c r="E1" s="114"/>
    </row>
    <row r="2" spans="1:8" x14ac:dyDescent="0.2">
      <c r="A2" s="14"/>
      <c r="B2" s="14"/>
      <c r="C2" s="14"/>
      <c r="D2" s="14"/>
      <c r="E2" s="14"/>
    </row>
    <row r="3" spans="1:8" ht="12.75" customHeight="1" x14ac:dyDescent="0.2">
      <c r="A3" s="14"/>
      <c r="B3" s="14"/>
      <c r="C3" s="107" t="s">
        <v>126</v>
      </c>
      <c r="D3" s="107"/>
      <c r="E3" s="107"/>
    </row>
    <row r="4" spans="1:8" ht="32.25" customHeight="1" x14ac:dyDescent="0.25">
      <c r="A4" s="79" t="s">
        <v>4</v>
      </c>
      <c r="B4" s="80" t="s">
        <v>101</v>
      </c>
      <c r="C4" s="80" t="s">
        <v>102</v>
      </c>
      <c r="D4" s="80" t="s">
        <v>103</v>
      </c>
      <c r="E4" s="81" t="s">
        <v>104</v>
      </c>
      <c r="F4" s="82"/>
      <c r="G4" s="82"/>
      <c r="H4" s="82"/>
    </row>
    <row r="5" spans="1:8" s="87" customFormat="1" ht="29.25" customHeight="1" x14ac:dyDescent="0.25">
      <c r="A5" s="83" t="s">
        <v>105</v>
      </c>
      <c r="B5" s="84">
        <v>1</v>
      </c>
      <c r="C5" s="84"/>
      <c r="D5" s="84"/>
      <c r="E5" s="84">
        <f>SUM(B5:D5)</f>
        <v>1</v>
      </c>
      <c r="F5" s="85"/>
      <c r="G5" s="85"/>
      <c r="H5" s="86"/>
    </row>
    <row r="6" spans="1:8" ht="28.5" customHeight="1" x14ac:dyDescent="0.25">
      <c r="A6" s="83" t="s">
        <v>106</v>
      </c>
      <c r="B6" s="84">
        <v>3</v>
      </c>
      <c r="C6" s="84"/>
      <c r="D6" s="84"/>
      <c r="E6" s="84">
        <f>SUM(B6:D6)</f>
        <v>3</v>
      </c>
      <c r="F6" s="88"/>
      <c r="G6" s="88"/>
      <c r="H6" s="82"/>
    </row>
    <row r="7" spans="1:8" ht="30" customHeight="1" x14ac:dyDescent="0.25">
      <c r="A7" s="83" t="s">
        <v>107</v>
      </c>
      <c r="B7" s="84"/>
      <c r="C7" s="84"/>
      <c r="D7" s="84">
        <v>4</v>
      </c>
      <c r="E7" s="84">
        <f>SUM(B7:D7)</f>
        <v>4</v>
      </c>
      <c r="F7" s="88"/>
      <c r="G7" s="88"/>
      <c r="H7" s="82"/>
    </row>
    <row r="8" spans="1:8" ht="33" customHeight="1" x14ac:dyDescent="0.25">
      <c r="A8" s="83" t="s">
        <v>108</v>
      </c>
      <c r="B8" s="84">
        <v>3</v>
      </c>
      <c r="C8" s="84"/>
      <c r="D8" s="84"/>
      <c r="E8" s="84">
        <f>SUM(B8:D8)</f>
        <v>3</v>
      </c>
      <c r="F8" s="88"/>
      <c r="G8" s="88"/>
      <c r="H8" s="82"/>
    </row>
    <row r="9" spans="1:8" ht="30" customHeight="1" x14ac:dyDescent="0.25">
      <c r="A9" s="89" t="s">
        <v>81</v>
      </c>
      <c r="B9" s="90">
        <f>SUM(B5:B8)</f>
        <v>7</v>
      </c>
      <c r="C9" s="90">
        <f>SUM(C5:C8)</f>
        <v>0</v>
      </c>
      <c r="D9" s="90">
        <f>SUM(D5:D8)</f>
        <v>4</v>
      </c>
      <c r="E9" s="90">
        <f>SUM(E5:E8)</f>
        <v>11</v>
      </c>
      <c r="F9" s="88"/>
      <c r="G9" s="88"/>
      <c r="H9" s="82"/>
    </row>
  </sheetData>
  <sheetProtection selectLockedCells="1" selectUnlockedCells="1"/>
  <mergeCells count="2">
    <mergeCell ref="A1:E1"/>
    <mergeCell ref="C3:E3"/>
  </mergeCell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3"/>
  </sheetPr>
  <dimension ref="A1:M12"/>
  <sheetViews>
    <sheetView tabSelected="1" workbookViewId="0">
      <selection activeCell="B2" sqref="B2"/>
    </sheetView>
  </sheetViews>
  <sheetFormatPr defaultRowHeight="12.75" x14ac:dyDescent="0.2"/>
  <cols>
    <col min="1" max="1" width="72.7109375" customWidth="1"/>
    <col min="2" max="2" width="16.85546875" customWidth="1"/>
  </cols>
  <sheetData>
    <row r="1" spans="1:13" ht="47.25" customHeight="1" x14ac:dyDescent="0.2">
      <c r="A1" s="115" t="s">
        <v>109</v>
      </c>
      <c r="B1" s="115"/>
    </row>
    <row r="2" spans="1:13" x14ac:dyDescent="0.2">
      <c r="A2" s="91"/>
      <c r="B2" s="92" t="s">
        <v>121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15.75" x14ac:dyDescent="0.25">
      <c r="A3" s="94" t="s">
        <v>4</v>
      </c>
      <c r="B3" s="95" t="s">
        <v>110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ht="18.600000000000001" customHeight="1" x14ac:dyDescent="0.25">
      <c r="A4" s="96" t="s">
        <v>111</v>
      </c>
      <c r="B4" s="97">
        <v>300000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 ht="18" customHeight="1" x14ac:dyDescent="0.25">
      <c r="A5" s="96" t="s">
        <v>112</v>
      </c>
      <c r="B5" s="97">
        <v>100000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3" ht="18.75" customHeight="1" x14ac:dyDescent="0.25">
      <c r="A6" s="96" t="s">
        <v>113</v>
      </c>
      <c r="B6" s="97">
        <v>800000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1:13" ht="18.75" customHeight="1" x14ac:dyDescent="0.25">
      <c r="A7" s="96" t="s">
        <v>114</v>
      </c>
      <c r="B7" s="97">
        <v>75210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</row>
    <row r="8" spans="1:13" ht="18.75" customHeight="1" x14ac:dyDescent="0.25">
      <c r="A8" s="96" t="s">
        <v>115</v>
      </c>
      <c r="B8" s="97">
        <v>150000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</row>
    <row r="9" spans="1:13" ht="18.75" customHeight="1" x14ac:dyDescent="0.25">
      <c r="A9" s="96" t="s">
        <v>116</v>
      </c>
      <c r="B9" s="97">
        <v>10000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</row>
    <row r="10" spans="1:13" ht="18.75" customHeight="1" x14ac:dyDescent="0.25">
      <c r="A10" s="96" t="s">
        <v>117</v>
      </c>
      <c r="B10" s="97">
        <v>93780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</row>
    <row r="11" spans="1:13" ht="18.75" customHeight="1" x14ac:dyDescent="0.25">
      <c r="A11" s="96" t="s">
        <v>118</v>
      </c>
      <c r="B11" s="97">
        <v>57800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</row>
    <row r="12" spans="1:13" ht="21" customHeight="1" x14ac:dyDescent="0.25">
      <c r="A12" s="100" t="s">
        <v>119</v>
      </c>
      <c r="B12" s="101">
        <f>SUM(B4:B11)</f>
        <v>1586790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</row>
  </sheetData>
  <sheetProtection selectLockedCells="1" selectUnlockedCells="1"/>
  <mergeCells count="1">
    <mergeCell ref="A1:B1"/>
  </mergeCells>
  <pageMargins left="0.85" right="0.19027777777777777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Címrend</vt:lpstr>
      <vt:lpstr>Bevételek </vt:lpstr>
      <vt:lpstr>Kiadások</vt:lpstr>
      <vt:lpstr>Működés-Felhalmozás</vt:lpstr>
      <vt:lpstr>Létszámkeret</vt:lpstr>
      <vt:lpstr>Műk.célú támogatás áh.kivülre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titkarsag</dc:creator>
  <cp:lastModifiedBy>titkarsag</cp:lastModifiedBy>
  <dcterms:created xsi:type="dcterms:W3CDTF">2021-06-02T14:31:27Z</dcterms:created>
  <dcterms:modified xsi:type="dcterms:W3CDTF">2021-06-02T14:32:42Z</dcterms:modified>
</cp:coreProperties>
</file>