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temezett\kozos\Erika\2021\Loklex IJR\korábbi rendeletek\2_2020\"/>
    </mc:Choice>
  </mc:AlternateContent>
  <xr:revisionPtr revIDLastSave="0" documentId="8_{D5AC0687-A4E0-44C8-A635-BCE729738F3B}" xr6:coauthVersionLast="45" xr6:coauthVersionMax="45" xr10:uidLastSave="{00000000-0000-0000-0000-000000000000}"/>
  <bookViews>
    <workbookView xWindow="-120" yWindow="-120" windowWidth="29040" windowHeight="15840" activeTab="1"/>
  </bookViews>
  <sheets>
    <sheet name="2" sheetId="21" r:id="rId1"/>
    <sheet name="01" sheetId="19" r:id="rId2"/>
    <sheet name="3" sheetId="22" r:id="rId3"/>
    <sheet name="4" sheetId="23" r:id="rId4"/>
  </sheets>
  <definedNames>
    <definedName name="_xlnm.Print_Titles" localSheetId="0">'2'!$1:$2</definedName>
    <definedName name="_xlnm.Print_Titles" localSheetId="2">'3'!$1:$2</definedName>
    <definedName name="_xlnm.Print_Titles" localSheetId="3">'4'!$1:$2</definedName>
    <definedName name="_xlnm.Print_Area" localSheetId="1">'01'!$A$1:$G$54</definedName>
    <definedName name="_xlnm.Print_Area" localSheetId="0">'2'!$A$1:$S$53</definedName>
    <definedName name="_xlnm.Print_Area" localSheetId="2">'3'!$A$1:$S$54</definedName>
    <definedName name="_xlnm.Print_Area" localSheetId="3">'4'!$A$1:$S$54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19" l="1"/>
  <c r="O40" i="23"/>
  <c r="O54" i="23"/>
  <c r="F52" i="19"/>
  <c r="F50" i="19"/>
  <c r="F45" i="19"/>
  <c r="F44" i="19"/>
  <c r="F24" i="19"/>
  <c r="F22" i="19"/>
  <c r="F18" i="19"/>
  <c r="F14" i="19"/>
  <c r="S53" i="23"/>
  <c r="F53" i="19"/>
  <c r="R51" i="23"/>
  <c r="Q51" i="23"/>
  <c r="P51" i="23"/>
  <c r="P54" i="23"/>
  <c r="N51" i="23"/>
  <c r="M51" i="23"/>
  <c r="L51" i="23"/>
  <c r="K51" i="23"/>
  <c r="K54" i="23"/>
  <c r="J51" i="23"/>
  <c r="I51" i="23"/>
  <c r="H51" i="23"/>
  <c r="G51" i="23"/>
  <c r="F51" i="23"/>
  <c r="E51" i="23"/>
  <c r="D51" i="23"/>
  <c r="S50" i="23"/>
  <c r="S49" i="23"/>
  <c r="F49" i="19"/>
  <c r="S48" i="23"/>
  <c r="F48" i="19"/>
  <c r="S47" i="23"/>
  <c r="F47" i="19"/>
  <c r="R46" i="23"/>
  <c r="R54" i="23"/>
  <c r="Q46" i="23"/>
  <c r="P46" i="23"/>
  <c r="N46" i="23"/>
  <c r="M46" i="23"/>
  <c r="L46" i="23"/>
  <c r="L54" i="23"/>
  <c r="K46" i="23"/>
  <c r="J46" i="23"/>
  <c r="I46" i="23"/>
  <c r="H46" i="23"/>
  <c r="G46" i="23"/>
  <c r="F46" i="23"/>
  <c r="E46" i="23"/>
  <c r="D46" i="23"/>
  <c r="S46" i="23"/>
  <c r="S45" i="23"/>
  <c r="S44" i="23"/>
  <c r="S43" i="23"/>
  <c r="F43" i="19"/>
  <c r="S42" i="23"/>
  <c r="F42" i="19"/>
  <c r="S41" i="23"/>
  <c r="F41" i="19"/>
  <c r="R40" i="23"/>
  <c r="Q40" i="23"/>
  <c r="P40" i="23"/>
  <c r="N40" i="23"/>
  <c r="M40" i="23"/>
  <c r="L40" i="23"/>
  <c r="K40" i="23"/>
  <c r="J40" i="23"/>
  <c r="I40" i="23"/>
  <c r="S40" i="23"/>
  <c r="H40" i="23"/>
  <c r="G40" i="23"/>
  <c r="F40" i="23"/>
  <c r="E40" i="23"/>
  <c r="D40" i="23"/>
  <c r="S39" i="23"/>
  <c r="F39" i="19"/>
  <c r="S38" i="23"/>
  <c r="F38" i="19"/>
  <c r="S37" i="23"/>
  <c r="F37" i="19"/>
  <c r="S36" i="23"/>
  <c r="F36" i="19"/>
  <c r="S35" i="23"/>
  <c r="F35" i="19"/>
  <c r="F40" i="19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F54" i="23"/>
  <c r="E34" i="23"/>
  <c r="D34" i="23"/>
  <c r="S34" i="23"/>
  <c r="S33" i="23"/>
  <c r="F33" i="19"/>
  <c r="S32" i="23"/>
  <c r="F32" i="19"/>
  <c r="S31" i="23"/>
  <c r="F31" i="19"/>
  <c r="S30" i="23"/>
  <c r="F30" i="19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S29" i="23"/>
  <c r="S28" i="23"/>
  <c r="F28" i="19"/>
  <c r="S27" i="23"/>
  <c r="F27" i="19"/>
  <c r="S26" i="23"/>
  <c r="F26" i="19"/>
  <c r="S25" i="23"/>
  <c r="F25" i="19"/>
  <c r="S24" i="23"/>
  <c r="S23" i="23"/>
  <c r="F23" i="19"/>
  <c r="S22" i="23"/>
  <c r="S21" i="23"/>
  <c r="F21" i="19"/>
  <c r="S20" i="23"/>
  <c r="F20" i="19"/>
  <c r="S19" i="23"/>
  <c r="F19" i="19"/>
  <c r="S18" i="23"/>
  <c r="S17" i="23"/>
  <c r="F17" i="19"/>
  <c r="S16" i="23"/>
  <c r="F16" i="19"/>
  <c r="S15" i="23"/>
  <c r="F15" i="19"/>
  <c r="S14" i="23"/>
  <c r="S13" i="23"/>
  <c r="F13" i="19"/>
  <c r="R12" i="23"/>
  <c r="Q12" i="23"/>
  <c r="P12" i="23"/>
  <c r="O12" i="23"/>
  <c r="N12" i="23"/>
  <c r="M12" i="23"/>
  <c r="L12" i="23"/>
  <c r="J12" i="23"/>
  <c r="I12" i="23"/>
  <c r="H12" i="23"/>
  <c r="G12" i="23"/>
  <c r="F12" i="23"/>
  <c r="E12" i="23"/>
  <c r="D12" i="23"/>
  <c r="S11" i="23"/>
  <c r="F11" i="19"/>
  <c r="S10" i="23"/>
  <c r="F10" i="19"/>
  <c r="S9" i="23"/>
  <c r="F9" i="19"/>
  <c r="S8" i="23"/>
  <c r="F8" i="19"/>
  <c r="F12" i="19"/>
  <c r="S7" i="23"/>
  <c r="F7" i="19"/>
  <c r="S6" i="23"/>
  <c r="F6" i="19"/>
  <c r="S5" i="23"/>
  <c r="F5" i="19"/>
  <c r="S4" i="23"/>
  <c r="F4" i="19"/>
  <c r="S3" i="23"/>
  <c r="F3" i="19"/>
  <c r="E53" i="19"/>
  <c r="E52" i="19"/>
  <c r="E49" i="19"/>
  <c r="E48" i="19"/>
  <c r="E44" i="19"/>
  <c r="E43" i="19"/>
  <c r="E36" i="19"/>
  <c r="E33" i="19"/>
  <c r="E32" i="19"/>
  <c r="E30" i="19"/>
  <c r="E28" i="19"/>
  <c r="E22" i="19"/>
  <c r="E18" i="19"/>
  <c r="E14" i="19"/>
  <c r="E8" i="19"/>
  <c r="E4" i="19"/>
  <c r="S35" i="22"/>
  <c r="E35" i="19"/>
  <c r="D40" i="22"/>
  <c r="S53" i="22"/>
  <c r="R51" i="22"/>
  <c r="Q51" i="22"/>
  <c r="P51" i="22"/>
  <c r="N51" i="22"/>
  <c r="N54" i="22"/>
  <c r="M51" i="22"/>
  <c r="M54" i="22"/>
  <c r="L51" i="22"/>
  <c r="K51" i="22"/>
  <c r="J51" i="22"/>
  <c r="J54" i="22"/>
  <c r="I51" i="22"/>
  <c r="H51" i="22"/>
  <c r="G51" i="22"/>
  <c r="G54" i="22"/>
  <c r="F51" i="22"/>
  <c r="E51" i="22"/>
  <c r="D51" i="22"/>
  <c r="S51" i="22"/>
  <c r="S50" i="22"/>
  <c r="E50" i="19"/>
  <c r="S49" i="22"/>
  <c r="S48" i="22"/>
  <c r="S47" i="22"/>
  <c r="E47" i="19"/>
  <c r="R46" i="22"/>
  <c r="Q46" i="22"/>
  <c r="Q54" i="22"/>
  <c r="P46" i="22"/>
  <c r="N46" i="22"/>
  <c r="M46" i="22"/>
  <c r="L46" i="22"/>
  <c r="K46" i="22"/>
  <c r="K54" i="22"/>
  <c r="J46" i="22"/>
  <c r="I46" i="22"/>
  <c r="H46" i="22"/>
  <c r="G46" i="22"/>
  <c r="F46" i="22"/>
  <c r="E46" i="22"/>
  <c r="D46" i="22"/>
  <c r="S45" i="22"/>
  <c r="E45" i="19"/>
  <c r="S44" i="22"/>
  <c r="S43" i="22"/>
  <c r="S42" i="22"/>
  <c r="E42" i="19"/>
  <c r="S41" i="22"/>
  <c r="E41" i="19"/>
  <c r="R40" i="22"/>
  <c r="Q40" i="22"/>
  <c r="P40" i="22"/>
  <c r="N40" i="22"/>
  <c r="M40" i="22"/>
  <c r="L40" i="22"/>
  <c r="K40" i="22"/>
  <c r="J40" i="22"/>
  <c r="I40" i="22"/>
  <c r="H40" i="22"/>
  <c r="G40" i="22"/>
  <c r="F40" i="22"/>
  <c r="E40" i="22"/>
  <c r="S39" i="22"/>
  <c r="E39" i="19"/>
  <c r="S38" i="22"/>
  <c r="E38" i="19"/>
  <c r="S37" i="22"/>
  <c r="E37" i="19"/>
  <c r="S36" i="22"/>
  <c r="R34" i="22"/>
  <c r="Q34" i="22"/>
  <c r="P34" i="22"/>
  <c r="O34" i="22"/>
  <c r="O54" i="22"/>
  <c r="N34" i="22"/>
  <c r="M34" i="22"/>
  <c r="L34" i="22"/>
  <c r="L54" i="22"/>
  <c r="K34" i="22"/>
  <c r="J34" i="22"/>
  <c r="I34" i="22"/>
  <c r="H34" i="22"/>
  <c r="H54" i="22"/>
  <c r="G34" i="22"/>
  <c r="F34" i="22"/>
  <c r="E34" i="22"/>
  <c r="E54" i="22"/>
  <c r="D34" i="22"/>
  <c r="S34" i="22"/>
  <c r="S33" i="22"/>
  <c r="S32" i="22"/>
  <c r="S31" i="22"/>
  <c r="E31" i="19"/>
  <c r="S30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S29" i="22"/>
  <c r="S28" i="22"/>
  <c r="S27" i="22"/>
  <c r="E27" i="19"/>
  <c r="S26" i="22"/>
  <c r="E26" i="19"/>
  <c r="S25" i="22"/>
  <c r="E25" i="19"/>
  <c r="G25" i="19"/>
  <c r="S24" i="22"/>
  <c r="E24" i="19"/>
  <c r="S23" i="22"/>
  <c r="E23" i="19"/>
  <c r="S22" i="22"/>
  <c r="S21" i="22"/>
  <c r="E21" i="19"/>
  <c r="G21" i="19"/>
  <c r="S20" i="22"/>
  <c r="E20" i="19"/>
  <c r="S19" i="22"/>
  <c r="E19" i="19"/>
  <c r="S18" i="22"/>
  <c r="S17" i="22"/>
  <c r="E17" i="19"/>
  <c r="G17" i="19"/>
  <c r="S16" i="22"/>
  <c r="E16" i="19"/>
  <c r="S15" i="22"/>
  <c r="E15" i="19"/>
  <c r="S14" i="22"/>
  <c r="S13" i="22"/>
  <c r="E13" i="19"/>
  <c r="R12" i="22"/>
  <c r="Q12" i="22"/>
  <c r="P12" i="22"/>
  <c r="O12" i="22"/>
  <c r="N12" i="22"/>
  <c r="M12" i="22"/>
  <c r="L12" i="22"/>
  <c r="J12" i="22"/>
  <c r="I12" i="22"/>
  <c r="H12" i="22"/>
  <c r="G12" i="22"/>
  <c r="F12" i="22"/>
  <c r="E12" i="22"/>
  <c r="S12" i="22"/>
  <c r="D12" i="22"/>
  <c r="S11" i="22"/>
  <c r="E11" i="19"/>
  <c r="S10" i="22"/>
  <c r="E10" i="19"/>
  <c r="S9" i="22"/>
  <c r="E9" i="19"/>
  <c r="S8" i="22"/>
  <c r="S7" i="22"/>
  <c r="E7" i="19"/>
  <c r="S6" i="22"/>
  <c r="E6" i="19"/>
  <c r="G6" i="19"/>
  <c r="S5" i="22"/>
  <c r="S4" i="22"/>
  <c r="S3" i="22"/>
  <c r="E3" i="19"/>
  <c r="G50" i="21"/>
  <c r="G45" i="21"/>
  <c r="G53" i="21"/>
  <c r="G39" i="21"/>
  <c r="G34" i="21"/>
  <c r="G29" i="21"/>
  <c r="G12" i="21"/>
  <c r="S37" i="21"/>
  <c r="K50" i="21"/>
  <c r="K45" i="21"/>
  <c r="K39" i="21"/>
  <c r="K53" i="21"/>
  <c r="K34" i="21"/>
  <c r="K29" i="21"/>
  <c r="S52" i="21"/>
  <c r="D53" i="19"/>
  <c r="G53" i="19"/>
  <c r="N29" i="21"/>
  <c r="O29" i="21"/>
  <c r="O34" i="21"/>
  <c r="D29" i="21"/>
  <c r="D53" i="21"/>
  <c r="O12" i="21"/>
  <c r="O53" i="21"/>
  <c r="R50" i="21"/>
  <c r="Q50" i="21"/>
  <c r="P50" i="21"/>
  <c r="P53" i="21"/>
  <c r="N50" i="21"/>
  <c r="N53" i="21"/>
  <c r="M50" i="21"/>
  <c r="L50" i="21"/>
  <c r="J50" i="21"/>
  <c r="I50" i="21"/>
  <c r="H50" i="21"/>
  <c r="F50" i="21"/>
  <c r="F53" i="21"/>
  <c r="E50" i="21"/>
  <c r="D50" i="21"/>
  <c r="R45" i="21"/>
  <c r="Q45" i="21"/>
  <c r="P45" i="21"/>
  <c r="N45" i="21"/>
  <c r="M45" i="21"/>
  <c r="L45" i="21"/>
  <c r="L53" i="21"/>
  <c r="J45" i="21"/>
  <c r="I45" i="21"/>
  <c r="H45" i="21"/>
  <c r="H53" i="21"/>
  <c r="F45" i="21"/>
  <c r="S45" i="21"/>
  <c r="D46" i="19"/>
  <c r="E45" i="21"/>
  <c r="D45" i="21"/>
  <c r="R39" i="21"/>
  <c r="Q39" i="21"/>
  <c r="P39" i="21"/>
  <c r="N39" i="21"/>
  <c r="M39" i="21"/>
  <c r="L39" i="21"/>
  <c r="J39" i="21"/>
  <c r="I39" i="21"/>
  <c r="H39" i="21"/>
  <c r="F39" i="21"/>
  <c r="E39" i="21"/>
  <c r="D39" i="21"/>
  <c r="R34" i="21"/>
  <c r="Q34" i="21"/>
  <c r="P34" i="21"/>
  <c r="N34" i="21"/>
  <c r="M34" i="21"/>
  <c r="L34" i="21"/>
  <c r="J34" i="21"/>
  <c r="I34" i="21"/>
  <c r="H34" i="21"/>
  <c r="F34" i="21"/>
  <c r="E34" i="21"/>
  <c r="S34" i="21"/>
  <c r="D34" i="19"/>
  <c r="D34" i="21"/>
  <c r="R29" i="21"/>
  <c r="Q29" i="21"/>
  <c r="P29" i="21"/>
  <c r="M29" i="21"/>
  <c r="L29" i="21"/>
  <c r="J29" i="21"/>
  <c r="I29" i="21"/>
  <c r="H29" i="21"/>
  <c r="F29" i="21"/>
  <c r="E29" i="21"/>
  <c r="R12" i="21"/>
  <c r="Q12" i="21"/>
  <c r="P12" i="21"/>
  <c r="N12" i="21"/>
  <c r="M12" i="21"/>
  <c r="L12" i="21"/>
  <c r="J12" i="21"/>
  <c r="J53" i="21"/>
  <c r="I12" i="21"/>
  <c r="H12" i="21"/>
  <c r="F12" i="21"/>
  <c r="E12" i="21"/>
  <c r="D12" i="21"/>
  <c r="S49" i="21"/>
  <c r="D50" i="19"/>
  <c r="G50" i="19"/>
  <c r="S48" i="21"/>
  <c r="D49" i="19"/>
  <c r="G49" i="19"/>
  <c r="S47" i="21"/>
  <c r="D48" i="19"/>
  <c r="G48" i="19"/>
  <c r="S46" i="21"/>
  <c r="D47" i="19"/>
  <c r="S44" i="21"/>
  <c r="D45" i="19"/>
  <c r="G45" i="19"/>
  <c r="S43" i="21"/>
  <c r="D44" i="19"/>
  <c r="G44" i="19"/>
  <c r="S42" i="21"/>
  <c r="D43" i="19"/>
  <c r="G43" i="19"/>
  <c r="S41" i="21"/>
  <c r="D42" i="19"/>
  <c r="S40" i="21"/>
  <c r="D41" i="19"/>
  <c r="G41" i="19"/>
  <c r="S38" i="21"/>
  <c r="D39" i="19"/>
  <c r="G39" i="19"/>
  <c r="S36" i="21"/>
  <c r="D37" i="19"/>
  <c r="G37" i="19"/>
  <c r="S35" i="21"/>
  <c r="D36" i="19"/>
  <c r="S33" i="21"/>
  <c r="D33" i="19"/>
  <c r="S32" i="21"/>
  <c r="D32" i="19"/>
  <c r="G32" i="19"/>
  <c r="S31" i="21"/>
  <c r="D31" i="19"/>
  <c r="G31" i="19"/>
  <c r="S30" i="21"/>
  <c r="D30" i="19"/>
  <c r="S28" i="21"/>
  <c r="D28" i="19"/>
  <c r="G28" i="19"/>
  <c r="S27" i="21"/>
  <c r="D27" i="19"/>
  <c r="G27" i="19"/>
  <c r="S26" i="21"/>
  <c r="D26" i="19"/>
  <c r="G26" i="19"/>
  <c r="S25" i="21"/>
  <c r="D25" i="19"/>
  <c r="S24" i="21"/>
  <c r="D24" i="19"/>
  <c r="G24" i="19"/>
  <c r="S23" i="21"/>
  <c r="D23" i="19"/>
  <c r="G23" i="19"/>
  <c r="S22" i="21"/>
  <c r="D22" i="19"/>
  <c r="G22" i="19"/>
  <c r="S21" i="21"/>
  <c r="D21" i="19"/>
  <c r="S20" i="21"/>
  <c r="D20" i="19"/>
  <c r="G20" i="19"/>
  <c r="S19" i="21"/>
  <c r="D19" i="19"/>
  <c r="G19" i="19"/>
  <c r="S18" i="21"/>
  <c r="D18" i="19"/>
  <c r="G18" i="19"/>
  <c r="S17" i="21"/>
  <c r="D17" i="19"/>
  <c r="S16" i="21"/>
  <c r="D16" i="19"/>
  <c r="G16" i="19"/>
  <c r="S15" i="21"/>
  <c r="D15" i="19"/>
  <c r="G15" i="19"/>
  <c r="S14" i="21"/>
  <c r="D14" i="19"/>
  <c r="G14" i="19"/>
  <c r="S13" i="21"/>
  <c r="D13" i="19"/>
  <c r="G13" i="19"/>
  <c r="S11" i="21"/>
  <c r="D11" i="19"/>
  <c r="G11" i="19"/>
  <c r="S10" i="21"/>
  <c r="D10" i="19"/>
  <c r="G10" i="19"/>
  <c r="S9" i="21"/>
  <c r="D9" i="19"/>
  <c r="G9" i="19"/>
  <c r="S8" i="21"/>
  <c r="D8" i="19"/>
  <c r="S7" i="21"/>
  <c r="D7" i="19"/>
  <c r="G7" i="19"/>
  <c r="S6" i="21"/>
  <c r="D6" i="19"/>
  <c r="S5" i="21"/>
  <c r="D5" i="19"/>
  <c r="S4" i="21"/>
  <c r="D4" i="19"/>
  <c r="G4" i="19"/>
  <c r="S3" i="21"/>
  <c r="D3" i="19"/>
  <c r="G3" i="19"/>
  <c r="E53" i="21"/>
  <c r="D52" i="19"/>
  <c r="R53" i="21"/>
  <c r="S12" i="21"/>
  <c r="D12" i="19"/>
  <c r="I54" i="22"/>
  <c r="G42" i="19"/>
  <c r="G54" i="23"/>
  <c r="E46" i="19"/>
  <c r="G33" i="19"/>
  <c r="F34" i="19"/>
  <c r="G46" i="19"/>
  <c r="F54" i="22"/>
  <c r="S40" i="22"/>
  <c r="P54" i="22"/>
  <c r="D54" i="22"/>
  <c r="E34" i="19"/>
  <c r="J54" i="23"/>
  <c r="F51" i="19"/>
  <c r="D54" i="23"/>
  <c r="S51" i="23"/>
  <c r="H54" i="23"/>
  <c r="Q54" i="23"/>
  <c r="F29" i="19"/>
  <c r="F54" i="19"/>
  <c r="G47" i="19"/>
  <c r="E51" i="19"/>
  <c r="E29" i="19"/>
  <c r="G8" i="19"/>
  <c r="G36" i="19"/>
  <c r="G34" i="19"/>
  <c r="S39" i="21"/>
  <c r="D40" i="19"/>
  <c r="T54" i="22"/>
  <c r="E5" i="19"/>
  <c r="E12" i="19"/>
  <c r="S46" i="22"/>
  <c r="E40" i="19"/>
  <c r="G35" i="19"/>
  <c r="S12" i="23"/>
  <c r="N54" i="23"/>
  <c r="F46" i="19"/>
  <c r="E54" i="23"/>
  <c r="I54" i="23"/>
  <c r="M54" i="23"/>
  <c r="M53" i="21"/>
  <c r="T54" i="23"/>
  <c r="G12" i="19"/>
  <c r="Q53" i="21"/>
  <c r="I53" i="21"/>
  <c r="S53" i="21"/>
  <c r="D54" i="19"/>
  <c r="S50" i="21"/>
  <c r="D51" i="19"/>
  <c r="D38" i="19"/>
  <c r="G38" i="19"/>
  <c r="T53" i="21"/>
  <c r="R54" i="22"/>
  <c r="G30" i="19"/>
  <c r="S29" i="21"/>
  <c r="D29" i="19"/>
  <c r="G29" i="19"/>
  <c r="G40" i="19"/>
  <c r="G5" i="19"/>
  <c r="G51" i="19"/>
  <c r="E54" i="19"/>
  <c r="G54" i="19"/>
  <c r="S54" i="23"/>
  <c r="S54" i="22"/>
</calcChain>
</file>

<file path=xl/sharedStrings.xml><?xml version="1.0" encoding="utf-8"?>
<sst xmlns="http://schemas.openxmlformats.org/spreadsheetml/2006/main" count="692" uniqueCount="323">
  <si>
    <t>Sor-szám</t>
  </si>
  <si>
    <t>Közlekedési költségtérítés</t>
  </si>
  <si>
    <t>Rovat-szám</t>
  </si>
  <si>
    <t>Rovat megnevezése</t>
  </si>
  <si>
    <t>K121</t>
  </si>
  <si>
    <t>K122</t>
  </si>
  <si>
    <t>K123</t>
  </si>
  <si>
    <t>K1</t>
  </si>
  <si>
    <t>K1113</t>
  </si>
  <si>
    <t>K1110</t>
  </si>
  <si>
    <t>K1109</t>
  </si>
  <si>
    <t>K1107</t>
  </si>
  <si>
    <t>K1102</t>
  </si>
  <si>
    <t>K1101</t>
  </si>
  <si>
    <t>K2</t>
  </si>
  <si>
    <t>K311</t>
  </si>
  <si>
    <t>K312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</si>
  <si>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</si>
  <si>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</si>
  <si>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</si>
  <si>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</si>
  <si>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</si>
  <si>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</si>
  <si>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</si>
  <si>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</si>
  <si>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</si>
  <si>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Kiküldetések kiadásai</t>
  </si>
  <si>
    <t>K341</t>
  </si>
  <si>
    <t>Működési célú előzetesen felszámított általános forgalmi adó</t>
  </si>
  <si>
    <t>K351</t>
  </si>
  <si>
    <t xml:space="preserve">Fizetendő általános forgalmi adó </t>
  </si>
  <si>
    <t>K352</t>
  </si>
  <si>
    <t>K355</t>
  </si>
  <si>
    <t>K3</t>
  </si>
  <si>
    <t>K42</t>
  </si>
  <si>
    <t>K46</t>
  </si>
  <si>
    <t>K47</t>
  </si>
  <si>
    <t>K48</t>
  </si>
  <si>
    <t>K4</t>
  </si>
  <si>
    <t>K506</t>
  </si>
  <si>
    <t>K512</t>
  </si>
  <si>
    <t>K5</t>
  </si>
  <si>
    <t>K61</t>
  </si>
  <si>
    <t>K62</t>
  </si>
  <si>
    <t>Informatikai eszközök beszerzése, létesítése</t>
  </si>
  <si>
    <t>K63</t>
  </si>
  <si>
    <t>K64</t>
  </si>
  <si>
    <t>Beruházási célú előzetesen felszámított általános forgalmi adó</t>
  </si>
  <si>
    <t>K67</t>
  </si>
  <si>
    <t>K6</t>
  </si>
  <si>
    <t>K71</t>
  </si>
  <si>
    <t>Informatikai eszközök felújítása</t>
  </si>
  <si>
    <t>K72</t>
  </si>
  <si>
    <t>K73</t>
  </si>
  <si>
    <t>K74</t>
  </si>
  <si>
    <t>K7</t>
  </si>
  <si>
    <t>K8</t>
  </si>
  <si>
    <t>K1-K8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</si>
  <si>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</si>
  <si>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</si>
  <si>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</si>
  <si>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</si>
  <si>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</si>
  <si>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</si>
  <si>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</si>
  <si>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</si>
  <si>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</si>
  <si>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</si>
  <si>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</si>
  <si>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</si>
  <si>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</si>
  <si>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</si>
  <si>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</si>
  <si>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</si>
  <si>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</si>
  <si>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</si>
  <si>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</si>
  <si>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</si>
  <si>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</si>
  <si>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</si>
  <si>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</si>
  <si>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</si>
  <si>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</si>
  <si>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</si>
  <si>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</si>
  <si>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</si>
  <si>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</si>
  <si>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</si>
  <si>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</si>
  <si>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</si>
  <si>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</si>
  <si>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</si>
  <si>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</si>
  <si>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</si>
  <si>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</si>
  <si>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</si>
  <si>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</si>
  <si>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</si>
  <si>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</si>
  <si>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</si>
  <si>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</si>
  <si>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</si>
  <si>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</si>
  <si>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</si>
  <si>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</si>
  <si>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</si>
  <si>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</si>
  <si>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</si>
  <si>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</si>
  <si>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</si>
  <si>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</si>
  <si>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</si>
  <si>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</si>
  <si>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</si>
  <si>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</si>
  <si>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</si>
  <si>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</si>
  <si>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</si>
  <si>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</si>
  <si>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</si>
  <si>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</si>
  <si>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</si>
  <si>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</si>
  <si>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</si>
  <si>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</si>
  <si>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</si>
  <si>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</si>
  <si>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</si>
  <si>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</si>
  <si>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</si>
  <si>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</si>
  <si>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</si>
  <si>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</si>
  <si>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</si>
  <si>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</si>
  <si>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</si>
  <si>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</si>
  <si>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</si>
  <si>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</si>
  <si>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</si>
  <si>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</si>
  <si>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</si>
  <si>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</si>
  <si>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</si>
  <si>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</si>
  <si>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</si>
  <si>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</si>
  <si>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</si>
  <si>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</si>
  <si>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</si>
  <si>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</si>
  <si>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</si>
  <si>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</si>
  <si>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</si>
  <si>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</si>
  <si>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</si>
  <si>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</si>
  <si>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</si>
  <si>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</si>
  <si>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</si>
  <si>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</si>
  <si>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</si>
  <si>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</si>
  <si>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</si>
  <si>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</si>
  <si>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</si>
  <si>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</si>
  <si>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</si>
  <si>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</si>
  <si>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</si>
  <si>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</si>
  <si>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</si>
  <si>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</si>
  <si>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</si>
  <si>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</si>
  <si>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</si>
  <si>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</si>
  <si>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</si>
  <si>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</si>
  <si>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</si>
  <si>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</si>
  <si>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</si>
  <si>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</si>
  <si>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</si>
  <si>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</si>
  <si>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</si>
  <si>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</si>
  <si>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</si>
  <si>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</si>
  <si>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</si>
  <si>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</si>
  <si>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</si>
  <si>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</si>
  <si>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</si>
  <si>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</si>
  <si>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</si>
  <si>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</si>
  <si>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</si>
  <si>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</si>
  <si>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</si>
  <si>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</si>
  <si>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</si>
  <si>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</si>
  <si>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</si>
  <si>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</si>
  <si>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</si>
  <si>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</si>
  <si>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</si>
  <si>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</si>
  <si>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</si>
  <si>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</si>
  <si>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</si>
  <si>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</si>
  <si>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</si>
  <si>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</si>
  <si>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</si>
  <si>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</si>
  <si>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</si>
  <si>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</si>
  <si>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</si>
  <si>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</si>
  <si>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</si>
  <si>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</si>
  <si>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</si>
  <si>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</si>
  <si>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</si>
  <si>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</si>
  <si>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</si>
  <si>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</si>
  <si>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</si>
  <si>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</si>
  <si>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</si>
  <si>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</si>
  <si>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Munkavégzésre irányuló egyéb jogviszonyban nem saját foglalkoztatottnak fizetett juttatások</t>
  </si>
  <si>
    <t xml:space="preserve">Személyi juttatások összesen </t>
  </si>
  <si>
    <t xml:space="preserve">Bérleti és lízing díjak </t>
  </si>
  <si>
    <t xml:space="preserve">Dologi kiadások </t>
  </si>
  <si>
    <t xml:space="preserve">Intézményi ellátottak pénzbeli juttatásai </t>
  </si>
  <si>
    <t xml:space="preserve">Ellátottak pénzbeli juttatásai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</si>
  <si>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</si>
  <si>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</si>
  <si>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</si>
  <si>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</si>
  <si>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>Egyéb működési célú kiadások</t>
  </si>
  <si>
    <t>Családi támogatások (rendszeres és rendkívüli gyermekvédelmi,)</t>
  </si>
  <si>
    <t xml:space="preserve">Lakhatással kapcsolatos ellátások (lakásfenntartási)  </t>
  </si>
  <si>
    <t>Egyéb tárgyi eszközök felújítása , intézményi felújítások</t>
  </si>
  <si>
    <t>Foglalkoztatottak egyéb személyi juttatásai (állományba nem tartozó juttatások,  továbbképzések díja)</t>
  </si>
  <si>
    <t>Közvetített szolgáltatások  (továbbszámlázások)</t>
  </si>
  <si>
    <t>Vásárolt élelmezés ( szoc. étkeztetés)</t>
  </si>
  <si>
    <t>Egyéb külső személyi juttatások (megbízási díjak + repi is)</t>
  </si>
  <si>
    <t>Üzemeltetési anyagok beszerzése (irodaszer, üzemanyag, tisztítószer, karbantartási anyagok javítási munkákhoz, munka és védőruha)</t>
  </si>
  <si>
    <t>Egyéb kommunikációs szolgáltatások (telefon)</t>
  </si>
  <si>
    <t>Egyéb nem intézményi ellátások TELEPÜLÉSI TÁMOGATÁS (helyi rendelet szerint polgármesteri és bizottsági hatáskörű segélyek és karácsonyi csomag)</t>
  </si>
  <si>
    <t>Egyéb működési célú támogatások államháztartáson belülre (tag- és szövetségi díjak, ONÖ,  ügyelet, kistérségi feladatok)</t>
  </si>
  <si>
    <t>K513</t>
  </si>
  <si>
    <t>Szakmai anyagok beszerzése (gyógyszer, vegyszer, könyv, folyóirat, CD, DVD, szakmai beszerzések)</t>
  </si>
  <si>
    <t xml:space="preserve">Ingatlanok beszerzése, létesítése  </t>
  </si>
  <si>
    <r>
      <t>Törvény szerinti illetmények, munkabérek</t>
    </r>
    <r>
      <rPr>
        <sz val="8"/>
        <color indexed="10"/>
        <rFont val="Arial"/>
        <family val="2"/>
        <charset val="238"/>
      </rPr>
      <t xml:space="preserve"> </t>
    </r>
  </si>
  <si>
    <t xml:space="preserve">Normatív jutalmak </t>
  </si>
  <si>
    <t xml:space="preserve">Közüzemi díjak (gáz, villany, víz,) </t>
  </si>
  <si>
    <t xml:space="preserve">Karbantartási, kisjavítási szolgáltatások </t>
  </si>
  <si>
    <t xml:space="preserve">Felújítási célú előzetesen felszámított általános forgalmi adó </t>
  </si>
  <si>
    <t>Egyéb költségtérítések (bank:1000,- Ft/fő/hó, védő szemüveg: 25.000,- Ft/fő , )</t>
  </si>
  <si>
    <t xml:space="preserve">Ingatlanok felújítása  </t>
  </si>
  <si>
    <t>Választott tisztségviselők juttatásai (polg.m.bér,  cafetéria, és ktg. térítés, jutalom)</t>
  </si>
  <si>
    <t>011130</t>
  </si>
  <si>
    <t>013320</t>
  </si>
  <si>
    <t>013350</t>
  </si>
  <si>
    <t>045160</t>
  </si>
  <si>
    <t>064010</t>
  </si>
  <si>
    <t>066020</t>
  </si>
  <si>
    <t>072111</t>
  </si>
  <si>
    <t>072112</t>
  </si>
  <si>
    <t>084031</t>
  </si>
  <si>
    <t>107051</t>
  </si>
  <si>
    <t>Jogalkotás</t>
  </si>
  <si>
    <t>Köztemető</t>
  </si>
  <si>
    <t>vagyongazd.</t>
  </si>
  <si>
    <t>Utak</t>
  </si>
  <si>
    <t>Közvilágítás</t>
  </si>
  <si>
    <t>városgazd.</t>
  </si>
  <si>
    <t>Háziorvos</t>
  </si>
  <si>
    <t>háziorvosi ügyelet</t>
  </si>
  <si>
    <t>civil szerveztek támogatása</t>
  </si>
  <si>
    <t>Szoc.étk.</t>
  </si>
  <si>
    <t>Hsg</t>
  </si>
  <si>
    <t>egyéb szoc.támogatás</t>
  </si>
  <si>
    <t>összesen</t>
  </si>
  <si>
    <t>082019</t>
  </si>
  <si>
    <t>közösség felj.</t>
  </si>
  <si>
    <t>finanszírozási kiadás</t>
  </si>
  <si>
    <t>K9</t>
  </si>
  <si>
    <t>finanszírozási kiadások</t>
  </si>
  <si>
    <t>Informatikai szolgáltatások igénybevétele (internet, )</t>
  </si>
  <si>
    <t xml:space="preserve">Egyéb tárgyi eszközök beszerzése, létesítése </t>
  </si>
  <si>
    <t>Immateriális javak beszerzése, létesítése</t>
  </si>
  <si>
    <t>074031</t>
  </si>
  <si>
    <t>védőnő-járóbeteg ellátás</t>
  </si>
  <si>
    <t xml:space="preserve">Egyéb működési célú támogatások államháztartáson kívülre (civilek támogatása) </t>
  </si>
  <si>
    <t>Választott tisztségviselők juttatásai (polg.m.bér, és ktg. térítés, jutalom)</t>
  </si>
  <si>
    <t>Béren kívüli juttatások ( évi 1 x adómentes utalvány a 16.100,- Ft/fő caf.: 200.000,- Ft/fő/év , közalkalmazott esetében 96. 000,- Ft/fő/év</t>
  </si>
  <si>
    <t>eredeti        előirányzat</t>
  </si>
  <si>
    <t xml:space="preserve">Munkaadókat terhelő járulékok és szociális hozzájárulási adó                                                                        </t>
  </si>
  <si>
    <t>Üzemeltetési anyagok beszerzése (irodaszer, üzemanyag, tisztítószer, karbantartási anyagok)</t>
  </si>
  <si>
    <t>Szakmai anyagok beszerzése (könyv, folyóirat, CD, DVD, szakmai beszerzések)</t>
  </si>
  <si>
    <t xml:space="preserve">Szakmai tevékenységet segítő szolgáltatások (ügyvéd , gyepmester, park,,stb., települési  rendezvények </t>
  </si>
  <si>
    <t xml:space="preserve">Egyéb szolgáltatások ( szemétszáll, biztosítás, szakértői díjak, kémény, rovarirtás, szállítási szolgáltatás,bank költségek) </t>
  </si>
  <si>
    <t>Egyéb dologi kiadások ( díjak, egyéb befizetések)</t>
  </si>
  <si>
    <t xml:space="preserve">Munkaadókat terhelő járulékok és szociális hozzájárulási adó                                                                       </t>
  </si>
  <si>
    <t>Tartalék-szabad felhasználású</t>
  </si>
  <si>
    <t>041233</t>
  </si>
  <si>
    <t>közfoglalkoztatás</t>
  </si>
  <si>
    <t>Foglalkoztatottak egyéb személyi juttatásai (állományba nem tartozó juttatások,  továbbképzések díja) alpm. Költségtérítése</t>
  </si>
  <si>
    <r>
      <t>Tartalék- kötött felhasználású:</t>
    </r>
    <r>
      <rPr>
        <sz val="10"/>
        <rFont val="Arial"/>
        <family val="2"/>
        <charset val="238"/>
      </rPr>
      <t xml:space="preserve">Farlamex: 1.002 e Ft. (környezetvéd. alap 3.223 eFt. EFOP: 5.666 eFt, viziközmű:10.601 eFt.) </t>
    </r>
  </si>
  <si>
    <t xml:space="preserve">Immateriális javak beszerzése, létesítése </t>
  </si>
  <si>
    <t xml:space="preserve">Egyéb működési célú támogatások államháztartáson belülre </t>
  </si>
  <si>
    <t>I. módosítás</t>
  </si>
  <si>
    <t>Módosított előirányzat</t>
  </si>
  <si>
    <t>A helyi önkormányzatok előző évi elszámolásból származó kiadásai</t>
  </si>
  <si>
    <t>K5021</t>
  </si>
  <si>
    <t>II. módosítás</t>
  </si>
  <si>
    <t>082091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</si>
</sst>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3" fontId="15" fillId="0" borderId="1" xfId="0" quotePrefix="1" applyNumberFormat="1" applyFont="1" applyFill="1" applyBorder="1" applyAlignment="1">
      <alignment vertical="center"/>
    </xf>
    <xf numFmtId="3" fontId="4" fillId="0" borderId="1" xfId="0" quotePrefix="1" applyNumberFormat="1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5" fillId="0" borderId="3" xfId="0" quotePrefix="1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3" fontId="2" fillId="0" borderId="1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2" xfId="0" quotePrefix="1" applyNumberFormat="1" applyFont="1" applyFill="1" applyBorder="1" applyAlignment="1">
      <alignment vertical="center"/>
    </xf>
    <xf numFmtId="3" fontId="4" fillId="0" borderId="0" xfId="0" applyNumberFormat="1" applyFont="1" applyFill="1"/>
    <xf numFmtId="0" fontId="4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3" fontId="4" fillId="0" borderId="3" xfId="0" quotePrefix="1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3" fontId="8" fillId="0" borderId="4" xfId="0" quotePrefix="1" applyNumberFormat="1" applyFont="1" applyFill="1" applyBorder="1" applyAlignment="1">
      <alignment vertical="center"/>
    </xf>
    <xf numFmtId="3" fontId="2" fillId="0" borderId="4" xfId="0" applyNumberFormat="1" applyFont="1" applyFill="1" applyBorder="1"/>
    <xf numFmtId="0" fontId="9" fillId="0" borderId="4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3" fontId="3" fillId="0" borderId="4" xfId="0" quotePrefix="1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" xfId="0" quotePrefix="1" applyFont="1" applyFill="1" applyBorder="1" applyAlignment="1">
      <alignment vertical="center"/>
    </xf>
    <xf numFmtId="0" fontId="2" fillId="0" borderId="4" xfId="0" quotePrefix="1" applyFont="1" applyFill="1" applyBorder="1" applyAlignment="1">
      <alignment vertical="center"/>
    </xf>
    <xf numFmtId="0" fontId="5" fillId="0" borderId="4" xfId="0" quotePrefix="1" applyFont="1" applyFill="1" applyBorder="1" applyAlignment="1">
      <alignment vertical="center"/>
    </xf>
    <xf numFmtId="0" fontId="14" fillId="0" borderId="0" xfId="0" applyFont="1" applyFill="1"/>
    <xf numFmtId="3" fontId="2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3" fontId="8" fillId="0" borderId="5" xfId="0" quotePrefix="1" applyNumberFormat="1" applyFont="1" applyFill="1" applyBorder="1" applyAlignment="1">
      <alignment vertical="center"/>
    </xf>
    <xf numFmtId="3" fontId="2" fillId="0" borderId="5" xfId="0" applyNumberFormat="1" applyFont="1" applyFill="1" applyBorder="1"/>
    <xf numFmtId="0" fontId="5" fillId="0" borderId="3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vertical="center"/>
    </xf>
    <xf numFmtId="3" fontId="4" fillId="0" borderId="6" xfId="0" quotePrefix="1" applyNumberFormat="1" applyFont="1" applyFill="1" applyBorder="1" applyAlignment="1">
      <alignment horizontal="right" vertical="center"/>
    </xf>
    <xf numFmtId="3" fontId="4" fillId="0" borderId="7" xfId="0" quotePrefix="1" applyNumberFormat="1" applyFont="1" applyFill="1" applyBorder="1" applyAlignment="1">
      <alignment horizontal="right" vertical="center"/>
    </xf>
    <xf numFmtId="3" fontId="3" fillId="0" borderId="8" xfId="0" quotePrefix="1" applyNumberFormat="1" applyFont="1" applyFill="1" applyBorder="1" applyAlignment="1">
      <alignment horizontal="right" vertical="center"/>
    </xf>
    <xf numFmtId="3" fontId="4" fillId="0" borderId="9" xfId="0" quotePrefix="1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0" borderId="3" xfId="0" quotePrefix="1" applyNumberFormat="1" applyFont="1" applyFill="1" applyBorder="1" applyAlignment="1">
      <alignment horizontal="right" vertical="center"/>
    </xf>
    <xf numFmtId="3" fontId="3" fillId="0" borderId="4" xfId="0" quotePrefix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zoomScaleNormal="100" zoomScaleSheetLayoutView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F50" sqref="F50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6" width="11.85546875" style="1" customWidth="1"/>
    <col min="17" max="17" width="11.285156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79" t="s">
        <v>0</v>
      </c>
      <c r="B1" s="80" t="s">
        <v>3</v>
      </c>
      <c r="C1" s="81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289</v>
      </c>
      <c r="P1" s="19" t="s">
        <v>275</v>
      </c>
      <c r="Q1" s="20">
        <v>107052</v>
      </c>
      <c r="R1" s="20">
        <v>107060</v>
      </c>
      <c r="S1" s="82" t="s">
        <v>288</v>
      </c>
    </row>
    <row r="2" spans="1:19" ht="30" customHeight="1" x14ac:dyDescent="0.2">
      <c r="A2" s="79"/>
      <c r="B2" s="80"/>
      <c r="C2" s="81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2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733770</v>
      </c>
      <c r="H3" s="26"/>
      <c r="I3" s="26"/>
      <c r="J3" s="26">
        <v>960000</v>
      </c>
      <c r="K3" s="26"/>
      <c r="L3" s="26"/>
      <c r="M3" s="26"/>
      <c r="N3" s="26"/>
      <c r="O3" s="26">
        <v>395650</v>
      </c>
      <c r="P3" s="26"/>
      <c r="Q3" s="26">
        <v>2765200</v>
      </c>
      <c r="R3" s="26"/>
      <c r="S3" s="25">
        <f t="shared" ref="S3:S50" si="0">SUM(D3:R3)</f>
        <v>4854620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>
        <v>185800</v>
      </c>
      <c r="K4" s="26"/>
      <c r="L4" s="26"/>
      <c r="M4" s="26"/>
      <c r="N4" s="26"/>
      <c r="O4" s="26"/>
      <c r="P4" s="26"/>
      <c r="Q4" s="26">
        <v>432200</v>
      </c>
      <c r="R4" s="26"/>
      <c r="S4" s="25">
        <f t="shared" si="0"/>
        <v>618000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>
        <v>216100</v>
      </c>
      <c r="E5" s="12"/>
      <c r="F5" s="12"/>
      <c r="G5" s="12"/>
      <c r="H5" s="26"/>
      <c r="I5" s="26"/>
      <c r="J5" s="26">
        <v>116100</v>
      </c>
      <c r="K5" s="26"/>
      <c r="L5" s="26"/>
      <c r="M5" s="26"/>
      <c r="N5" s="26"/>
      <c r="O5" s="26"/>
      <c r="P5" s="26"/>
      <c r="Q5" s="26">
        <v>216100</v>
      </c>
      <c r="R5" s="26"/>
      <c r="S5" s="25">
        <f t="shared" si="0"/>
        <v>548300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>
        <v>12000</v>
      </c>
      <c r="E7" s="12"/>
      <c r="F7" s="12"/>
      <c r="G7" s="12"/>
      <c r="H7" s="26"/>
      <c r="I7" s="26"/>
      <c r="J7" s="26">
        <v>12000</v>
      </c>
      <c r="K7" s="26"/>
      <c r="L7" s="26"/>
      <c r="M7" s="26"/>
      <c r="N7" s="26"/>
      <c r="O7" s="26"/>
      <c r="P7" s="26"/>
      <c r="Q7" s="26">
        <v>12000</v>
      </c>
      <c r="R7" s="26"/>
      <c r="S7" s="25">
        <f t="shared" si="0"/>
        <v>36000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>
        <v>456600</v>
      </c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>
        <f t="shared" si="0"/>
        <v>456600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>
        <v>5920000</v>
      </c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5920000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5">
        <f t="shared" si="0"/>
        <v>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>
        <v>500000</v>
      </c>
      <c r="K11" s="31"/>
      <c r="L11" s="31"/>
      <c r="M11" s="31"/>
      <c r="N11" s="31"/>
      <c r="O11" s="31"/>
      <c r="P11" s="31"/>
      <c r="Q11" s="31"/>
      <c r="R11" s="31"/>
      <c r="S11" s="32">
        <f t="shared" si="0"/>
        <v>500000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6604700</v>
      </c>
      <c r="E12" s="40">
        <f t="shared" si="1"/>
        <v>0</v>
      </c>
      <c r="F12" s="40">
        <f t="shared" si="1"/>
        <v>0</v>
      </c>
      <c r="G12" s="40">
        <f t="shared" si="1"/>
        <v>733770</v>
      </c>
      <c r="H12" s="40">
        <f t="shared" si="1"/>
        <v>0</v>
      </c>
      <c r="I12" s="40">
        <f t="shared" si="1"/>
        <v>0</v>
      </c>
      <c r="J12" s="40">
        <f t="shared" si="1"/>
        <v>1773900</v>
      </c>
      <c r="K12" s="40"/>
      <c r="L12" s="40">
        <f t="shared" ref="L12:R12" si="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395650</v>
      </c>
      <c r="P12" s="40">
        <f t="shared" si="2"/>
        <v>0</v>
      </c>
      <c r="Q12" s="40">
        <f t="shared" si="2"/>
        <v>3425500</v>
      </c>
      <c r="R12" s="40">
        <f t="shared" si="2"/>
        <v>0</v>
      </c>
      <c r="S12" s="41">
        <f t="shared" si="0"/>
        <v>12933520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>
        <v>1155900</v>
      </c>
      <c r="E13" s="40"/>
      <c r="F13" s="40"/>
      <c r="G13" s="45">
        <v>128450</v>
      </c>
      <c r="H13" s="43"/>
      <c r="I13" s="43"/>
      <c r="J13" s="43">
        <v>310500</v>
      </c>
      <c r="K13" s="43"/>
      <c r="L13" s="43"/>
      <c r="M13" s="43"/>
      <c r="N13" s="43"/>
      <c r="O13" s="43">
        <v>69500</v>
      </c>
      <c r="P13" s="43"/>
      <c r="Q13" s="43">
        <v>599500</v>
      </c>
      <c r="R13" s="43"/>
      <c r="S13" s="41">
        <f t="shared" si="0"/>
        <v>2263850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>
        <v>1000000</v>
      </c>
      <c r="E15" s="12"/>
      <c r="F15" s="12"/>
      <c r="G15" s="12"/>
      <c r="H15" s="26">
        <v>60000</v>
      </c>
      <c r="I15" s="26"/>
      <c r="J15" s="26">
        <v>300000</v>
      </c>
      <c r="K15" s="26"/>
      <c r="L15" s="26"/>
      <c r="M15" s="26"/>
      <c r="N15" s="26"/>
      <c r="O15" s="26"/>
      <c r="P15" s="26"/>
      <c r="Q15" s="26"/>
      <c r="R15" s="26"/>
      <c r="S15" s="25">
        <f t="shared" si="0"/>
        <v>1360000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>
        <v>100000</v>
      </c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100000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>
        <v>20000</v>
      </c>
      <c r="M17" s="26"/>
      <c r="N17" s="26"/>
      <c r="O17" s="26"/>
      <c r="P17" s="26"/>
      <c r="Q17" s="26"/>
      <c r="R17" s="26"/>
      <c r="S17" s="25">
        <f t="shared" si="0"/>
        <v>20000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>
        <v>20000</v>
      </c>
      <c r="F18" s="12"/>
      <c r="G18" s="12"/>
      <c r="H18" s="26"/>
      <c r="I18" s="26">
        <v>1200000</v>
      </c>
      <c r="J18" s="26"/>
      <c r="K18" s="26"/>
      <c r="L18" s="26">
        <v>300000</v>
      </c>
      <c r="M18" s="26"/>
      <c r="N18" s="26"/>
      <c r="O18" s="26"/>
      <c r="P18" s="26"/>
      <c r="Q18" s="26"/>
      <c r="R18" s="26"/>
      <c r="S18" s="25">
        <f t="shared" si="0"/>
        <v>1520000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>
        <v>2500000</v>
      </c>
      <c r="Q19" s="26"/>
      <c r="R19" s="26"/>
      <c r="S19" s="25">
        <f t="shared" si="0"/>
        <v>2500000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>
        <v>50000</v>
      </c>
      <c r="E21" s="12">
        <v>120000</v>
      </c>
      <c r="F21" s="12"/>
      <c r="G21" s="12"/>
      <c r="H21" s="26">
        <v>500000</v>
      </c>
      <c r="I21" s="26"/>
      <c r="J21" s="26">
        <v>730000</v>
      </c>
      <c r="K21" s="26"/>
      <c r="L21" s="26">
        <v>100000</v>
      </c>
      <c r="M21" s="26"/>
      <c r="N21" s="26"/>
      <c r="O21" s="26"/>
      <c r="P21" s="26"/>
      <c r="Q21" s="26"/>
      <c r="R21" s="26"/>
      <c r="S21" s="25">
        <f t="shared" si="0"/>
        <v>1500000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>
        <v>300000</v>
      </c>
      <c r="E23" s="12"/>
      <c r="F23" s="12">
        <v>1170000</v>
      </c>
      <c r="G23" s="12"/>
      <c r="H23" s="26"/>
      <c r="I23" s="26"/>
      <c r="J23" s="26">
        <v>6000000</v>
      </c>
      <c r="K23" s="26">
        <v>200000</v>
      </c>
      <c r="L23" s="26">
        <v>365000</v>
      </c>
      <c r="M23" s="26">
        <v>1100000</v>
      </c>
      <c r="N23" s="26"/>
      <c r="O23" s="26"/>
      <c r="P23" s="26"/>
      <c r="Q23" s="26"/>
      <c r="R23" s="26"/>
      <c r="S23" s="25">
        <f t="shared" si="0"/>
        <v>9135000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>
        <v>2000000</v>
      </c>
      <c r="E24" s="12"/>
      <c r="F24" s="12"/>
      <c r="G24" s="12"/>
      <c r="H24" s="26"/>
      <c r="I24" s="26"/>
      <c r="J24" s="26">
        <v>1856640</v>
      </c>
      <c r="K24" s="26"/>
      <c r="L24" s="26">
        <v>20000</v>
      </c>
      <c r="M24" s="26"/>
      <c r="N24" s="26"/>
      <c r="O24" s="26"/>
      <c r="P24" s="26"/>
      <c r="Q24" s="26"/>
      <c r="R24" s="26"/>
      <c r="S24" s="25">
        <f t="shared" si="0"/>
        <v>3876640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>
        <v>1000000</v>
      </c>
      <c r="E26" s="12">
        <v>37800</v>
      </c>
      <c r="F26" s="12">
        <v>315900</v>
      </c>
      <c r="G26" s="12"/>
      <c r="H26" s="26">
        <v>151200</v>
      </c>
      <c r="I26" s="26">
        <v>324000</v>
      </c>
      <c r="J26" s="26">
        <v>2400000</v>
      </c>
      <c r="K26" s="26">
        <v>54000</v>
      </c>
      <c r="L26" s="26">
        <v>189800</v>
      </c>
      <c r="M26" s="26"/>
      <c r="N26" s="26"/>
      <c r="O26" s="26"/>
      <c r="P26" s="26">
        <v>675000</v>
      </c>
      <c r="Q26" s="26"/>
      <c r="R26" s="26"/>
      <c r="S26" s="25">
        <f t="shared" si="0"/>
        <v>5147700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>
        <v>14101000</v>
      </c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14101000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4450000</v>
      </c>
      <c r="E29" s="45">
        <f t="shared" si="3"/>
        <v>177800</v>
      </c>
      <c r="F29" s="45">
        <f t="shared" si="3"/>
        <v>15586900</v>
      </c>
      <c r="G29" s="45">
        <f t="shared" si="3"/>
        <v>0</v>
      </c>
      <c r="H29" s="45">
        <f t="shared" si="3"/>
        <v>711200</v>
      </c>
      <c r="I29" s="45">
        <f t="shared" si="3"/>
        <v>1524000</v>
      </c>
      <c r="J29" s="45">
        <f t="shared" si="3"/>
        <v>11286640</v>
      </c>
      <c r="K29" s="45">
        <f t="shared" si="3"/>
        <v>254000</v>
      </c>
      <c r="L29" s="45">
        <f t="shared" si="3"/>
        <v>994800</v>
      </c>
      <c r="M29" s="45">
        <f t="shared" si="3"/>
        <v>1100000</v>
      </c>
      <c r="N29" s="45">
        <f t="shared" si="3"/>
        <v>0</v>
      </c>
      <c r="O29" s="45">
        <f t="shared" si="3"/>
        <v>0</v>
      </c>
      <c r="P29" s="45">
        <f t="shared" si="3"/>
        <v>3175000</v>
      </c>
      <c r="Q29" s="45">
        <f t="shared" si="3"/>
        <v>0</v>
      </c>
      <c r="R29" s="45">
        <f t="shared" si="3"/>
        <v>0</v>
      </c>
      <c r="S29" s="41">
        <f t="shared" si="0"/>
        <v>39260340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v>2918802</v>
      </c>
      <c r="S33" s="61">
        <f t="shared" si="0"/>
        <v>2918802</v>
      </c>
    </row>
    <row r="34" spans="1:19" ht="25.5" customHeight="1" thickBot="1" x14ac:dyDescent="0.25">
      <c r="A34" s="51">
        <v>32</v>
      </c>
      <c r="B34" s="38" t="s">
        <v>238</v>
      </c>
      <c r="C34" s="39" t="s">
        <v>38</v>
      </c>
      <c r="D34" s="40">
        <f t="shared" ref="D34:R34" si="4">SUM(D30:D33)</f>
        <v>0</v>
      </c>
      <c r="E34" s="40">
        <f t="shared" si="4"/>
        <v>0</v>
      </c>
      <c r="F34" s="40">
        <f t="shared" si="4"/>
        <v>0</v>
      </c>
      <c r="G34" s="40">
        <f t="shared" si="4"/>
        <v>0</v>
      </c>
      <c r="H34" s="40">
        <f t="shared" si="4"/>
        <v>0</v>
      </c>
      <c r="I34" s="40">
        <f t="shared" si="4"/>
        <v>0</v>
      </c>
      <c r="J34" s="40">
        <f t="shared" si="4"/>
        <v>0</v>
      </c>
      <c r="K34" s="40">
        <f t="shared" si="4"/>
        <v>0</v>
      </c>
      <c r="L34" s="40">
        <f t="shared" si="4"/>
        <v>0</v>
      </c>
      <c r="M34" s="40">
        <f t="shared" si="4"/>
        <v>0</v>
      </c>
      <c r="N34" s="40">
        <f t="shared" si="4"/>
        <v>0</v>
      </c>
      <c r="O34" s="40">
        <f t="shared" si="4"/>
        <v>0</v>
      </c>
      <c r="P34" s="40">
        <f t="shared" si="4"/>
        <v>0</v>
      </c>
      <c r="Q34" s="40">
        <f t="shared" si="4"/>
        <v>0</v>
      </c>
      <c r="R34" s="40">
        <f t="shared" si="4"/>
        <v>2918802</v>
      </c>
      <c r="S34" s="41">
        <f t="shared" si="0"/>
        <v>2918802</v>
      </c>
    </row>
    <row r="35" spans="1:19" s="5" customFormat="1" ht="35.25" customHeight="1" x14ac:dyDescent="0.2">
      <c r="A35" s="51">
        <v>33</v>
      </c>
      <c r="B35" s="33" t="s">
        <v>254</v>
      </c>
      <c r="C35" s="34" t="s">
        <v>39</v>
      </c>
      <c r="D35" s="35">
        <v>828000</v>
      </c>
      <c r="E35" s="35"/>
      <c r="F35" s="35"/>
      <c r="G35" s="3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37">
        <f t="shared" si="0"/>
        <v>828000</v>
      </c>
    </row>
    <row r="36" spans="1:19" ht="30" customHeight="1" x14ac:dyDescent="0.2">
      <c r="A36" s="51">
        <v>34</v>
      </c>
      <c r="B36" s="6" t="s">
        <v>299</v>
      </c>
      <c r="C36" s="9" t="s">
        <v>40</v>
      </c>
      <c r="D36" s="12"/>
      <c r="E36" s="12"/>
      <c r="F36" s="12"/>
      <c r="G36" s="12"/>
      <c r="H36" s="26"/>
      <c r="I36" s="26"/>
      <c r="J36" s="26"/>
      <c r="K36" s="26"/>
      <c r="L36" s="26"/>
      <c r="M36" s="26"/>
      <c r="N36" s="26">
        <v>3000000</v>
      </c>
      <c r="O36" s="26"/>
      <c r="P36" s="26"/>
      <c r="Q36" s="26"/>
      <c r="R36" s="26"/>
      <c r="S36" s="25">
        <f t="shared" si="0"/>
        <v>3000000</v>
      </c>
    </row>
    <row r="37" spans="1:19" ht="35.25" customHeight="1" x14ac:dyDescent="0.2">
      <c r="A37" s="51">
        <v>35</v>
      </c>
      <c r="B37" s="8" t="s">
        <v>310</v>
      </c>
      <c r="C37" s="9" t="s">
        <v>255</v>
      </c>
      <c r="D37" s="12"/>
      <c r="E37" s="12"/>
      <c r="F37" s="12">
        <v>4000000</v>
      </c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2">
        <f t="shared" si="0"/>
        <v>4000000</v>
      </c>
    </row>
    <row r="38" spans="1:19" s="5" customFormat="1" ht="45.75" customHeight="1" thickBot="1" x14ac:dyDescent="0.25">
      <c r="A38" s="51">
        <v>36</v>
      </c>
      <c r="B38" s="7" t="s">
        <v>314</v>
      </c>
      <c r="C38" s="30" t="s">
        <v>255</v>
      </c>
      <c r="D38" s="28"/>
      <c r="E38" s="28"/>
      <c r="F38" s="28">
        <v>18291850</v>
      </c>
      <c r="G38" s="2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32">
        <f t="shared" si="0"/>
        <v>18291850</v>
      </c>
    </row>
    <row r="39" spans="1:19" ht="19.5" customHeight="1" thickBot="1" x14ac:dyDescent="0.25">
      <c r="A39" s="51">
        <v>37</v>
      </c>
      <c r="B39" s="38" t="s">
        <v>243</v>
      </c>
      <c r="C39" s="39" t="s">
        <v>41</v>
      </c>
      <c r="D39" s="40">
        <f t="shared" ref="D39:N39" si="5">SUM(D35:D38)</f>
        <v>828000</v>
      </c>
      <c r="E39" s="40">
        <f t="shared" si="5"/>
        <v>0</v>
      </c>
      <c r="F39" s="40">
        <f t="shared" si="5"/>
        <v>22291850</v>
      </c>
      <c r="G39" s="40">
        <f t="shared" si="5"/>
        <v>0</v>
      </c>
      <c r="H39" s="40">
        <f t="shared" si="5"/>
        <v>0</v>
      </c>
      <c r="I39" s="40">
        <f t="shared" si="5"/>
        <v>0</v>
      </c>
      <c r="J39" s="40">
        <f t="shared" si="5"/>
        <v>0</v>
      </c>
      <c r="K39" s="40">
        <f t="shared" si="5"/>
        <v>0</v>
      </c>
      <c r="L39" s="40">
        <f t="shared" si="5"/>
        <v>0</v>
      </c>
      <c r="M39" s="40">
        <f t="shared" si="5"/>
        <v>0</v>
      </c>
      <c r="N39" s="40">
        <f t="shared" si="5"/>
        <v>3000000</v>
      </c>
      <c r="O39" s="40"/>
      <c r="P39" s="40">
        <f>SUM(P35:P38)</f>
        <v>0</v>
      </c>
      <c r="Q39" s="40">
        <f>SUM(Q35:Q38)</f>
        <v>0</v>
      </c>
      <c r="R39" s="40">
        <f>SUM(R35:R38)</f>
        <v>0</v>
      </c>
      <c r="S39" s="41">
        <f t="shared" si="0"/>
        <v>26119850</v>
      </c>
    </row>
    <row r="40" spans="1:19" ht="24" customHeight="1" x14ac:dyDescent="0.2">
      <c r="A40" s="51">
        <v>38</v>
      </c>
      <c r="B40" s="33" t="s">
        <v>296</v>
      </c>
      <c r="C40" s="34" t="s">
        <v>42</v>
      </c>
      <c r="D40" s="35"/>
      <c r="E40" s="35"/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>
        <f t="shared" si="0"/>
        <v>0</v>
      </c>
    </row>
    <row r="41" spans="1:19" ht="22.5" customHeight="1" x14ac:dyDescent="0.2">
      <c r="A41" s="51">
        <v>39</v>
      </c>
      <c r="B41" s="6" t="s">
        <v>257</v>
      </c>
      <c r="C41" s="9" t="s">
        <v>43</v>
      </c>
      <c r="D41" s="12"/>
      <c r="E41" s="12"/>
      <c r="F41" s="12"/>
      <c r="G41" s="1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5">
        <f t="shared" si="0"/>
        <v>0</v>
      </c>
    </row>
    <row r="42" spans="1:19" ht="19.5" customHeight="1" x14ac:dyDescent="0.2">
      <c r="A42" s="51">
        <v>40</v>
      </c>
      <c r="B42" s="6" t="s">
        <v>44</v>
      </c>
      <c r="C42" s="9" t="s">
        <v>45</v>
      </c>
      <c r="D42" s="12"/>
      <c r="E42" s="12"/>
      <c r="F42" s="12"/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0</v>
      </c>
    </row>
    <row r="43" spans="1:19" ht="19.5" customHeight="1" x14ac:dyDescent="0.2">
      <c r="A43" s="51">
        <v>41</v>
      </c>
      <c r="B43" s="6" t="s">
        <v>295</v>
      </c>
      <c r="C43" s="9" t="s">
        <v>46</v>
      </c>
      <c r="D43" s="12">
        <v>200000</v>
      </c>
      <c r="E43" s="12"/>
      <c r="F43" s="12">
        <v>945000</v>
      </c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1145000</v>
      </c>
    </row>
    <row r="44" spans="1:19" ht="18.75" customHeight="1" thickBot="1" x14ac:dyDescent="0.25">
      <c r="A44" s="51">
        <v>42</v>
      </c>
      <c r="B44" s="30" t="s">
        <v>47</v>
      </c>
      <c r="C44" s="27" t="s">
        <v>48</v>
      </c>
      <c r="D44" s="28">
        <v>54000</v>
      </c>
      <c r="E44" s="28"/>
      <c r="F44" s="28">
        <v>255150</v>
      </c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>
        <f t="shared" si="0"/>
        <v>309150</v>
      </c>
    </row>
    <row r="45" spans="1:19" ht="21.75" customHeight="1" thickBot="1" x14ac:dyDescent="0.25">
      <c r="A45" s="51">
        <v>43</v>
      </c>
      <c r="B45" s="38" t="s">
        <v>239</v>
      </c>
      <c r="C45" s="39" t="s">
        <v>49</v>
      </c>
      <c r="D45" s="40">
        <f t="shared" ref="D45:N45" si="6">SUM(D40:D44)</f>
        <v>254000</v>
      </c>
      <c r="E45" s="40">
        <f t="shared" si="6"/>
        <v>0</v>
      </c>
      <c r="F45" s="40">
        <f t="shared" si="6"/>
        <v>1200150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6"/>
        <v>0</v>
      </c>
      <c r="N45" s="40">
        <f t="shared" si="6"/>
        <v>0</v>
      </c>
      <c r="O45" s="40"/>
      <c r="P45" s="40">
        <f>SUM(P40:P44)</f>
        <v>0</v>
      </c>
      <c r="Q45" s="40">
        <f>SUM(Q40:Q44)</f>
        <v>0</v>
      </c>
      <c r="R45" s="40">
        <f>SUM(R40:R44)</f>
        <v>0</v>
      </c>
      <c r="S45" s="41">
        <f t="shared" si="0"/>
        <v>1454150</v>
      </c>
    </row>
    <row r="46" spans="1:19" ht="23.25" customHeight="1" x14ac:dyDescent="0.2">
      <c r="A46" s="51">
        <v>44</v>
      </c>
      <c r="B46" s="33" t="s">
        <v>264</v>
      </c>
      <c r="C46" s="34" t="s">
        <v>50</v>
      </c>
      <c r="D46" s="35"/>
      <c r="E46" s="35"/>
      <c r="F46" s="35">
        <v>20477000</v>
      </c>
      <c r="G46" s="35"/>
      <c r="H46" s="36">
        <v>4000000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>
        <f t="shared" si="0"/>
        <v>24477000</v>
      </c>
    </row>
    <row r="47" spans="1:19" ht="19.5" customHeight="1" x14ac:dyDescent="0.2">
      <c r="A47" s="51">
        <v>45</v>
      </c>
      <c r="B47" s="6" t="s">
        <v>51</v>
      </c>
      <c r="C47" s="9" t="s">
        <v>52</v>
      </c>
      <c r="D47" s="12"/>
      <c r="E47" s="12"/>
      <c r="F47" s="12"/>
      <c r="G47" s="1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5">
        <f t="shared" si="0"/>
        <v>0</v>
      </c>
    </row>
    <row r="48" spans="1:19" ht="24" customHeight="1" x14ac:dyDescent="0.2">
      <c r="A48" s="51">
        <v>46</v>
      </c>
      <c r="B48" s="6" t="s">
        <v>246</v>
      </c>
      <c r="C48" s="9" t="s">
        <v>53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3.25" customHeight="1" thickBot="1" x14ac:dyDescent="0.25">
      <c r="A49" s="51">
        <v>47</v>
      </c>
      <c r="B49" s="30" t="s">
        <v>262</v>
      </c>
      <c r="C49" s="27" t="s">
        <v>54</v>
      </c>
      <c r="D49" s="28"/>
      <c r="E49" s="28"/>
      <c r="F49" s="28">
        <v>5538190</v>
      </c>
      <c r="G49" s="28"/>
      <c r="H49" s="31">
        <v>1080000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>
        <f t="shared" si="0"/>
        <v>6618190</v>
      </c>
    </row>
    <row r="50" spans="1:20" s="5" customFormat="1" ht="20.25" customHeight="1" thickBot="1" x14ac:dyDescent="0.25">
      <c r="A50" s="51">
        <v>48</v>
      </c>
      <c r="B50" s="38" t="s">
        <v>240</v>
      </c>
      <c r="C50" s="39" t="s">
        <v>55</v>
      </c>
      <c r="D50" s="40">
        <f>SUM(D46:D49)</f>
        <v>0</v>
      </c>
      <c r="E50" s="40">
        <f t="shared" ref="E50:R50" si="7">SUM(E46:E49)</f>
        <v>0</v>
      </c>
      <c r="F50" s="40">
        <f t="shared" si="7"/>
        <v>26015190</v>
      </c>
      <c r="G50" s="40">
        <f t="shared" si="7"/>
        <v>0</v>
      </c>
      <c r="H50" s="40">
        <f t="shared" si="7"/>
        <v>5080000</v>
      </c>
      <c r="I50" s="40">
        <f t="shared" si="7"/>
        <v>0</v>
      </c>
      <c r="J50" s="40">
        <f t="shared" si="7"/>
        <v>0</v>
      </c>
      <c r="K50" s="40">
        <f t="shared" si="7"/>
        <v>0</v>
      </c>
      <c r="L50" s="40">
        <f t="shared" si="7"/>
        <v>0</v>
      </c>
      <c r="M50" s="40">
        <f t="shared" si="7"/>
        <v>0</v>
      </c>
      <c r="N50" s="40">
        <f t="shared" si="7"/>
        <v>0</v>
      </c>
      <c r="O50" s="40"/>
      <c r="P50" s="40">
        <f t="shared" si="7"/>
        <v>0</v>
      </c>
      <c r="Q50" s="40">
        <f t="shared" si="7"/>
        <v>0</v>
      </c>
      <c r="R50" s="40">
        <f t="shared" si="7"/>
        <v>0</v>
      </c>
      <c r="S50" s="41">
        <f t="shared" si="0"/>
        <v>31095190</v>
      </c>
    </row>
    <row r="51" spans="1:20" ht="18" customHeight="1" thickBot="1" x14ac:dyDescent="0.25">
      <c r="A51" s="51">
        <v>49</v>
      </c>
      <c r="B51" s="38" t="s">
        <v>241</v>
      </c>
      <c r="C51" s="38" t="s">
        <v>56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1:20" ht="18" customHeight="1" thickBot="1" x14ac:dyDescent="0.25">
      <c r="A52" s="51">
        <v>50</v>
      </c>
      <c r="B52" s="38" t="s">
        <v>291</v>
      </c>
      <c r="C52" s="38" t="s">
        <v>292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>
        <f>SUM(D52:R52)</f>
        <v>0</v>
      </c>
    </row>
    <row r="53" spans="1:20" s="5" customFormat="1" ht="29.25" customHeight="1" thickBot="1" x14ac:dyDescent="0.25">
      <c r="A53" s="51">
        <v>51</v>
      </c>
      <c r="B53" s="48" t="s">
        <v>242</v>
      </c>
      <c r="C53" s="49" t="s">
        <v>57</v>
      </c>
      <c r="D53" s="40">
        <f t="shared" ref="D53:R53" si="8">SUM(D51:D52,D50,D45,D39,D34,D29,D12:D13)</f>
        <v>13292600</v>
      </c>
      <c r="E53" s="40">
        <f t="shared" si="8"/>
        <v>177800</v>
      </c>
      <c r="F53" s="40">
        <f t="shared" si="8"/>
        <v>65094090</v>
      </c>
      <c r="G53" s="40">
        <f t="shared" si="8"/>
        <v>862220</v>
      </c>
      <c r="H53" s="40">
        <f t="shared" si="8"/>
        <v>5791200</v>
      </c>
      <c r="I53" s="40">
        <f t="shared" si="8"/>
        <v>1524000</v>
      </c>
      <c r="J53" s="40">
        <f t="shared" si="8"/>
        <v>13371040</v>
      </c>
      <c r="K53" s="40">
        <f t="shared" si="8"/>
        <v>254000</v>
      </c>
      <c r="L53" s="40">
        <f t="shared" si="8"/>
        <v>994800</v>
      </c>
      <c r="M53" s="40">
        <f t="shared" si="8"/>
        <v>1100000</v>
      </c>
      <c r="N53" s="40">
        <f t="shared" si="8"/>
        <v>3000000</v>
      </c>
      <c r="O53" s="40">
        <f t="shared" si="8"/>
        <v>465150</v>
      </c>
      <c r="P53" s="40">
        <f t="shared" si="8"/>
        <v>3175000</v>
      </c>
      <c r="Q53" s="40">
        <f t="shared" si="8"/>
        <v>4025000</v>
      </c>
      <c r="R53" s="40">
        <f t="shared" si="8"/>
        <v>2918802</v>
      </c>
      <c r="S53" s="50">
        <f>SUM(D53:R53)</f>
        <v>116045702</v>
      </c>
      <c r="T53" s="29">
        <f>SUM(S3:S11,S13,S14:S28,S30:S33,S35:S38,S40:S44,S46:S49,S51:S52)</f>
        <v>116045702</v>
      </c>
    </row>
    <row r="54" spans="1:20" ht="77.25" customHeight="1" x14ac:dyDescent="0.2">
      <c r="A54" s="52"/>
    </row>
    <row r="55" spans="1:20" ht="29.25" customHeight="1" x14ac:dyDescent="0.2">
      <c r="A55" s="52"/>
    </row>
    <row r="56" spans="1:20" ht="35.25" customHeight="1" x14ac:dyDescent="0.2">
      <c r="A56" s="52"/>
    </row>
    <row r="57" spans="1:20" ht="29.25" customHeight="1" x14ac:dyDescent="0.2">
      <c r="A57" s="52"/>
    </row>
    <row r="58" spans="1:20" ht="33" customHeight="1" x14ac:dyDescent="0.2">
      <c r="A58" s="52"/>
    </row>
    <row r="59" spans="1:20" ht="29.25" customHeight="1" x14ac:dyDescent="0.2">
      <c r="A59" s="53"/>
    </row>
    <row r="60" spans="1:20" ht="27.75" customHeight="1" x14ac:dyDescent="0.2">
      <c r="A60" s="52"/>
    </row>
    <row r="61" spans="1:20" s="5" customFormat="1" ht="19.5" customHeight="1" x14ac:dyDescent="0.2">
      <c r="A61" s="52"/>
      <c r="B61" s="1"/>
      <c r="C61" s="1"/>
      <c r="D61" s="1"/>
      <c r="E61" s="1"/>
      <c r="F61" s="1"/>
      <c r="G61" s="1"/>
      <c r="S61" s="24"/>
    </row>
    <row r="62" spans="1:20" ht="19.5" customHeight="1" x14ac:dyDescent="0.2">
      <c r="A62" s="52"/>
    </row>
    <row r="63" spans="1:20" ht="30" customHeight="1" x14ac:dyDescent="0.2">
      <c r="A63" s="52"/>
    </row>
    <row r="64" spans="1:20" ht="29.25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39" customHeight="1" x14ac:dyDescent="0.2">
      <c r="A67" s="52"/>
    </row>
    <row r="68" spans="1:19" ht="19.5" customHeight="1" x14ac:dyDescent="0.2">
      <c r="A68" s="52"/>
    </row>
    <row r="69" spans="1:19" ht="35.25" customHeight="1" x14ac:dyDescent="0.2">
      <c r="A69" s="53"/>
    </row>
    <row r="70" spans="1:19" ht="39.75" customHeight="1" x14ac:dyDescent="0.2">
      <c r="A70" s="52"/>
    </row>
    <row r="71" spans="1:19" s="5" customFormat="1" ht="19.5" customHeight="1" x14ac:dyDescent="0.2">
      <c r="A71" s="52"/>
      <c r="B71" s="1"/>
      <c r="C71" s="1"/>
      <c r="D71" s="1"/>
      <c r="E71" s="1"/>
      <c r="F71" s="1"/>
      <c r="G71" s="1"/>
      <c r="S71" s="24"/>
    </row>
    <row r="72" spans="1:19" ht="19.5" customHeight="1" x14ac:dyDescent="0.2">
      <c r="A72" s="52"/>
    </row>
    <row r="73" spans="1:19" ht="29.25" customHeight="1" x14ac:dyDescent="0.2">
      <c r="A73" s="52"/>
    </row>
    <row r="74" spans="1:19" ht="29.25" customHeight="1" x14ac:dyDescent="0.2">
      <c r="A74" s="52"/>
    </row>
    <row r="75" spans="1:19" ht="19.5" customHeight="1" x14ac:dyDescent="0.2">
      <c r="A75" s="52"/>
    </row>
    <row r="76" spans="1:19" ht="19.5" customHeight="1" x14ac:dyDescent="0.2">
      <c r="A76" s="52"/>
    </row>
    <row r="77" spans="1:19" ht="29.25" customHeight="1" x14ac:dyDescent="0.2">
      <c r="A77" s="52"/>
    </row>
    <row r="78" spans="1:19" ht="29.25" customHeight="1" x14ac:dyDescent="0.2">
      <c r="A78" s="52"/>
    </row>
    <row r="79" spans="1:19" ht="39" customHeight="1" x14ac:dyDescent="0.2">
      <c r="A79" s="52"/>
    </row>
    <row r="80" spans="1:19" ht="29.25" customHeight="1" x14ac:dyDescent="0.2">
      <c r="A80" s="52"/>
    </row>
    <row r="81" spans="1:1" ht="29.25" customHeight="1" x14ac:dyDescent="0.2">
      <c r="A81" s="52"/>
    </row>
    <row r="82" spans="1:1" ht="19.5" customHeight="1" x14ac:dyDescent="0.2">
      <c r="A82" s="52"/>
    </row>
    <row r="83" spans="1:1" ht="29.25" customHeight="1" x14ac:dyDescent="0.2">
      <c r="A83" s="52"/>
    </row>
    <row r="84" spans="1:1" ht="19.5" customHeight="1" x14ac:dyDescent="0.2">
      <c r="A84" s="52"/>
    </row>
    <row r="85" spans="1:1" ht="19.5" customHeight="1" x14ac:dyDescent="0.2">
      <c r="A85" s="52"/>
    </row>
    <row r="86" spans="1:1" ht="29.25" customHeight="1" x14ac:dyDescent="0.2">
      <c r="A86" s="52"/>
    </row>
    <row r="87" spans="1:1" ht="19.5" customHeight="1" x14ac:dyDescent="0.2">
      <c r="A87" s="52"/>
    </row>
    <row r="88" spans="1:1" ht="19.5" customHeight="1" x14ac:dyDescent="0.2">
      <c r="A88" s="52"/>
    </row>
    <row r="89" spans="1:1" ht="29.25" customHeight="1" x14ac:dyDescent="0.2">
      <c r="A89" s="52"/>
    </row>
    <row r="90" spans="1:1" ht="29.25" customHeight="1" x14ac:dyDescent="0.2">
      <c r="A90" s="52"/>
    </row>
    <row r="91" spans="1:1" ht="19.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29.25" customHeight="1" x14ac:dyDescent="0.2">
      <c r="A94" s="52"/>
    </row>
    <row r="95" spans="1:1" ht="29.25" customHeight="1" x14ac:dyDescent="0.2">
      <c r="A95" s="54"/>
    </row>
    <row r="96" spans="1:1" ht="39" customHeight="1" x14ac:dyDescent="0.2">
      <c r="A96" s="52"/>
    </row>
    <row r="97" spans="1:1" ht="29.25" customHeight="1" x14ac:dyDescent="0.2">
      <c r="A97" s="52"/>
    </row>
    <row r="98" spans="1:1" ht="19.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29.25" customHeight="1" x14ac:dyDescent="0.2">
      <c r="A101" s="52"/>
    </row>
    <row r="102" spans="1:1" ht="29.25" customHeight="1" x14ac:dyDescent="0.2">
      <c r="A102" s="52"/>
    </row>
    <row r="103" spans="1:1" ht="19.5" customHeight="1" x14ac:dyDescent="0.2">
      <c r="A103" s="52"/>
    </row>
    <row r="104" spans="1:1" ht="19.5" customHeight="1" x14ac:dyDescent="0.2">
      <c r="A104" s="52"/>
    </row>
    <row r="105" spans="1:1" ht="29.25" customHeight="1" x14ac:dyDescent="0.2">
      <c r="A105" s="52"/>
    </row>
    <row r="106" spans="1:1" ht="19.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29.25" customHeight="1" x14ac:dyDescent="0.2">
      <c r="A111" s="52"/>
    </row>
    <row r="112" spans="1:1" ht="19.5" customHeight="1" x14ac:dyDescent="0.2">
      <c r="A112" s="52"/>
    </row>
    <row r="113" spans="1:1" ht="29.25" customHeight="1" x14ac:dyDescent="0.2">
      <c r="A113" s="52"/>
    </row>
    <row r="114" spans="1:1" ht="19.5" customHeight="1" x14ac:dyDescent="0.2">
      <c r="A114" s="52"/>
    </row>
    <row r="115" spans="1:1" ht="19.5" customHeight="1" x14ac:dyDescent="0.2">
      <c r="A115" s="52"/>
    </row>
    <row r="116" spans="1:1" ht="29.25" customHeight="1" x14ac:dyDescent="0.2">
      <c r="A116" s="52"/>
    </row>
    <row r="117" spans="1:1" ht="19.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29.25" customHeight="1" x14ac:dyDescent="0.2">
      <c r="A122" s="52"/>
    </row>
    <row r="123" spans="1:1" ht="19.5" customHeight="1" x14ac:dyDescent="0.2">
      <c r="A123" s="52"/>
    </row>
    <row r="124" spans="1:1" ht="29.25" customHeight="1" x14ac:dyDescent="0.2">
      <c r="A124" s="52"/>
    </row>
    <row r="125" spans="1:1" ht="19.5" customHeight="1" x14ac:dyDescent="0.2">
      <c r="A125" s="52"/>
    </row>
    <row r="126" spans="1:1" ht="19.5" customHeight="1" x14ac:dyDescent="0.2">
      <c r="A126" s="52"/>
    </row>
    <row r="127" spans="1:1" ht="25.5" customHeight="1" x14ac:dyDescent="0.2">
      <c r="A127" s="52"/>
    </row>
    <row r="128" spans="1:1" ht="19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25.5" customHeight="1" x14ac:dyDescent="0.2">
      <c r="A133" s="52"/>
    </row>
    <row r="134" spans="1:1" ht="19.5" customHeight="1" x14ac:dyDescent="0.2">
      <c r="A134" s="52"/>
    </row>
    <row r="135" spans="1:1" ht="29.2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19.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29.25" customHeight="1" x14ac:dyDescent="0.2">
      <c r="A143" s="52"/>
    </row>
    <row r="144" spans="1:1" ht="19.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29.25" customHeight="1" x14ac:dyDescent="0.2">
      <c r="A150" s="52"/>
    </row>
    <row r="151" spans="1:1" ht="19.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29.25" customHeight="1" x14ac:dyDescent="0.2">
      <c r="A156" s="52"/>
    </row>
    <row r="157" spans="1:1" ht="19.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4"/>
    </row>
    <row r="161" spans="1:1" ht="19.5" customHeight="1" x14ac:dyDescent="0.2">
      <c r="A161" s="52"/>
    </row>
    <row r="162" spans="1:1" ht="39" customHeight="1" x14ac:dyDescent="0.2">
      <c r="A162" s="52"/>
    </row>
    <row r="163" spans="1:1" ht="19.5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4"/>
    </row>
    <row r="170" spans="1:1" ht="29.25" customHeight="1" x14ac:dyDescent="0.2">
      <c r="A170" s="52"/>
    </row>
    <row r="171" spans="1:1" ht="19.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4"/>
    </row>
    <row r="175" spans="1:1" ht="19.5" customHeight="1" x14ac:dyDescent="0.2">
      <c r="A175" s="52"/>
    </row>
    <row r="176" spans="1:1" ht="19.5" customHeight="1" x14ac:dyDescent="0.2">
      <c r="A176" s="52"/>
    </row>
    <row r="177" spans="1:7" s="3" customFormat="1" ht="29.25" customHeight="1" x14ac:dyDescent="0.2">
      <c r="A177" s="52"/>
      <c r="B177" s="1"/>
      <c r="C177" s="1"/>
      <c r="D177" s="1"/>
      <c r="E177" s="1"/>
      <c r="F177" s="1"/>
      <c r="G177" s="1"/>
    </row>
    <row r="178" spans="1:7" ht="29.25" customHeight="1" x14ac:dyDescent="0.2">
      <c r="A178" s="52"/>
    </row>
    <row r="179" spans="1:7" ht="19.5" customHeight="1" x14ac:dyDescent="0.2">
      <c r="A179" s="52"/>
    </row>
    <row r="180" spans="1:7" ht="19.5" customHeight="1" x14ac:dyDescent="0.2">
      <c r="A180" s="52"/>
    </row>
    <row r="181" spans="1:7" ht="29.25" customHeight="1" x14ac:dyDescent="0.2">
      <c r="A181" s="52"/>
    </row>
    <row r="182" spans="1:7" ht="19.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29.25" customHeight="1" x14ac:dyDescent="0.2">
      <c r="A187" s="52"/>
    </row>
    <row r="188" spans="1:7" ht="19.5" customHeight="1" x14ac:dyDescent="0.2">
      <c r="A188" s="52"/>
    </row>
    <row r="189" spans="1:7" ht="29.25" customHeight="1" x14ac:dyDescent="0.2">
      <c r="A189" s="52"/>
    </row>
    <row r="190" spans="1:7" ht="19.5" customHeight="1" x14ac:dyDescent="0.2">
      <c r="A190" s="52"/>
    </row>
    <row r="191" spans="1:7" ht="19.5" customHeight="1" x14ac:dyDescent="0.2">
      <c r="A191" s="52"/>
    </row>
    <row r="192" spans="1:7" ht="29.25" customHeight="1" x14ac:dyDescent="0.2">
      <c r="A192" s="52"/>
    </row>
    <row r="193" spans="1:1" ht="19.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29.25" customHeight="1" x14ac:dyDescent="0.2">
      <c r="A198" s="52"/>
    </row>
    <row r="199" spans="1:1" ht="19.5" customHeight="1" x14ac:dyDescent="0.2">
      <c r="A199" s="52"/>
    </row>
    <row r="200" spans="1:1" ht="29.25" customHeight="1" x14ac:dyDescent="0.2">
      <c r="A200" s="52"/>
    </row>
    <row r="201" spans="1:1" ht="19.5" customHeight="1" x14ac:dyDescent="0.2">
      <c r="A201" s="52"/>
    </row>
    <row r="202" spans="1:1" ht="19.5" customHeight="1" x14ac:dyDescent="0.2">
      <c r="A202" s="52"/>
    </row>
    <row r="203" spans="1:1" ht="29.25" customHeight="1" x14ac:dyDescent="0.2">
      <c r="A203" s="52"/>
    </row>
    <row r="204" spans="1:1" ht="19.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29.25" customHeight="1" x14ac:dyDescent="0.2">
      <c r="A209" s="52"/>
    </row>
    <row r="210" spans="1:1" ht="19.5" customHeight="1" x14ac:dyDescent="0.2">
      <c r="A210" s="52"/>
    </row>
    <row r="211" spans="1:1" ht="29.2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19.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29.25" customHeight="1" x14ac:dyDescent="0.2">
      <c r="A219" s="52"/>
    </row>
    <row r="220" spans="1:1" ht="19.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29.25" customHeight="1" x14ac:dyDescent="0.2">
      <c r="A225" s="52"/>
    </row>
    <row r="226" spans="1:7" ht="19.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29.25" customHeight="1" x14ac:dyDescent="0.2">
      <c r="A231" s="52"/>
    </row>
    <row r="232" spans="1:7" ht="19.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4"/>
    </row>
    <row r="235" spans="1:7" ht="19.5" customHeight="1" x14ac:dyDescent="0.2">
      <c r="A235" s="54"/>
    </row>
    <row r="236" spans="1:7" ht="29.25" customHeight="1" x14ac:dyDescent="0.2">
      <c r="A236" s="55"/>
    </row>
    <row r="237" spans="1:7" s="3" customFormat="1" ht="29.25" customHeight="1" x14ac:dyDescent="0.2">
      <c r="A237" s="56"/>
      <c r="B237" s="1"/>
      <c r="C237" s="1"/>
      <c r="D237" s="1"/>
      <c r="E237" s="1"/>
      <c r="F237" s="1"/>
      <c r="G237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9" max="25" man="1"/>
    <brk id="53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tabSelected="1" zoomScaleNormal="100" zoomScaleSheetLayoutView="100" workbookViewId="0">
      <selection activeCell="B5" sqref="B5"/>
    </sheetView>
  </sheetViews>
  <sheetFormatPr defaultRowHeight="12.75" x14ac:dyDescent="0.2"/>
  <cols>
    <col min="1" max="1" width="5.5703125" style="1" customWidth="1"/>
    <col min="2" max="2" width="90.28515625" style="1" customWidth="1"/>
    <col min="3" max="3" width="8.42578125" style="1" customWidth="1"/>
    <col min="4" max="4" width="14.140625" style="5" customWidth="1"/>
    <col min="5" max="7" width="14.140625" style="1" customWidth="1"/>
    <col min="8" max="11" width="2.7109375" style="1" customWidth="1"/>
    <col min="12" max="16384" width="9.140625" style="1"/>
  </cols>
  <sheetData>
    <row r="1" spans="1:11" ht="20.25" customHeight="1" x14ac:dyDescent="0.2">
      <c r="A1" s="79" t="s">
        <v>0</v>
      </c>
      <c r="B1" s="80" t="s">
        <v>3</v>
      </c>
      <c r="C1" s="81" t="s">
        <v>2</v>
      </c>
      <c r="D1" s="83" t="s">
        <v>302</v>
      </c>
      <c r="E1" s="84" t="s">
        <v>317</v>
      </c>
      <c r="F1" s="84" t="s">
        <v>321</v>
      </c>
      <c r="G1" s="84" t="s">
        <v>318</v>
      </c>
    </row>
    <row r="2" spans="1:11" ht="16.5" customHeight="1" x14ac:dyDescent="0.2">
      <c r="A2" s="79"/>
      <c r="B2" s="80"/>
      <c r="C2" s="81"/>
      <c r="D2" s="83"/>
      <c r="E2" s="84"/>
      <c r="F2" s="84"/>
      <c r="G2" s="84"/>
    </row>
    <row r="3" spans="1:11" ht="23.25" customHeight="1" x14ac:dyDescent="0.2">
      <c r="A3" s="10">
        <v>1</v>
      </c>
      <c r="B3" s="6" t="s">
        <v>258</v>
      </c>
      <c r="C3" s="9" t="s">
        <v>13</v>
      </c>
      <c r="D3" s="70">
        <f>'2'!S3</f>
        <v>4854620</v>
      </c>
      <c r="E3" s="70">
        <f>'3'!S3</f>
        <v>952093</v>
      </c>
      <c r="F3" s="70">
        <f>'4'!S3</f>
        <v>2409277</v>
      </c>
      <c r="G3" s="74">
        <f>SUM(D3:F3)</f>
        <v>8215990</v>
      </c>
    </row>
    <row r="4" spans="1:11" ht="19.5" customHeight="1" x14ac:dyDescent="0.2">
      <c r="A4" s="10">
        <v>2</v>
      </c>
      <c r="B4" s="6" t="s">
        <v>259</v>
      </c>
      <c r="C4" s="9" t="s">
        <v>12</v>
      </c>
      <c r="D4" s="70">
        <f>'2'!S4</f>
        <v>618000</v>
      </c>
      <c r="E4" s="70">
        <f>'3'!S4</f>
        <v>0</v>
      </c>
      <c r="F4" s="70">
        <f>'4'!S4</f>
        <v>0</v>
      </c>
      <c r="G4" s="74">
        <f t="shared" ref="G4:G11" si="0">SUM(D4:F4)</f>
        <v>618000</v>
      </c>
      <c r="K4" s="60"/>
    </row>
    <row r="5" spans="1:11" ht="27.75" customHeight="1" x14ac:dyDescent="0.2">
      <c r="A5" s="10">
        <v>3</v>
      </c>
      <c r="B5" s="6" t="s">
        <v>301</v>
      </c>
      <c r="C5" s="9" t="s">
        <v>11</v>
      </c>
      <c r="D5" s="70">
        <f>'2'!S5</f>
        <v>548300</v>
      </c>
      <c r="E5" s="70">
        <f>'3'!S5</f>
        <v>0</v>
      </c>
      <c r="F5" s="70">
        <f>'4'!S5</f>
        <v>0</v>
      </c>
      <c r="G5" s="74">
        <f t="shared" si="0"/>
        <v>548300</v>
      </c>
    </row>
    <row r="6" spans="1:11" ht="19.5" customHeight="1" x14ac:dyDescent="0.2">
      <c r="A6" s="10">
        <v>4</v>
      </c>
      <c r="B6" s="6" t="s">
        <v>1</v>
      </c>
      <c r="C6" s="9" t="s">
        <v>10</v>
      </c>
      <c r="D6" s="70">
        <f>'2'!S6</f>
        <v>0</v>
      </c>
      <c r="E6" s="70">
        <f>'3'!S6</f>
        <v>0</v>
      </c>
      <c r="F6" s="70">
        <f>'4'!S6</f>
        <v>0</v>
      </c>
      <c r="G6" s="74">
        <f t="shared" si="0"/>
        <v>0</v>
      </c>
    </row>
    <row r="7" spans="1:11" ht="18.75" customHeight="1" x14ac:dyDescent="0.2">
      <c r="A7" s="10">
        <v>5</v>
      </c>
      <c r="B7" s="6" t="s">
        <v>263</v>
      </c>
      <c r="C7" s="9" t="s">
        <v>9</v>
      </c>
      <c r="D7" s="70">
        <f>'2'!S7</f>
        <v>36000</v>
      </c>
      <c r="E7" s="70">
        <f>'3'!S7</f>
        <v>0</v>
      </c>
      <c r="F7" s="70">
        <f>'4'!S7</f>
        <v>0</v>
      </c>
      <c r="G7" s="74">
        <f t="shared" si="0"/>
        <v>36000</v>
      </c>
    </row>
    <row r="8" spans="1:11" s="2" customFormat="1" ht="23.25" customHeight="1" x14ac:dyDescent="0.2">
      <c r="A8" s="10">
        <v>6</v>
      </c>
      <c r="B8" s="6" t="s">
        <v>247</v>
      </c>
      <c r="C8" s="9" t="s">
        <v>8</v>
      </c>
      <c r="D8" s="70">
        <f>'2'!S8</f>
        <v>456600</v>
      </c>
      <c r="E8" s="70">
        <f>'3'!S8</f>
        <v>0</v>
      </c>
      <c r="F8" s="70">
        <f>'4'!S8</f>
        <v>60000</v>
      </c>
      <c r="G8" s="74">
        <f t="shared" si="0"/>
        <v>516600</v>
      </c>
    </row>
    <row r="9" spans="1:11" ht="24" customHeight="1" x14ac:dyDescent="0.2">
      <c r="A9" s="10">
        <v>7</v>
      </c>
      <c r="B9" s="6" t="s">
        <v>265</v>
      </c>
      <c r="C9" s="9" t="s">
        <v>4</v>
      </c>
      <c r="D9" s="70">
        <f>'2'!S9</f>
        <v>5920000</v>
      </c>
      <c r="E9" s="70">
        <f>'3'!S9</f>
        <v>0</v>
      </c>
      <c r="F9" s="70">
        <f>'4'!S9</f>
        <v>0</v>
      </c>
      <c r="G9" s="74">
        <f t="shared" si="0"/>
        <v>5920000</v>
      </c>
    </row>
    <row r="10" spans="1:11" ht="21" customHeight="1" x14ac:dyDescent="0.2">
      <c r="A10" s="10">
        <v>8</v>
      </c>
      <c r="B10" s="6" t="s">
        <v>233</v>
      </c>
      <c r="C10" s="9" t="s">
        <v>5</v>
      </c>
      <c r="D10" s="70">
        <f>'2'!S10</f>
        <v>0</v>
      </c>
      <c r="E10" s="70">
        <f>'3'!S10</f>
        <v>52500</v>
      </c>
      <c r="F10" s="70">
        <f>'4'!S10</f>
        <v>187750</v>
      </c>
      <c r="G10" s="74">
        <f>SUM(D10:F10)</f>
        <v>240250</v>
      </c>
    </row>
    <row r="11" spans="1:11" ht="21.75" customHeight="1" thickBot="1" x14ac:dyDescent="0.25">
      <c r="A11" s="57">
        <v>9</v>
      </c>
      <c r="B11" s="30" t="s">
        <v>250</v>
      </c>
      <c r="C11" s="27" t="s">
        <v>6</v>
      </c>
      <c r="D11" s="71">
        <f>'2'!S11</f>
        <v>500000</v>
      </c>
      <c r="E11" s="70">
        <f>'3'!S11</f>
        <v>0</v>
      </c>
      <c r="F11" s="70">
        <f>'4'!S11</f>
        <v>0</v>
      </c>
      <c r="G11" s="74">
        <f t="shared" si="0"/>
        <v>500000</v>
      </c>
    </row>
    <row r="12" spans="1:11" ht="19.5" customHeight="1" thickBot="1" x14ac:dyDescent="0.25">
      <c r="A12" s="58">
        <v>10</v>
      </c>
      <c r="B12" s="38" t="s">
        <v>234</v>
      </c>
      <c r="C12" s="39" t="s">
        <v>7</v>
      </c>
      <c r="D12" s="72">
        <f>'2'!S12</f>
        <v>12933520</v>
      </c>
      <c r="E12" s="75">
        <f>SUM(E3:E11)</f>
        <v>1004593</v>
      </c>
      <c r="F12" s="75">
        <f>SUM(F3:F11)</f>
        <v>2657027</v>
      </c>
      <c r="G12" s="76">
        <f>SUM(D12:F12)</f>
        <v>16595140</v>
      </c>
    </row>
    <row r="13" spans="1:11" s="3" customFormat="1" ht="18.75" customHeight="1" thickBot="1" x14ac:dyDescent="0.25">
      <c r="A13" s="58">
        <v>11</v>
      </c>
      <c r="B13" s="38" t="s">
        <v>303</v>
      </c>
      <c r="C13" s="39" t="s">
        <v>14</v>
      </c>
      <c r="D13" s="72">
        <f>'2'!S13</f>
        <v>2263850</v>
      </c>
      <c r="E13" s="72">
        <f>'3'!S13</f>
        <v>91577</v>
      </c>
      <c r="F13" s="72">
        <f>'4'!S13</f>
        <v>334081</v>
      </c>
      <c r="G13" s="76">
        <f>SUM(D13:F13)</f>
        <v>2689508</v>
      </c>
    </row>
    <row r="14" spans="1:11" s="4" customFormat="1" ht="19.5" customHeight="1" x14ac:dyDescent="0.2">
      <c r="A14" s="17">
        <v>12</v>
      </c>
      <c r="B14" s="33" t="s">
        <v>305</v>
      </c>
      <c r="C14" s="34" t="s">
        <v>15</v>
      </c>
      <c r="D14" s="73">
        <f>'2'!S14</f>
        <v>0</v>
      </c>
      <c r="E14" s="70">
        <f>'3'!S14</f>
        <v>0</v>
      </c>
      <c r="F14" s="70">
        <f>'4'!S14</f>
        <v>0</v>
      </c>
      <c r="G14" s="74">
        <f t="shared" ref="G14:G28" si="1">SUM(D14:F14)</f>
        <v>0</v>
      </c>
    </row>
    <row r="15" spans="1:11" ht="22.5" customHeight="1" x14ac:dyDescent="0.2">
      <c r="A15" s="10">
        <v>13</v>
      </c>
      <c r="B15" s="6" t="s">
        <v>304</v>
      </c>
      <c r="C15" s="9" t="s">
        <v>16</v>
      </c>
      <c r="D15" s="70">
        <f>'2'!S15</f>
        <v>1360000</v>
      </c>
      <c r="E15" s="70">
        <f>'3'!S15</f>
        <v>0</v>
      </c>
      <c r="F15" s="70">
        <f>'4'!S15</f>
        <v>0</v>
      </c>
      <c r="G15" s="74">
        <f t="shared" si="1"/>
        <v>1360000</v>
      </c>
    </row>
    <row r="16" spans="1:11" ht="21.75" customHeight="1" x14ac:dyDescent="0.2">
      <c r="A16" s="10">
        <v>14</v>
      </c>
      <c r="B16" s="6" t="s">
        <v>294</v>
      </c>
      <c r="C16" s="9" t="s">
        <v>17</v>
      </c>
      <c r="D16" s="70">
        <f>'2'!S16</f>
        <v>100000</v>
      </c>
      <c r="E16" s="70">
        <f>'3'!S16</f>
        <v>0</v>
      </c>
      <c r="F16" s="70">
        <f>'4'!S16</f>
        <v>0</v>
      </c>
      <c r="G16" s="74">
        <f t="shared" si="1"/>
        <v>100000</v>
      </c>
    </row>
    <row r="17" spans="1:7" ht="20.25" customHeight="1" x14ac:dyDescent="0.2">
      <c r="A17" s="10">
        <v>15</v>
      </c>
      <c r="B17" s="6" t="s">
        <v>252</v>
      </c>
      <c r="C17" s="9" t="s">
        <v>18</v>
      </c>
      <c r="D17" s="70">
        <f>'2'!S17</f>
        <v>20000</v>
      </c>
      <c r="E17" s="70">
        <f>'3'!S17</f>
        <v>0</v>
      </c>
      <c r="F17" s="70">
        <f>'4'!S17</f>
        <v>0</v>
      </c>
      <c r="G17" s="74">
        <f t="shared" si="1"/>
        <v>20000</v>
      </c>
    </row>
    <row r="18" spans="1:7" ht="22.5" customHeight="1" x14ac:dyDescent="0.2">
      <c r="A18" s="10">
        <v>16</v>
      </c>
      <c r="B18" s="6" t="s">
        <v>260</v>
      </c>
      <c r="C18" s="9" t="s">
        <v>19</v>
      </c>
      <c r="D18" s="70">
        <f>'2'!S18</f>
        <v>1520000</v>
      </c>
      <c r="E18" s="70">
        <f>'3'!S18</f>
        <v>0</v>
      </c>
      <c r="F18" s="70">
        <f>'4'!S18</f>
        <v>0</v>
      </c>
      <c r="G18" s="74">
        <f t="shared" si="1"/>
        <v>1520000</v>
      </c>
    </row>
    <row r="19" spans="1:7" ht="17.25" customHeight="1" x14ac:dyDescent="0.2">
      <c r="A19" s="10">
        <v>17</v>
      </c>
      <c r="B19" s="6" t="s">
        <v>249</v>
      </c>
      <c r="C19" s="9" t="s">
        <v>20</v>
      </c>
      <c r="D19" s="70">
        <f>'2'!S19</f>
        <v>2500000</v>
      </c>
      <c r="E19" s="70">
        <f>'3'!S19</f>
        <v>0</v>
      </c>
      <c r="F19" s="70">
        <f>'4'!S19</f>
        <v>0</v>
      </c>
      <c r="G19" s="74">
        <f t="shared" si="1"/>
        <v>2500000</v>
      </c>
    </row>
    <row r="20" spans="1:7" ht="17.25" customHeight="1" x14ac:dyDescent="0.2">
      <c r="A20" s="10">
        <v>18</v>
      </c>
      <c r="B20" s="6" t="s">
        <v>235</v>
      </c>
      <c r="C20" s="9" t="s">
        <v>21</v>
      </c>
      <c r="D20" s="70">
        <f>'2'!S20</f>
        <v>0</v>
      </c>
      <c r="E20" s="70">
        <f>'3'!S20</f>
        <v>0</v>
      </c>
      <c r="F20" s="70">
        <f>'4'!S20</f>
        <v>0</v>
      </c>
      <c r="G20" s="74">
        <f t="shared" si="1"/>
        <v>0</v>
      </c>
    </row>
    <row r="21" spans="1:7" ht="24.75" customHeight="1" x14ac:dyDescent="0.2">
      <c r="A21" s="10">
        <v>19</v>
      </c>
      <c r="B21" s="6" t="s">
        <v>261</v>
      </c>
      <c r="C21" s="9" t="s">
        <v>22</v>
      </c>
      <c r="D21" s="70">
        <f>'2'!S21</f>
        <v>1500000</v>
      </c>
      <c r="E21" s="70">
        <f>'3'!S21</f>
        <v>0</v>
      </c>
      <c r="F21" s="70">
        <f>'4'!S21</f>
        <v>0</v>
      </c>
      <c r="G21" s="74">
        <f t="shared" si="1"/>
        <v>1500000</v>
      </c>
    </row>
    <row r="22" spans="1:7" ht="21" customHeight="1" x14ac:dyDescent="0.2">
      <c r="A22" s="10">
        <v>20</v>
      </c>
      <c r="B22" s="6" t="s">
        <v>248</v>
      </c>
      <c r="C22" s="9" t="s">
        <v>23</v>
      </c>
      <c r="D22" s="70">
        <f>'2'!S22</f>
        <v>0</v>
      </c>
      <c r="E22" s="70">
        <f>'3'!S22</f>
        <v>0</v>
      </c>
      <c r="F22" s="70">
        <f>'4'!S22</f>
        <v>0</v>
      </c>
      <c r="G22" s="74">
        <f t="shared" si="1"/>
        <v>0</v>
      </c>
    </row>
    <row r="23" spans="1:7" ht="18.75" customHeight="1" x14ac:dyDescent="0.2">
      <c r="A23" s="10">
        <v>21</v>
      </c>
      <c r="B23" s="6" t="s">
        <v>306</v>
      </c>
      <c r="C23" s="9" t="s">
        <v>24</v>
      </c>
      <c r="D23" s="70">
        <f>'2'!S23</f>
        <v>9135000</v>
      </c>
      <c r="E23" s="70">
        <f>'3'!S23</f>
        <v>0</v>
      </c>
      <c r="F23" s="70">
        <f>'4'!S23</f>
        <v>8062200</v>
      </c>
      <c r="G23" s="74">
        <f t="shared" si="1"/>
        <v>17197200</v>
      </c>
    </row>
    <row r="24" spans="1:7" ht="30.75" customHeight="1" x14ac:dyDescent="0.2">
      <c r="A24" s="10">
        <v>22</v>
      </c>
      <c r="B24" s="6" t="s">
        <v>307</v>
      </c>
      <c r="C24" s="9" t="s">
        <v>25</v>
      </c>
      <c r="D24" s="70">
        <f>'2'!S24</f>
        <v>3876640</v>
      </c>
      <c r="E24" s="70">
        <f>'3'!S24</f>
        <v>0</v>
      </c>
      <c r="F24" s="70">
        <f>'4'!S24</f>
        <v>0</v>
      </c>
      <c r="G24" s="74">
        <f t="shared" si="1"/>
        <v>3876640</v>
      </c>
    </row>
    <row r="25" spans="1:7" ht="19.5" customHeight="1" x14ac:dyDescent="0.2">
      <c r="A25" s="10">
        <v>23</v>
      </c>
      <c r="B25" s="6" t="s">
        <v>26</v>
      </c>
      <c r="C25" s="9" t="s">
        <v>27</v>
      </c>
      <c r="D25" s="70">
        <f>'2'!S25</f>
        <v>0</v>
      </c>
      <c r="E25" s="70">
        <f>'3'!S25</f>
        <v>0</v>
      </c>
      <c r="F25" s="70">
        <f>'4'!S25</f>
        <v>0</v>
      </c>
      <c r="G25" s="74">
        <f t="shared" si="1"/>
        <v>0</v>
      </c>
    </row>
    <row r="26" spans="1:7" ht="21.75" customHeight="1" x14ac:dyDescent="0.2">
      <c r="A26" s="10">
        <v>24</v>
      </c>
      <c r="B26" s="6" t="s">
        <v>28</v>
      </c>
      <c r="C26" s="9" t="s">
        <v>29</v>
      </c>
      <c r="D26" s="70">
        <f>'2'!S26</f>
        <v>5147700</v>
      </c>
      <c r="E26" s="70">
        <f>'3'!S26</f>
        <v>-645000</v>
      </c>
      <c r="F26" s="70">
        <f>'4'!S26</f>
        <v>0</v>
      </c>
      <c r="G26" s="74">
        <f t="shared" si="1"/>
        <v>4502700</v>
      </c>
    </row>
    <row r="27" spans="1:7" ht="19.5" customHeight="1" x14ac:dyDescent="0.2">
      <c r="A27" s="10">
        <v>25</v>
      </c>
      <c r="B27" s="6" t="s">
        <v>30</v>
      </c>
      <c r="C27" s="9" t="s">
        <v>31</v>
      </c>
      <c r="D27" s="70">
        <f>'2'!S27</f>
        <v>14101000</v>
      </c>
      <c r="E27" s="70">
        <f>'3'!S27</f>
        <v>4417777</v>
      </c>
      <c r="F27" s="70">
        <f>'4'!S27</f>
        <v>0</v>
      </c>
      <c r="G27" s="74">
        <f t="shared" si="1"/>
        <v>18518777</v>
      </c>
    </row>
    <row r="28" spans="1:7" ht="24" customHeight="1" thickBot="1" x14ac:dyDescent="0.25">
      <c r="A28" s="57">
        <v>26</v>
      </c>
      <c r="B28" s="30" t="s">
        <v>308</v>
      </c>
      <c r="C28" s="27" t="s">
        <v>32</v>
      </c>
      <c r="D28" s="71">
        <f>'2'!S28</f>
        <v>0</v>
      </c>
      <c r="E28" s="70">
        <f>'3'!S28</f>
        <v>0</v>
      </c>
      <c r="F28" s="70">
        <f>'4'!S28</f>
        <v>0</v>
      </c>
      <c r="G28" s="74">
        <f t="shared" si="1"/>
        <v>0</v>
      </c>
    </row>
    <row r="29" spans="1:7" ht="19.5" customHeight="1" thickBot="1" x14ac:dyDescent="0.25">
      <c r="A29" s="59">
        <v>27</v>
      </c>
      <c r="B29" s="38" t="s">
        <v>236</v>
      </c>
      <c r="C29" s="39" t="s">
        <v>33</v>
      </c>
      <c r="D29" s="72">
        <f>'2'!S29</f>
        <v>39260340</v>
      </c>
      <c r="E29" s="76">
        <f>SUM(E14:E28)</f>
        <v>3772777</v>
      </c>
      <c r="F29" s="76">
        <f>SUM(F14:F28)</f>
        <v>8062200</v>
      </c>
      <c r="G29" s="76">
        <f t="shared" ref="G29:G46" si="2">SUM(D29:F29)</f>
        <v>51095317</v>
      </c>
    </row>
    <row r="30" spans="1:7" ht="19.5" customHeight="1" x14ac:dyDescent="0.2">
      <c r="A30" s="17">
        <v>28</v>
      </c>
      <c r="B30" s="33" t="s">
        <v>244</v>
      </c>
      <c r="C30" s="34" t="s">
        <v>34</v>
      </c>
      <c r="D30" s="73">
        <f>'2'!S30</f>
        <v>0</v>
      </c>
      <c r="E30" s="70">
        <f>'3'!S30</f>
        <v>0</v>
      </c>
      <c r="F30" s="70">
        <f>'4'!S30</f>
        <v>0</v>
      </c>
      <c r="G30" s="74">
        <f t="shared" si="2"/>
        <v>0</v>
      </c>
    </row>
    <row r="31" spans="1:7" ht="22.5" customHeight="1" x14ac:dyDescent="0.2">
      <c r="A31" s="10">
        <v>29</v>
      </c>
      <c r="B31" s="6" t="s">
        <v>245</v>
      </c>
      <c r="C31" s="9" t="s">
        <v>35</v>
      </c>
      <c r="D31" s="70">
        <f>'2'!S31</f>
        <v>0</v>
      </c>
      <c r="E31" s="70">
        <f>'3'!S31</f>
        <v>0</v>
      </c>
      <c r="F31" s="70">
        <f>'4'!S31</f>
        <v>0</v>
      </c>
      <c r="G31" s="74">
        <f t="shared" si="2"/>
        <v>0</v>
      </c>
    </row>
    <row r="32" spans="1:7" ht="19.5" customHeight="1" x14ac:dyDescent="0.2">
      <c r="A32" s="10">
        <v>30</v>
      </c>
      <c r="B32" s="6" t="s">
        <v>237</v>
      </c>
      <c r="C32" s="9" t="s">
        <v>36</v>
      </c>
      <c r="D32" s="70">
        <f>'2'!S32</f>
        <v>0</v>
      </c>
      <c r="E32" s="70">
        <f>'3'!S32</f>
        <v>0</v>
      </c>
      <c r="F32" s="70">
        <f>'4'!S32</f>
        <v>0</v>
      </c>
      <c r="G32" s="74">
        <f t="shared" si="2"/>
        <v>0</v>
      </c>
    </row>
    <row r="33" spans="1:7" ht="32.25" customHeight="1" thickBot="1" x14ac:dyDescent="0.25">
      <c r="A33" s="57">
        <v>31</v>
      </c>
      <c r="B33" s="30" t="s">
        <v>253</v>
      </c>
      <c r="C33" s="27" t="s">
        <v>37</v>
      </c>
      <c r="D33" s="71">
        <f>'2'!S33</f>
        <v>2918802</v>
      </c>
      <c r="E33" s="70">
        <f>'3'!S33</f>
        <v>0</v>
      </c>
      <c r="F33" s="70">
        <f>'4'!S33</f>
        <v>0</v>
      </c>
      <c r="G33" s="74">
        <f t="shared" si="2"/>
        <v>2918802</v>
      </c>
    </row>
    <row r="34" spans="1:7" ht="21.75" customHeight="1" thickBot="1" x14ac:dyDescent="0.25">
      <c r="A34" s="69">
        <v>32</v>
      </c>
      <c r="B34" s="63" t="s">
        <v>238</v>
      </c>
      <c r="C34" s="64" t="s">
        <v>38</v>
      </c>
      <c r="D34" s="78">
        <f>'2'!S34</f>
        <v>2918802</v>
      </c>
      <c r="E34" s="76">
        <f>SUM(E30:E33)</f>
        <v>0</v>
      </c>
      <c r="F34" s="76">
        <f>SUM(F30:F33)</f>
        <v>0</v>
      </c>
      <c r="G34" s="76">
        <f t="shared" si="2"/>
        <v>2918802</v>
      </c>
    </row>
    <row r="35" spans="1:7" ht="21.75" customHeight="1" x14ac:dyDescent="0.2">
      <c r="A35" s="10"/>
      <c r="B35" s="6" t="s">
        <v>319</v>
      </c>
      <c r="C35" s="9" t="s">
        <v>320</v>
      </c>
      <c r="D35" s="77">
        <v>0</v>
      </c>
      <c r="E35" s="73">
        <f>'3'!S35</f>
        <v>3900099</v>
      </c>
      <c r="F35" s="70">
        <f>'4'!S35</f>
        <v>0</v>
      </c>
      <c r="G35" s="74">
        <f t="shared" si="2"/>
        <v>3900099</v>
      </c>
    </row>
    <row r="36" spans="1:7" s="5" customFormat="1" ht="25.5" customHeight="1" x14ac:dyDescent="0.2">
      <c r="A36" s="17">
        <v>33</v>
      </c>
      <c r="B36" s="33" t="s">
        <v>316</v>
      </c>
      <c r="C36" s="34" t="s">
        <v>39</v>
      </c>
      <c r="D36" s="73">
        <f>'2'!S35</f>
        <v>828000</v>
      </c>
      <c r="E36" s="70">
        <f>'3'!S36</f>
        <v>0</v>
      </c>
      <c r="F36" s="70">
        <f>'4'!S36</f>
        <v>0</v>
      </c>
      <c r="G36" s="74">
        <f t="shared" si="2"/>
        <v>828000</v>
      </c>
    </row>
    <row r="37" spans="1:7" ht="20.25" customHeight="1" x14ac:dyDescent="0.2">
      <c r="A37" s="10">
        <v>34</v>
      </c>
      <c r="B37" s="6" t="s">
        <v>299</v>
      </c>
      <c r="C37" s="9" t="s">
        <v>40</v>
      </c>
      <c r="D37" s="70">
        <f>'2'!S36</f>
        <v>3000000</v>
      </c>
      <c r="E37" s="70">
        <f>'3'!S37</f>
        <v>0</v>
      </c>
      <c r="F37" s="70">
        <f>'4'!S37</f>
        <v>0</v>
      </c>
      <c r="G37" s="74">
        <f t="shared" si="2"/>
        <v>3000000</v>
      </c>
    </row>
    <row r="38" spans="1:7" s="5" customFormat="1" ht="20.25" customHeight="1" x14ac:dyDescent="0.2">
      <c r="A38" s="10">
        <v>35</v>
      </c>
      <c r="B38" s="8" t="s">
        <v>310</v>
      </c>
      <c r="C38" s="6" t="s">
        <v>255</v>
      </c>
      <c r="D38" s="70">
        <f>'2'!S37</f>
        <v>4000000</v>
      </c>
      <c r="E38" s="70">
        <f>'3'!S38</f>
        <v>3881690</v>
      </c>
      <c r="F38" s="70">
        <f>'4'!S38</f>
        <v>-1690165</v>
      </c>
      <c r="G38" s="74">
        <f t="shared" si="2"/>
        <v>6191525</v>
      </c>
    </row>
    <row r="39" spans="1:7" s="5" customFormat="1" ht="33" customHeight="1" thickBot="1" x14ac:dyDescent="0.25">
      <c r="A39" s="57">
        <v>36</v>
      </c>
      <c r="B39" s="7" t="s">
        <v>314</v>
      </c>
      <c r="C39" s="30" t="s">
        <v>255</v>
      </c>
      <c r="D39" s="71">
        <f>'2'!S38</f>
        <v>18291850</v>
      </c>
      <c r="E39" s="70">
        <f>'3'!S39</f>
        <v>26598496</v>
      </c>
      <c r="F39" s="70">
        <f>'4'!S39</f>
        <v>-9080070</v>
      </c>
      <c r="G39" s="74">
        <f t="shared" si="2"/>
        <v>35810276</v>
      </c>
    </row>
    <row r="40" spans="1:7" ht="19.5" customHeight="1" thickBot="1" x14ac:dyDescent="0.25">
      <c r="A40" s="58">
        <v>37</v>
      </c>
      <c r="B40" s="38" t="s">
        <v>243</v>
      </c>
      <c r="C40" s="39" t="s">
        <v>41</v>
      </c>
      <c r="D40" s="72">
        <f>'2'!S39</f>
        <v>26119850</v>
      </c>
      <c r="E40" s="76">
        <f>SUM(E35:E39)</f>
        <v>34380285</v>
      </c>
      <c r="F40" s="76">
        <f>SUM(F35:F39)</f>
        <v>-10770235</v>
      </c>
      <c r="G40" s="76">
        <f t="shared" si="2"/>
        <v>49729900</v>
      </c>
    </row>
    <row r="41" spans="1:7" ht="21.75" customHeight="1" x14ac:dyDescent="0.2">
      <c r="A41" s="17">
        <v>38</v>
      </c>
      <c r="B41" s="33" t="s">
        <v>315</v>
      </c>
      <c r="C41" s="34" t="s">
        <v>42</v>
      </c>
      <c r="D41" s="73">
        <f>'2'!S40</f>
        <v>0</v>
      </c>
      <c r="E41" s="70">
        <f>'3'!S41</f>
        <v>0</v>
      </c>
      <c r="F41" s="70">
        <f>'4'!S41</f>
        <v>0</v>
      </c>
      <c r="G41" s="74">
        <f t="shared" si="2"/>
        <v>0</v>
      </c>
    </row>
    <row r="42" spans="1:7" ht="21.75" customHeight="1" x14ac:dyDescent="0.2">
      <c r="A42" s="10">
        <v>39</v>
      </c>
      <c r="B42" s="6" t="s">
        <v>257</v>
      </c>
      <c r="C42" s="9" t="s">
        <v>43</v>
      </c>
      <c r="D42" s="70">
        <f>'2'!S41</f>
        <v>0</v>
      </c>
      <c r="E42" s="70">
        <f>'3'!S42</f>
        <v>54696806</v>
      </c>
      <c r="F42" s="70">
        <f>'4'!S42</f>
        <v>13973247</v>
      </c>
      <c r="G42" s="74">
        <f t="shared" si="2"/>
        <v>68670053</v>
      </c>
    </row>
    <row r="43" spans="1:7" ht="21.75" customHeight="1" x14ac:dyDescent="0.2">
      <c r="A43" s="10">
        <v>40</v>
      </c>
      <c r="B43" s="6" t="s">
        <v>44</v>
      </c>
      <c r="C43" s="9" t="s">
        <v>45</v>
      </c>
      <c r="D43" s="70">
        <f>'2'!S42</f>
        <v>0</v>
      </c>
      <c r="E43" s="70">
        <f>'3'!S43</f>
        <v>0</v>
      </c>
      <c r="F43" s="70">
        <f>'4'!S43</f>
        <v>0</v>
      </c>
      <c r="G43" s="74">
        <f t="shared" si="2"/>
        <v>0</v>
      </c>
    </row>
    <row r="44" spans="1:7" ht="21.75" customHeight="1" x14ac:dyDescent="0.2">
      <c r="A44" s="10">
        <v>41</v>
      </c>
      <c r="B44" s="6" t="s">
        <v>295</v>
      </c>
      <c r="C44" s="9" t="s">
        <v>46</v>
      </c>
      <c r="D44" s="70">
        <f>'2'!S43</f>
        <v>1145000</v>
      </c>
      <c r="E44" s="70">
        <f>'3'!S44</f>
        <v>0</v>
      </c>
      <c r="F44" s="70">
        <f>'4'!S44</f>
        <v>0</v>
      </c>
      <c r="G44" s="74">
        <f t="shared" si="2"/>
        <v>1145000</v>
      </c>
    </row>
    <row r="45" spans="1:7" ht="21.75" customHeight="1" thickBot="1" x14ac:dyDescent="0.25">
      <c r="A45" s="57">
        <v>42</v>
      </c>
      <c r="B45" s="30" t="s">
        <v>47</v>
      </c>
      <c r="C45" s="27" t="s">
        <v>48</v>
      </c>
      <c r="D45" s="71">
        <f>'2'!S44</f>
        <v>309150</v>
      </c>
      <c r="E45" s="70">
        <f>'3'!S45</f>
        <v>0</v>
      </c>
      <c r="F45" s="70">
        <f>'4'!S45</f>
        <v>0</v>
      </c>
      <c r="G45" s="74">
        <f t="shared" si="2"/>
        <v>309150</v>
      </c>
    </row>
    <row r="46" spans="1:7" ht="21.75" customHeight="1" thickBot="1" x14ac:dyDescent="0.25">
      <c r="A46" s="58">
        <v>43</v>
      </c>
      <c r="B46" s="38" t="s">
        <v>239</v>
      </c>
      <c r="C46" s="39" t="s">
        <v>49</v>
      </c>
      <c r="D46" s="72">
        <f>'2'!S45</f>
        <v>1454150</v>
      </c>
      <c r="E46" s="76">
        <f>SUM(E41:E45)</f>
        <v>54696806</v>
      </c>
      <c r="F46" s="76">
        <f>SUM(F41:F45)</f>
        <v>13973247</v>
      </c>
      <c r="G46" s="76">
        <f t="shared" si="2"/>
        <v>70124203</v>
      </c>
    </row>
    <row r="47" spans="1:7" ht="19.5" customHeight="1" x14ac:dyDescent="0.2">
      <c r="A47" s="17">
        <v>44</v>
      </c>
      <c r="B47" s="33" t="s">
        <v>264</v>
      </c>
      <c r="C47" s="34" t="s">
        <v>50</v>
      </c>
      <c r="D47" s="73">
        <f>'2'!S46</f>
        <v>24477000</v>
      </c>
      <c r="E47" s="70">
        <f>'3'!S47</f>
        <v>0</v>
      </c>
      <c r="F47" s="70">
        <f>'4'!S47</f>
        <v>4168815</v>
      </c>
      <c r="G47" s="74">
        <f t="shared" ref="G47:G53" si="3">SUM(D47:F47)</f>
        <v>28645815</v>
      </c>
    </row>
    <row r="48" spans="1:7" ht="19.5" customHeight="1" x14ac:dyDescent="0.2">
      <c r="A48" s="10">
        <v>45</v>
      </c>
      <c r="B48" s="6" t="s">
        <v>51</v>
      </c>
      <c r="C48" s="9" t="s">
        <v>52</v>
      </c>
      <c r="D48" s="70">
        <f>'2'!S47</f>
        <v>0</v>
      </c>
      <c r="E48" s="70">
        <f>'3'!S48</f>
        <v>0</v>
      </c>
      <c r="F48" s="70">
        <f>'4'!S48</f>
        <v>0</v>
      </c>
      <c r="G48" s="74">
        <f t="shared" si="3"/>
        <v>0</v>
      </c>
    </row>
    <row r="49" spans="1:7" ht="19.5" customHeight="1" x14ac:dyDescent="0.2">
      <c r="A49" s="10">
        <v>46</v>
      </c>
      <c r="B49" s="6" t="s">
        <v>246</v>
      </c>
      <c r="C49" s="9" t="s">
        <v>53</v>
      </c>
      <c r="D49" s="70">
        <f>'2'!S48</f>
        <v>0</v>
      </c>
      <c r="E49" s="70">
        <f>'3'!S49</f>
        <v>0</v>
      </c>
      <c r="F49" s="70">
        <f>'4'!S49</f>
        <v>0</v>
      </c>
      <c r="G49" s="74">
        <f t="shared" si="3"/>
        <v>0</v>
      </c>
    </row>
    <row r="50" spans="1:7" ht="19.5" customHeight="1" thickBot="1" x14ac:dyDescent="0.25">
      <c r="A50" s="57">
        <v>47</v>
      </c>
      <c r="B50" s="30" t="s">
        <v>262</v>
      </c>
      <c r="C50" s="27" t="s">
        <v>54</v>
      </c>
      <c r="D50" s="71">
        <f>'2'!S49</f>
        <v>6618190</v>
      </c>
      <c r="E50" s="70">
        <f>'3'!S50</f>
        <v>0</v>
      </c>
      <c r="F50" s="70">
        <f>'4'!S50</f>
        <v>0</v>
      </c>
      <c r="G50" s="74">
        <f t="shared" si="3"/>
        <v>6618190</v>
      </c>
    </row>
    <row r="51" spans="1:7" s="5" customFormat="1" ht="20.25" customHeight="1" thickBot="1" x14ac:dyDescent="0.25">
      <c r="A51" s="58">
        <v>48</v>
      </c>
      <c r="B51" s="38" t="s">
        <v>240</v>
      </c>
      <c r="C51" s="39" t="s">
        <v>55</v>
      </c>
      <c r="D51" s="72">
        <f>'2'!S50</f>
        <v>31095190</v>
      </c>
      <c r="E51" s="75">
        <f>SUM(E47:E50)</f>
        <v>0</v>
      </c>
      <c r="F51" s="75">
        <f>SUM(F47:F50)</f>
        <v>4168815</v>
      </c>
      <c r="G51" s="76">
        <f t="shared" si="3"/>
        <v>35264005</v>
      </c>
    </row>
    <row r="52" spans="1:7" ht="18" customHeight="1" thickBot="1" x14ac:dyDescent="0.25">
      <c r="A52" s="58">
        <v>49</v>
      </c>
      <c r="B52" s="38" t="s">
        <v>241</v>
      </c>
      <c r="C52" s="38" t="s">
        <v>56</v>
      </c>
      <c r="D52" s="72">
        <f>'2'!S51</f>
        <v>0</v>
      </c>
      <c r="E52" s="72">
        <f>'3'!S52</f>
        <v>0</v>
      </c>
      <c r="F52" s="72">
        <f>'4'!S52</f>
        <v>0</v>
      </c>
      <c r="G52" s="76">
        <f t="shared" si="3"/>
        <v>0</v>
      </c>
    </row>
    <row r="53" spans="1:7" ht="18" customHeight="1" thickBot="1" x14ac:dyDescent="0.25">
      <c r="A53" s="58">
        <v>50</v>
      </c>
      <c r="B53" s="38" t="s">
        <v>293</v>
      </c>
      <c r="C53" s="38" t="s">
        <v>292</v>
      </c>
      <c r="D53" s="72">
        <f>'2'!S52</f>
        <v>0</v>
      </c>
      <c r="E53" s="72">
        <f>'3'!S53</f>
        <v>1306292</v>
      </c>
      <c r="F53" s="72">
        <f>'4'!S53</f>
        <v>0</v>
      </c>
      <c r="G53" s="76">
        <f t="shared" si="3"/>
        <v>1306292</v>
      </c>
    </row>
    <row r="54" spans="1:7" s="5" customFormat="1" ht="29.25" customHeight="1" thickBot="1" x14ac:dyDescent="0.25">
      <c r="A54" s="58">
        <v>51</v>
      </c>
      <c r="B54" s="48" t="s">
        <v>242</v>
      </c>
      <c r="C54" s="49" t="s">
        <v>57</v>
      </c>
      <c r="D54" s="72">
        <f>'2'!S53</f>
        <v>116045702</v>
      </c>
      <c r="E54" s="75">
        <f>SUM(E12:E13,E29,E34,E40,E46,E51:E53)</f>
        <v>95252330</v>
      </c>
      <c r="F54" s="75">
        <f>SUM(F12:F13,F29,F34,F40,F46,F51:F53)</f>
        <v>18425135</v>
      </c>
      <c r="G54" s="76">
        <f>SUM(D54:F54)</f>
        <v>229723167</v>
      </c>
    </row>
    <row r="55" spans="1:7" ht="77.25" customHeight="1" x14ac:dyDescent="0.2">
      <c r="A55" s="15"/>
    </row>
    <row r="56" spans="1:7" ht="29.25" customHeight="1" x14ac:dyDescent="0.2">
      <c r="A56" s="15"/>
    </row>
    <row r="57" spans="1:7" ht="35.25" customHeight="1" x14ac:dyDescent="0.2">
      <c r="A57" s="15"/>
    </row>
    <row r="58" spans="1:7" ht="29.25" customHeight="1" x14ac:dyDescent="0.2">
      <c r="A58" s="15"/>
    </row>
    <row r="59" spans="1:7" ht="33" customHeight="1" x14ac:dyDescent="0.2">
      <c r="A59" s="15"/>
    </row>
    <row r="60" spans="1:7" ht="29.25" customHeight="1" x14ac:dyDescent="0.2">
      <c r="A60" s="16"/>
    </row>
    <row r="61" spans="1:7" ht="27.75" customHeight="1" x14ac:dyDescent="0.2">
      <c r="A61" s="15"/>
    </row>
    <row r="62" spans="1:7" s="5" customFormat="1" ht="19.5" customHeight="1" x14ac:dyDescent="0.2">
      <c r="A62" s="17" t="s">
        <v>58</v>
      </c>
      <c r="B62" s="1"/>
      <c r="C62" s="1"/>
    </row>
    <row r="63" spans="1:7" ht="19.5" customHeight="1" x14ac:dyDescent="0.2">
      <c r="A63" s="10" t="s">
        <v>59</v>
      </c>
    </row>
    <row r="64" spans="1:7" ht="30" customHeight="1" x14ac:dyDescent="0.2">
      <c r="A64" s="10" t="s">
        <v>60</v>
      </c>
    </row>
    <row r="65" spans="1:3" ht="29.25" customHeight="1" x14ac:dyDescent="0.2">
      <c r="A65" s="10" t="s">
        <v>61</v>
      </c>
    </row>
    <row r="66" spans="1:3" ht="29.25" customHeight="1" x14ac:dyDescent="0.2">
      <c r="A66" s="10" t="s">
        <v>62</v>
      </c>
    </row>
    <row r="67" spans="1:3" ht="29.25" customHeight="1" x14ac:dyDescent="0.2">
      <c r="A67" s="10" t="s">
        <v>63</v>
      </c>
    </row>
    <row r="68" spans="1:3" ht="39" customHeight="1" x14ac:dyDescent="0.2">
      <c r="A68" s="10" t="s">
        <v>64</v>
      </c>
    </row>
    <row r="69" spans="1:3" ht="19.5" customHeight="1" x14ac:dyDescent="0.2">
      <c r="A69" s="10" t="s">
        <v>65</v>
      </c>
    </row>
    <row r="70" spans="1:3" ht="35.25" customHeight="1" x14ac:dyDescent="0.2">
      <c r="A70" s="14" t="s">
        <v>66</v>
      </c>
    </row>
    <row r="71" spans="1:3" ht="39.75" customHeight="1" x14ac:dyDescent="0.2">
      <c r="A71" s="10" t="s">
        <v>67</v>
      </c>
    </row>
    <row r="72" spans="1:3" s="5" customFormat="1" ht="19.5" customHeight="1" x14ac:dyDescent="0.2">
      <c r="A72" s="10" t="s">
        <v>68</v>
      </c>
      <c r="B72" s="1"/>
      <c r="C72" s="1"/>
    </row>
    <row r="73" spans="1:3" ht="19.5" customHeight="1" x14ac:dyDescent="0.2">
      <c r="A73" s="10" t="s">
        <v>69</v>
      </c>
    </row>
    <row r="74" spans="1:3" ht="29.25" customHeight="1" x14ac:dyDescent="0.2">
      <c r="A74" s="10" t="s">
        <v>70</v>
      </c>
    </row>
    <row r="75" spans="1:3" ht="29.25" customHeight="1" x14ac:dyDescent="0.2">
      <c r="A75" s="10" t="s">
        <v>71</v>
      </c>
    </row>
    <row r="76" spans="1:3" ht="19.5" customHeight="1" x14ac:dyDescent="0.2">
      <c r="A76" s="10" t="s">
        <v>72</v>
      </c>
    </row>
    <row r="77" spans="1:3" ht="19.5" customHeight="1" x14ac:dyDescent="0.2">
      <c r="A77" s="10" t="s">
        <v>73</v>
      </c>
    </row>
    <row r="78" spans="1:3" ht="29.25" customHeight="1" x14ac:dyDescent="0.2">
      <c r="A78" s="10" t="s">
        <v>74</v>
      </c>
    </row>
    <row r="79" spans="1:3" ht="29.25" customHeight="1" x14ac:dyDescent="0.2">
      <c r="A79" s="10" t="s">
        <v>75</v>
      </c>
    </row>
    <row r="80" spans="1:3" ht="39" customHeight="1" x14ac:dyDescent="0.2">
      <c r="A80" s="10" t="s">
        <v>76</v>
      </c>
    </row>
    <row r="81" spans="1:1" ht="29.25" customHeight="1" x14ac:dyDescent="0.2">
      <c r="A81" s="10" t="s">
        <v>77</v>
      </c>
    </row>
    <row r="82" spans="1:1" ht="29.25" customHeight="1" x14ac:dyDescent="0.2">
      <c r="A82" s="10" t="s">
        <v>78</v>
      </c>
    </row>
    <row r="83" spans="1:1" ht="19.5" customHeight="1" x14ac:dyDescent="0.2">
      <c r="A83" s="10" t="s">
        <v>79</v>
      </c>
    </row>
    <row r="84" spans="1:1" ht="29.25" customHeight="1" x14ac:dyDescent="0.2">
      <c r="A84" s="10" t="s">
        <v>80</v>
      </c>
    </row>
    <row r="85" spans="1:1" ht="19.5" customHeight="1" x14ac:dyDescent="0.2">
      <c r="A85" s="10" t="s">
        <v>81</v>
      </c>
    </row>
    <row r="86" spans="1:1" ht="19.5" customHeight="1" x14ac:dyDescent="0.2">
      <c r="A86" s="10" t="s">
        <v>82</v>
      </c>
    </row>
    <row r="87" spans="1:1" ht="29.25" customHeight="1" x14ac:dyDescent="0.2">
      <c r="A87" s="10" t="s">
        <v>83</v>
      </c>
    </row>
    <row r="88" spans="1:1" ht="19.5" customHeight="1" x14ac:dyDescent="0.2">
      <c r="A88" s="10" t="s">
        <v>84</v>
      </c>
    </row>
    <row r="89" spans="1:1" ht="19.5" customHeight="1" x14ac:dyDescent="0.2">
      <c r="A89" s="10" t="s">
        <v>85</v>
      </c>
    </row>
    <row r="90" spans="1:1" ht="29.25" customHeight="1" x14ac:dyDescent="0.2">
      <c r="A90" s="10" t="s">
        <v>86</v>
      </c>
    </row>
    <row r="91" spans="1:1" ht="29.25" customHeight="1" x14ac:dyDescent="0.2">
      <c r="A91" s="10" t="s">
        <v>87</v>
      </c>
    </row>
    <row r="92" spans="1:1" ht="19.5" customHeight="1" x14ac:dyDescent="0.2">
      <c r="A92" s="10" t="s">
        <v>88</v>
      </c>
    </row>
    <row r="93" spans="1:1" ht="19.5" customHeight="1" x14ac:dyDescent="0.2">
      <c r="A93" s="10" t="s">
        <v>89</v>
      </c>
    </row>
    <row r="94" spans="1:1" ht="19.5" customHeight="1" x14ac:dyDescent="0.2">
      <c r="A94" s="10" t="s">
        <v>90</v>
      </c>
    </row>
    <row r="95" spans="1:1" ht="29.25" customHeight="1" x14ac:dyDescent="0.2">
      <c r="A95" s="10" t="s">
        <v>91</v>
      </c>
    </row>
    <row r="96" spans="1:1" ht="29.25" customHeight="1" x14ac:dyDescent="0.2">
      <c r="A96" s="13" t="s">
        <v>92</v>
      </c>
    </row>
    <row r="97" spans="1:1" ht="39" customHeight="1" x14ac:dyDescent="0.2">
      <c r="A97" s="10" t="s">
        <v>93</v>
      </c>
    </row>
    <row r="98" spans="1:1" ht="29.25" customHeight="1" x14ac:dyDescent="0.2">
      <c r="A98" s="10" t="s">
        <v>94</v>
      </c>
    </row>
    <row r="99" spans="1:1" ht="19.5" customHeight="1" x14ac:dyDescent="0.2">
      <c r="A99" s="10" t="s">
        <v>95</v>
      </c>
    </row>
    <row r="100" spans="1:1" ht="19.5" customHeight="1" x14ac:dyDescent="0.2">
      <c r="A100" s="10" t="s">
        <v>96</v>
      </c>
    </row>
    <row r="101" spans="1:1" ht="19.5" customHeight="1" x14ac:dyDescent="0.2">
      <c r="A101" s="10" t="s">
        <v>97</v>
      </c>
    </row>
    <row r="102" spans="1:1" ht="29.25" customHeight="1" x14ac:dyDescent="0.2">
      <c r="A102" s="10" t="s">
        <v>98</v>
      </c>
    </row>
    <row r="103" spans="1:1" ht="29.25" customHeight="1" x14ac:dyDescent="0.2">
      <c r="A103" s="10" t="s">
        <v>99</v>
      </c>
    </row>
    <row r="104" spans="1:1" ht="19.5" customHeight="1" x14ac:dyDescent="0.2">
      <c r="A104" s="10" t="s">
        <v>100</v>
      </c>
    </row>
    <row r="105" spans="1:1" ht="19.5" customHeight="1" x14ac:dyDescent="0.2">
      <c r="A105" s="10" t="s">
        <v>101</v>
      </c>
    </row>
    <row r="106" spans="1:1" ht="29.25" customHeight="1" x14ac:dyDescent="0.2">
      <c r="A106" s="10" t="s">
        <v>102</v>
      </c>
    </row>
    <row r="107" spans="1:1" ht="19.5" customHeight="1" x14ac:dyDescent="0.2">
      <c r="A107" s="10" t="s">
        <v>103</v>
      </c>
    </row>
    <row r="108" spans="1:1" ht="19.5" customHeight="1" x14ac:dyDescent="0.2">
      <c r="A108" s="10" t="s">
        <v>104</v>
      </c>
    </row>
    <row r="109" spans="1:1" ht="19.5" customHeight="1" x14ac:dyDescent="0.2">
      <c r="A109" s="10" t="s">
        <v>105</v>
      </c>
    </row>
    <row r="110" spans="1:1" ht="19.5" customHeight="1" x14ac:dyDescent="0.2">
      <c r="A110" s="10" t="s">
        <v>106</v>
      </c>
    </row>
    <row r="111" spans="1:1" ht="19.5" customHeight="1" x14ac:dyDescent="0.2">
      <c r="A111" s="10" t="s">
        <v>107</v>
      </c>
    </row>
    <row r="112" spans="1:1" ht="29.25" customHeight="1" x14ac:dyDescent="0.2">
      <c r="A112" s="10" t="s">
        <v>108</v>
      </c>
    </row>
    <row r="113" spans="1:1" ht="19.5" customHeight="1" x14ac:dyDescent="0.2">
      <c r="A113" s="10" t="s">
        <v>109</v>
      </c>
    </row>
    <row r="114" spans="1:1" ht="29.25" customHeight="1" x14ac:dyDescent="0.2">
      <c r="A114" s="10" t="s">
        <v>110</v>
      </c>
    </row>
    <row r="115" spans="1:1" ht="19.5" customHeight="1" x14ac:dyDescent="0.2">
      <c r="A115" s="10" t="s">
        <v>111</v>
      </c>
    </row>
    <row r="116" spans="1:1" ht="19.5" customHeight="1" x14ac:dyDescent="0.2">
      <c r="A116" s="10" t="s">
        <v>112</v>
      </c>
    </row>
    <row r="117" spans="1:1" ht="29.25" customHeight="1" x14ac:dyDescent="0.2">
      <c r="A117" s="10" t="s">
        <v>113</v>
      </c>
    </row>
    <row r="118" spans="1:1" ht="19.5" customHeight="1" x14ac:dyDescent="0.2">
      <c r="A118" s="10" t="s">
        <v>114</v>
      </c>
    </row>
    <row r="119" spans="1:1" ht="19.5" customHeight="1" x14ac:dyDescent="0.2">
      <c r="A119" s="10" t="s">
        <v>115</v>
      </c>
    </row>
    <row r="120" spans="1:1" ht="19.5" customHeight="1" x14ac:dyDescent="0.2">
      <c r="A120" s="10" t="s">
        <v>116</v>
      </c>
    </row>
    <row r="121" spans="1:1" ht="19.5" customHeight="1" x14ac:dyDescent="0.2">
      <c r="A121" s="10" t="s">
        <v>117</v>
      </c>
    </row>
    <row r="122" spans="1:1" ht="19.5" customHeight="1" x14ac:dyDescent="0.2">
      <c r="A122" s="10" t="s">
        <v>118</v>
      </c>
    </row>
    <row r="123" spans="1:1" ht="29.25" customHeight="1" x14ac:dyDescent="0.2">
      <c r="A123" s="10" t="s">
        <v>119</v>
      </c>
    </row>
    <row r="124" spans="1:1" ht="19.5" customHeight="1" x14ac:dyDescent="0.2">
      <c r="A124" s="10" t="s">
        <v>120</v>
      </c>
    </row>
    <row r="125" spans="1:1" ht="29.25" customHeight="1" x14ac:dyDescent="0.2">
      <c r="A125" s="10" t="s">
        <v>121</v>
      </c>
    </row>
    <row r="126" spans="1:1" ht="19.5" customHeight="1" x14ac:dyDescent="0.2">
      <c r="A126" s="10" t="s">
        <v>122</v>
      </c>
    </row>
    <row r="127" spans="1:1" ht="19.5" customHeight="1" x14ac:dyDescent="0.2">
      <c r="A127" s="10" t="s">
        <v>123</v>
      </c>
    </row>
    <row r="128" spans="1:1" ht="25.5" customHeight="1" x14ac:dyDescent="0.2">
      <c r="A128" s="10" t="s">
        <v>124</v>
      </c>
    </row>
    <row r="129" spans="1:1" ht="19.5" customHeight="1" x14ac:dyDescent="0.2">
      <c r="A129" s="10" t="s">
        <v>125</v>
      </c>
    </row>
    <row r="130" spans="1:1" ht="19.5" customHeight="1" x14ac:dyDescent="0.2">
      <c r="A130" s="10" t="s">
        <v>126</v>
      </c>
    </row>
    <row r="131" spans="1:1" ht="19.5" customHeight="1" x14ac:dyDescent="0.2">
      <c r="A131" s="10" t="s">
        <v>127</v>
      </c>
    </row>
    <row r="132" spans="1:1" ht="19.5" customHeight="1" x14ac:dyDescent="0.2">
      <c r="A132" s="10" t="s">
        <v>128</v>
      </c>
    </row>
    <row r="133" spans="1:1" ht="19.5" customHeight="1" x14ac:dyDescent="0.2">
      <c r="A133" s="10" t="s">
        <v>129</v>
      </c>
    </row>
    <row r="134" spans="1:1" ht="25.5" customHeight="1" x14ac:dyDescent="0.2">
      <c r="A134" s="10" t="s">
        <v>130</v>
      </c>
    </row>
    <row r="135" spans="1:1" ht="19.5" customHeight="1" x14ac:dyDescent="0.2">
      <c r="A135" s="10" t="s">
        <v>131</v>
      </c>
    </row>
    <row r="136" spans="1:1" ht="29.25" customHeight="1" x14ac:dyDescent="0.2">
      <c r="A136" s="10" t="s">
        <v>132</v>
      </c>
    </row>
    <row r="137" spans="1:1" ht="29.25" customHeight="1" x14ac:dyDescent="0.2">
      <c r="A137" s="10" t="s">
        <v>133</v>
      </c>
    </row>
    <row r="138" spans="1:1" ht="29.25" customHeight="1" x14ac:dyDescent="0.2">
      <c r="A138" s="10" t="s">
        <v>134</v>
      </c>
    </row>
    <row r="139" spans="1:1" ht="19.5" customHeight="1" x14ac:dyDescent="0.2">
      <c r="A139" s="10" t="s">
        <v>135</v>
      </c>
    </row>
    <row r="140" spans="1:1" ht="19.5" customHeight="1" x14ac:dyDescent="0.2">
      <c r="A140" s="10" t="s">
        <v>136</v>
      </c>
    </row>
    <row r="141" spans="1:1" ht="19.5" customHeight="1" x14ac:dyDescent="0.2">
      <c r="A141" s="10" t="s">
        <v>137</v>
      </c>
    </row>
    <row r="142" spans="1:1" ht="19.5" customHeight="1" x14ac:dyDescent="0.2">
      <c r="A142" s="10" t="s">
        <v>138</v>
      </c>
    </row>
    <row r="143" spans="1:1" ht="19.5" customHeight="1" x14ac:dyDescent="0.2">
      <c r="A143" s="10" t="s">
        <v>139</v>
      </c>
    </row>
    <row r="144" spans="1:1" ht="29.25" customHeight="1" x14ac:dyDescent="0.2">
      <c r="A144" s="10" t="s">
        <v>140</v>
      </c>
    </row>
    <row r="145" spans="1:1" ht="19.5" customHeight="1" x14ac:dyDescent="0.2">
      <c r="A145" s="10" t="s">
        <v>141</v>
      </c>
    </row>
    <row r="146" spans="1:1" ht="19.5" customHeight="1" x14ac:dyDescent="0.2">
      <c r="A146" s="10" t="s">
        <v>142</v>
      </c>
    </row>
    <row r="147" spans="1:1" ht="19.5" customHeight="1" x14ac:dyDescent="0.2">
      <c r="A147" s="10" t="s">
        <v>143</v>
      </c>
    </row>
    <row r="148" spans="1:1" ht="19.5" customHeight="1" x14ac:dyDescent="0.2">
      <c r="A148" s="10" t="s">
        <v>144</v>
      </c>
    </row>
    <row r="149" spans="1:1" ht="19.5" customHeight="1" x14ac:dyDescent="0.2">
      <c r="A149" s="10" t="s">
        <v>145</v>
      </c>
    </row>
    <row r="150" spans="1:1" ht="19.5" customHeight="1" x14ac:dyDescent="0.2">
      <c r="A150" s="10" t="s">
        <v>146</v>
      </c>
    </row>
    <row r="151" spans="1:1" ht="29.25" customHeight="1" x14ac:dyDescent="0.2">
      <c r="A151" s="10" t="s">
        <v>147</v>
      </c>
    </row>
    <row r="152" spans="1:1" ht="19.5" customHeight="1" x14ac:dyDescent="0.2">
      <c r="A152" s="10" t="s">
        <v>148</v>
      </c>
    </row>
    <row r="153" spans="1:1" ht="19.5" customHeight="1" x14ac:dyDescent="0.2">
      <c r="A153" s="10" t="s">
        <v>149</v>
      </c>
    </row>
    <row r="154" spans="1:1" ht="19.5" customHeight="1" x14ac:dyDescent="0.2">
      <c r="A154" s="10" t="s">
        <v>150</v>
      </c>
    </row>
    <row r="155" spans="1:1" ht="19.5" customHeight="1" x14ac:dyDescent="0.2">
      <c r="A155" s="10" t="s">
        <v>151</v>
      </c>
    </row>
    <row r="156" spans="1:1" ht="19.5" customHeight="1" x14ac:dyDescent="0.2">
      <c r="A156" s="10" t="s">
        <v>152</v>
      </c>
    </row>
    <row r="157" spans="1:1" ht="29.25" customHeight="1" x14ac:dyDescent="0.2">
      <c r="A157" s="10" t="s">
        <v>153</v>
      </c>
    </row>
    <row r="158" spans="1:1" ht="19.5" customHeight="1" x14ac:dyDescent="0.2">
      <c r="A158" s="10" t="s">
        <v>154</v>
      </c>
    </row>
    <row r="159" spans="1:1" ht="19.5" customHeight="1" x14ac:dyDescent="0.2">
      <c r="A159" s="10" t="s">
        <v>155</v>
      </c>
    </row>
    <row r="160" spans="1:1" ht="19.5" customHeight="1" x14ac:dyDescent="0.2">
      <c r="A160" s="10" t="s">
        <v>156</v>
      </c>
    </row>
    <row r="161" spans="1:1" ht="19.5" customHeight="1" x14ac:dyDescent="0.2">
      <c r="A161" s="13" t="s">
        <v>157</v>
      </c>
    </row>
    <row r="162" spans="1:1" ht="19.5" customHeight="1" x14ac:dyDescent="0.2">
      <c r="A162" s="10" t="s">
        <v>158</v>
      </c>
    </row>
    <row r="163" spans="1:1" ht="39" customHeight="1" x14ac:dyDescent="0.2">
      <c r="A163" s="10" t="s">
        <v>159</v>
      </c>
    </row>
    <row r="164" spans="1:1" ht="19.5" customHeight="1" x14ac:dyDescent="0.2">
      <c r="A164" s="10" t="s">
        <v>160</v>
      </c>
    </row>
    <row r="165" spans="1:1" ht="19.5" customHeight="1" x14ac:dyDescent="0.2">
      <c r="A165" s="10" t="s">
        <v>161</v>
      </c>
    </row>
    <row r="166" spans="1:1" ht="19.5" customHeight="1" x14ac:dyDescent="0.2">
      <c r="A166" s="10" t="s">
        <v>162</v>
      </c>
    </row>
    <row r="167" spans="1:1" ht="19.5" customHeight="1" x14ac:dyDescent="0.2">
      <c r="A167" s="10" t="s">
        <v>163</v>
      </c>
    </row>
    <row r="168" spans="1:1" ht="19.5" customHeight="1" x14ac:dyDescent="0.2">
      <c r="A168" s="10" t="s">
        <v>164</v>
      </c>
    </row>
    <row r="169" spans="1:1" ht="19.5" customHeight="1" x14ac:dyDescent="0.2">
      <c r="A169" s="10" t="s">
        <v>165</v>
      </c>
    </row>
    <row r="170" spans="1:1" ht="19.5" customHeight="1" x14ac:dyDescent="0.2">
      <c r="A170" s="13" t="s">
        <v>166</v>
      </c>
    </row>
    <row r="171" spans="1:1" ht="29.25" customHeight="1" x14ac:dyDescent="0.2">
      <c r="A171" s="10" t="s">
        <v>167</v>
      </c>
    </row>
    <row r="172" spans="1:1" ht="19.5" customHeight="1" x14ac:dyDescent="0.2">
      <c r="A172" s="10" t="s">
        <v>168</v>
      </c>
    </row>
    <row r="173" spans="1:1" ht="19.5" customHeight="1" x14ac:dyDescent="0.2">
      <c r="A173" s="10" t="s">
        <v>169</v>
      </c>
    </row>
    <row r="174" spans="1:1" ht="19.5" customHeight="1" x14ac:dyDescent="0.2">
      <c r="A174" s="10" t="s">
        <v>170</v>
      </c>
    </row>
    <row r="175" spans="1:1" ht="19.5" customHeight="1" x14ac:dyDescent="0.2">
      <c r="A175" s="13" t="s">
        <v>171</v>
      </c>
    </row>
    <row r="176" spans="1:1" ht="19.5" customHeight="1" x14ac:dyDescent="0.2">
      <c r="A176" s="10" t="s">
        <v>172</v>
      </c>
    </row>
    <row r="177" spans="1:4" ht="19.5" customHeight="1" x14ac:dyDescent="0.2">
      <c r="A177" s="10" t="s">
        <v>173</v>
      </c>
    </row>
    <row r="178" spans="1:4" s="3" customFormat="1" ht="29.25" customHeight="1" x14ac:dyDescent="0.2">
      <c r="A178" s="10" t="s">
        <v>174</v>
      </c>
      <c r="B178" s="1"/>
      <c r="C178" s="1"/>
      <c r="D178" s="5"/>
    </row>
    <row r="179" spans="1:4" ht="29.25" customHeight="1" x14ac:dyDescent="0.2">
      <c r="A179" s="10" t="s">
        <v>175</v>
      </c>
    </row>
    <row r="180" spans="1:4" ht="19.5" customHeight="1" x14ac:dyDescent="0.2">
      <c r="A180" s="10" t="s">
        <v>176</v>
      </c>
    </row>
    <row r="181" spans="1:4" ht="19.5" customHeight="1" x14ac:dyDescent="0.2">
      <c r="A181" s="10" t="s">
        <v>177</v>
      </c>
    </row>
    <row r="182" spans="1:4" ht="29.25" customHeight="1" x14ac:dyDescent="0.2">
      <c r="A182" s="10" t="s">
        <v>178</v>
      </c>
    </row>
    <row r="183" spans="1:4" ht="19.5" customHeight="1" x14ac:dyDescent="0.2">
      <c r="A183" s="10" t="s">
        <v>179</v>
      </c>
    </row>
    <row r="184" spans="1:4" ht="19.5" customHeight="1" x14ac:dyDescent="0.2">
      <c r="A184" s="10" t="s">
        <v>180</v>
      </c>
    </row>
    <row r="185" spans="1:4" ht="19.5" customHeight="1" x14ac:dyDescent="0.2">
      <c r="A185" s="10" t="s">
        <v>181</v>
      </c>
    </row>
    <row r="186" spans="1:4" ht="19.5" customHeight="1" x14ac:dyDescent="0.2">
      <c r="A186" s="10" t="s">
        <v>182</v>
      </c>
    </row>
    <row r="187" spans="1:4" ht="19.5" customHeight="1" x14ac:dyDescent="0.2">
      <c r="A187" s="10" t="s">
        <v>183</v>
      </c>
    </row>
    <row r="188" spans="1:4" ht="29.25" customHeight="1" x14ac:dyDescent="0.2">
      <c r="A188" s="10" t="s">
        <v>184</v>
      </c>
    </row>
    <row r="189" spans="1:4" ht="19.5" customHeight="1" x14ac:dyDescent="0.2">
      <c r="A189" s="10" t="s">
        <v>185</v>
      </c>
    </row>
    <row r="190" spans="1:4" ht="29.25" customHeight="1" x14ac:dyDescent="0.2">
      <c r="A190" s="10" t="s">
        <v>186</v>
      </c>
    </row>
    <row r="191" spans="1:4" ht="19.5" customHeight="1" x14ac:dyDescent="0.2">
      <c r="A191" s="10" t="s">
        <v>187</v>
      </c>
    </row>
    <row r="192" spans="1:4" ht="19.5" customHeight="1" x14ac:dyDescent="0.2">
      <c r="A192" s="10" t="s">
        <v>188</v>
      </c>
    </row>
    <row r="193" spans="1:1" ht="29.25" customHeight="1" x14ac:dyDescent="0.2">
      <c r="A193" s="10" t="s">
        <v>189</v>
      </c>
    </row>
    <row r="194" spans="1:1" ht="19.5" customHeight="1" x14ac:dyDescent="0.2">
      <c r="A194" s="10" t="s">
        <v>190</v>
      </c>
    </row>
    <row r="195" spans="1:1" ht="19.5" customHeight="1" x14ac:dyDescent="0.2">
      <c r="A195" s="10" t="s">
        <v>191</v>
      </c>
    </row>
    <row r="196" spans="1:1" ht="19.5" customHeight="1" x14ac:dyDescent="0.2">
      <c r="A196" s="10" t="s">
        <v>192</v>
      </c>
    </row>
    <row r="197" spans="1:1" ht="19.5" customHeight="1" x14ac:dyDescent="0.2">
      <c r="A197" s="10" t="s">
        <v>193</v>
      </c>
    </row>
    <row r="198" spans="1:1" ht="19.5" customHeight="1" x14ac:dyDescent="0.2">
      <c r="A198" s="10" t="s">
        <v>194</v>
      </c>
    </row>
    <row r="199" spans="1:1" ht="29.25" customHeight="1" x14ac:dyDescent="0.2">
      <c r="A199" s="10" t="s">
        <v>195</v>
      </c>
    </row>
    <row r="200" spans="1:1" ht="19.5" customHeight="1" x14ac:dyDescent="0.2">
      <c r="A200" s="10" t="s">
        <v>196</v>
      </c>
    </row>
    <row r="201" spans="1:1" ht="29.25" customHeight="1" x14ac:dyDescent="0.2">
      <c r="A201" s="10" t="s">
        <v>197</v>
      </c>
    </row>
    <row r="202" spans="1:1" ht="19.5" customHeight="1" x14ac:dyDescent="0.2">
      <c r="A202" s="10" t="s">
        <v>198</v>
      </c>
    </row>
    <row r="203" spans="1:1" ht="19.5" customHeight="1" x14ac:dyDescent="0.2">
      <c r="A203" s="10" t="s">
        <v>199</v>
      </c>
    </row>
    <row r="204" spans="1:1" ht="29.25" customHeight="1" x14ac:dyDescent="0.2">
      <c r="A204" s="10" t="s">
        <v>200</v>
      </c>
    </row>
    <row r="205" spans="1:1" ht="19.5" customHeight="1" x14ac:dyDescent="0.2">
      <c r="A205" s="10" t="s">
        <v>201</v>
      </c>
    </row>
    <row r="206" spans="1:1" ht="19.5" customHeight="1" x14ac:dyDescent="0.2">
      <c r="A206" s="10" t="s">
        <v>202</v>
      </c>
    </row>
    <row r="207" spans="1:1" ht="19.5" customHeight="1" x14ac:dyDescent="0.2">
      <c r="A207" s="10" t="s">
        <v>203</v>
      </c>
    </row>
    <row r="208" spans="1:1" ht="19.5" customHeight="1" x14ac:dyDescent="0.2">
      <c r="A208" s="10" t="s">
        <v>204</v>
      </c>
    </row>
    <row r="209" spans="1:1" ht="19.5" customHeight="1" x14ac:dyDescent="0.2">
      <c r="A209" s="10" t="s">
        <v>205</v>
      </c>
    </row>
    <row r="210" spans="1:1" ht="29.25" customHeight="1" x14ac:dyDescent="0.2">
      <c r="A210" s="10" t="s">
        <v>206</v>
      </c>
    </row>
    <row r="211" spans="1:1" ht="19.5" customHeight="1" x14ac:dyDescent="0.2">
      <c r="A211" s="10" t="s">
        <v>207</v>
      </c>
    </row>
    <row r="212" spans="1:1" ht="29.25" customHeight="1" x14ac:dyDescent="0.2">
      <c r="A212" s="10" t="s">
        <v>208</v>
      </c>
    </row>
    <row r="213" spans="1:1" ht="29.25" customHeight="1" x14ac:dyDescent="0.2">
      <c r="A213" s="10" t="s">
        <v>209</v>
      </c>
    </row>
    <row r="214" spans="1:1" ht="29.25" customHeight="1" x14ac:dyDescent="0.2">
      <c r="A214" s="10" t="s">
        <v>210</v>
      </c>
    </row>
    <row r="215" spans="1:1" ht="19.5" customHeight="1" x14ac:dyDescent="0.2">
      <c r="A215" s="10" t="s">
        <v>211</v>
      </c>
    </row>
    <row r="216" spans="1:1" ht="19.5" customHeight="1" x14ac:dyDescent="0.2">
      <c r="A216" s="10" t="s">
        <v>212</v>
      </c>
    </row>
    <row r="217" spans="1:1" ht="19.5" customHeight="1" x14ac:dyDescent="0.2">
      <c r="A217" s="10" t="s">
        <v>213</v>
      </c>
    </row>
    <row r="218" spans="1:1" ht="19.5" customHeight="1" x14ac:dyDescent="0.2">
      <c r="A218" s="10" t="s">
        <v>214</v>
      </c>
    </row>
    <row r="219" spans="1:1" ht="19.5" customHeight="1" x14ac:dyDescent="0.2">
      <c r="A219" s="10" t="s">
        <v>215</v>
      </c>
    </row>
    <row r="220" spans="1:1" ht="29.25" customHeight="1" x14ac:dyDescent="0.2">
      <c r="A220" s="10" t="s">
        <v>216</v>
      </c>
    </row>
    <row r="221" spans="1:1" ht="19.5" customHeight="1" x14ac:dyDescent="0.2">
      <c r="A221" s="10" t="s">
        <v>217</v>
      </c>
    </row>
    <row r="222" spans="1:1" ht="19.5" customHeight="1" x14ac:dyDescent="0.2">
      <c r="A222" s="10" t="s">
        <v>218</v>
      </c>
    </row>
    <row r="223" spans="1:1" ht="19.5" customHeight="1" x14ac:dyDescent="0.2">
      <c r="A223" s="10" t="s">
        <v>219</v>
      </c>
    </row>
    <row r="224" spans="1:1" ht="19.5" customHeight="1" x14ac:dyDescent="0.2">
      <c r="A224" s="10" t="s">
        <v>220</v>
      </c>
    </row>
    <row r="225" spans="1:4" ht="19.5" customHeight="1" x14ac:dyDescent="0.2">
      <c r="A225" s="10" t="s">
        <v>221</v>
      </c>
    </row>
    <row r="226" spans="1:4" ht="29.25" customHeight="1" x14ac:dyDescent="0.2">
      <c r="A226" s="10" t="s">
        <v>222</v>
      </c>
    </row>
    <row r="227" spans="1:4" ht="19.5" customHeight="1" x14ac:dyDescent="0.2">
      <c r="A227" s="10" t="s">
        <v>223</v>
      </c>
    </row>
    <row r="228" spans="1:4" ht="19.5" customHeight="1" x14ac:dyDescent="0.2">
      <c r="A228" s="10" t="s">
        <v>224</v>
      </c>
    </row>
    <row r="229" spans="1:4" ht="19.5" customHeight="1" x14ac:dyDescent="0.2">
      <c r="A229" s="10" t="s">
        <v>225</v>
      </c>
    </row>
    <row r="230" spans="1:4" ht="19.5" customHeight="1" x14ac:dyDescent="0.2">
      <c r="A230" s="10" t="s">
        <v>226</v>
      </c>
    </row>
    <row r="231" spans="1:4" ht="19.5" customHeight="1" x14ac:dyDescent="0.2">
      <c r="A231" s="10" t="s">
        <v>227</v>
      </c>
    </row>
    <row r="232" spans="1:4" ht="29.25" customHeight="1" x14ac:dyDescent="0.2">
      <c r="A232" s="10" t="s">
        <v>228</v>
      </c>
    </row>
    <row r="233" spans="1:4" ht="19.5" customHeight="1" x14ac:dyDescent="0.2">
      <c r="A233" s="10" t="s">
        <v>229</v>
      </c>
    </row>
    <row r="234" spans="1:4" ht="19.5" customHeight="1" x14ac:dyDescent="0.2">
      <c r="A234" s="10" t="s">
        <v>230</v>
      </c>
    </row>
    <row r="235" spans="1:4" ht="19.5" customHeight="1" x14ac:dyDescent="0.2">
      <c r="A235" s="13" t="s">
        <v>231</v>
      </c>
    </row>
    <row r="236" spans="1:4" ht="19.5" customHeight="1" x14ac:dyDescent="0.2">
      <c r="A236" s="13" t="s">
        <v>232</v>
      </c>
    </row>
    <row r="237" spans="1:4" ht="29.25" customHeight="1" x14ac:dyDescent="0.2"/>
    <row r="238" spans="1:4" s="3" customFormat="1" ht="29.25" customHeight="1" x14ac:dyDescent="0.2">
      <c r="A238" s="1"/>
      <c r="B238" s="1"/>
      <c r="C238" s="1"/>
      <c r="D238" s="5"/>
    </row>
  </sheetData>
  <mergeCells count="7">
    <mergeCell ref="A1:A2"/>
    <mergeCell ref="B1:B2"/>
    <mergeCell ref="C1:C2"/>
    <mergeCell ref="D1:D2"/>
    <mergeCell ref="E1:E2"/>
    <mergeCell ref="G1:G2"/>
    <mergeCell ref="F1:F2"/>
  </mergeCells>
  <phoneticPr fontId="6" type="noConversion"/>
  <printOptions horizontalCentered="1"/>
  <pageMargins left="0.11811023622047245" right="0.11811023622047245" top="0.78740157480314965" bottom="0.19685039370078741" header="0" footer="0.51181102362204722"/>
  <pageSetup paperSize="9" scale="64" fitToHeight="0" orientation="portrait" r:id="rId1"/>
  <headerFooter scaleWithDoc="0">
    <oddHeader>&amp;C
Beloiannisz Község Önkormányzata 2020. évi kiadás
előirányzata&amp;R&amp;8 2. melléklet a 10/2020.(XII.17.) önkormányzati rendelethez</oddHeader>
  </headerFooter>
  <rowBreaks count="1" manualBreakCount="1">
    <brk id="54" max="51" man="1"/>
  </rowBreaks>
  <ignoredErrors>
    <ignoredError sqref="A62:A2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view="pageBreakPreview" zoomScale="75" zoomScaleNormal="100" zoomScaleSheetLayoutView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T55" sqref="T55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6" width="11.85546875" style="1" customWidth="1"/>
    <col min="17" max="17" width="11.285156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79" t="s">
        <v>0</v>
      </c>
      <c r="B1" s="80" t="s">
        <v>3</v>
      </c>
      <c r="C1" s="81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289</v>
      </c>
      <c r="P1" s="19" t="s">
        <v>275</v>
      </c>
      <c r="Q1" s="20">
        <v>107052</v>
      </c>
      <c r="R1" s="20">
        <v>107060</v>
      </c>
      <c r="S1" s="82" t="s">
        <v>288</v>
      </c>
    </row>
    <row r="2" spans="1:19" ht="30" customHeight="1" x14ac:dyDescent="0.2">
      <c r="A2" s="79"/>
      <c r="B2" s="80"/>
      <c r="C2" s="81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2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952093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5">
        <f t="shared" ref="S3:S51" si="0">SUM(D3:R3)</f>
        <v>952093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5">
        <f t="shared" si="0"/>
        <v>0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/>
      <c r="E7" s="12"/>
      <c r="F7" s="12"/>
      <c r="G7" s="1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>
        <f t="shared" si="0"/>
        <v>0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/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0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>
        <v>52500</v>
      </c>
      <c r="K10" s="26"/>
      <c r="L10" s="26"/>
      <c r="M10" s="26"/>
      <c r="N10" s="26"/>
      <c r="O10" s="26"/>
      <c r="P10" s="26"/>
      <c r="Q10" s="26"/>
      <c r="R10" s="26"/>
      <c r="S10" s="25">
        <f t="shared" si="0"/>
        <v>52500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0"/>
        <v>0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0</v>
      </c>
      <c r="E12" s="40">
        <f t="shared" si="1"/>
        <v>0</v>
      </c>
      <c r="F12" s="40">
        <f t="shared" si="1"/>
        <v>0</v>
      </c>
      <c r="G12" s="40">
        <f t="shared" si="1"/>
        <v>952093</v>
      </c>
      <c r="H12" s="40">
        <f t="shared" si="1"/>
        <v>0</v>
      </c>
      <c r="I12" s="40">
        <f t="shared" si="1"/>
        <v>0</v>
      </c>
      <c r="J12" s="40">
        <f t="shared" si="1"/>
        <v>52500</v>
      </c>
      <c r="K12" s="40"/>
      <c r="L12" s="40">
        <f t="shared" ref="L12:R12" si="2">SUM(L3:L11)</f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1">
        <f t="shared" si="0"/>
        <v>1004593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83308</v>
      </c>
      <c r="H13" s="43"/>
      <c r="I13" s="43"/>
      <c r="J13" s="43">
        <v>8269</v>
      </c>
      <c r="K13" s="43"/>
      <c r="L13" s="43"/>
      <c r="M13" s="43"/>
      <c r="N13" s="43"/>
      <c r="O13" s="43"/>
      <c r="P13" s="43"/>
      <c r="Q13" s="43"/>
      <c r="R13" s="43"/>
      <c r="S13" s="41">
        <f t="shared" si="0"/>
        <v>91577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/>
      <c r="E15" s="12"/>
      <c r="F15" s="12"/>
      <c r="G15" s="1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>
        <f t="shared" si="0"/>
        <v>0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/>
      <c r="F18" s="12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>
        <f t="shared" si="0"/>
        <v>0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>
        <f t="shared" si="0"/>
        <v>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/>
      <c r="E23" s="12"/>
      <c r="F23" s="12"/>
      <c r="G23" s="1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5">
        <f t="shared" si="0"/>
        <v>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/>
      <c r="E24" s="12"/>
      <c r="F24" s="12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0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/>
      <c r="E26" s="12"/>
      <c r="F26" s="12"/>
      <c r="G26" s="12"/>
      <c r="H26" s="26"/>
      <c r="I26" s="26"/>
      <c r="J26" s="26">
        <v>-645000</v>
      </c>
      <c r="K26" s="26"/>
      <c r="L26" s="26"/>
      <c r="M26" s="26"/>
      <c r="N26" s="26"/>
      <c r="O26" s="26"/>
      <c r="P26" s="26"/>
      <c r="Q26" s="26"/>
      <c r="R26" s="26"/>
      <c r="S26" s="25">
        <f t="shared" si="0"/>
        <v>-645000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>
        <v>3772777</v>
      </c>
      <c r="G27" s="12"/>
      <c r="H27" s="26"/>
      <c r="I27" s="26"/>
      <c r="J27" s="26">
        <v>645000</v>
      </c>
      <c r="K27" s="26"/>
      <c r="L27" s="26"/>
      <c r="M27" s="26"/>
      <c r="N27" s="26"/>
      <c r="O27" s="26"/>
      <c r="P27" s="26"/>
      <c r="Q27" s="26"/>
      <c r="R27" s="26"/>
      <c r="S27" s="25">
        <f t="shared" si="0"/>
        <v>4417777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0</v>
      </c>
      <c r="E29" s="45">
        <f t="shared" si="3"/>
        <v>0</v>
      </c>
      <c r="F29" s="45">
        <f t="shared" si="3"/>
        <v>3772777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0</v>
      </c>
      <c r="P29" s="45">
        <f t="shared" si="3"/>
        <v>0</v>
      </c>
      <c r="Q29" s="45">
        <f t="shared" si="3"/>
        <v>0</v>
      </c>
      <c r="R29" s="45">
        <f t="shared" si="3"/>
        <v>0</v>
      </c>
      <c r="S29" s="41">
        <f t="shared" si="0"/>
        <v>3772777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 x14ac:dyDescent="0.2">
      <c r="A34" s="62">
        <v>32</v>
      </c>
      <c r="B34" s="63" t="s">
        <v>238</v>
      </c>
      <c r="C34" s="64" t="s">
        <v>38</v>
      </c>
      <c r="D34" s="65">
        <f t="shared" ref="D34:R34" si="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 x14ac:dyDescent="0.2">
      <c r="A35" s="68"/>
      <c r="B35" s="6" t="s">
        <v>319</v>
      </c>
      <c r="C35" s="9" t="s">
        <v>320</v>
      </c>
      <c r="D35" s="12">
        <v>3900099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3900099</v>
      </c>
    </row>
    <row r="36" spans="1:19" s="5" customFormat="1" ht="35.25" customHeight="1" x14ac:dyDescent="0.2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 x14ac:dyDescent="0.2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 x14ac:dyDescent="0.2">
      <c r="A38" s="51">
        <v>35</v>
      </c>
      <c r="B38" s="8" t="s">
        <v>310</v>
      </c>
      <c r="C38" s="9" t="s">
        <v>255</v>
      </c>
      <c r="D38" s="12">
        <v>-4931751</v>
      </c>
      <c r="E38" s="12"/>
      <c r="F38" s="12">
        <v>8874210</v>
      </c>
      <c r="G38" s="12"/>
      <c r="H38" s="26"/>
      <c r="I38" s="26"/>
      <c r="J38" s="26">
        <v>-60769</v>
      </c>
      <c r="K38" s="26"/>
      <c r="L38" s="26"/>
      <c r="M38" s="26"/>
      <c r="N38" s="26"/>
      <c r="O38" s="26"/>
      <c r="P38" s="26"/>
      <c r="Q38" s="26"/>
      <c r="R38" s="26"/>
      <c r="S38" s="32">
        <f t="shared" si="0"/>
        <v>3881690</v>
      </c>
    </row>
    <row r="39" spans="1:19" s="5" customFormat="1" ht="45.75" customHeight="1" thickBot="1" x14ac:dyDescent="0.25">
      <c r="A39" s="51">
        <v>36</v>
      </c>
      <c r="B39" s="7" t="s">
        <v>314</v>
      </c>
      <c r="C39" s="30" t="s">
        <v>255</v>
      </c>
      <c r="D39" s="28"/>
      <c r="E39" s="28"/>
      <c r="F39" s="28">
        <v>26598496</v>
      </c>
      <c r="G39" s="2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32">
        <f t="shared" si="0"/>
        <v>26598496</v>
      </c>
    </row>
    <row r="40" spans="1:19" ht="19.5" customHeight="1" thickBot="1" x14ac:dyDescent="0.25">
      <c r="A40" s="51">
        <v>37</v>
      </c>
      <c r="B40" s="38" t="s">
        <v>243</v>
      </c>
      <c r="C40" s="39" t="s">
        <v>41</v>
      </c>
      <c r="D40" s="40">
        <f>SUM(D35:D39)</f>
        <v>-1031652</v>
      </c>
      <c r="E40" s="40">
        <f t="shared" ref="E40:N40" si="5">SUM(E36:E39)</f>
        <v>0</v>
      </c>
      <c r="F40" s="40">
        <f t="shared" si="5"/>
        <v>35472706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-60769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/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34380285</v>
      </c>
    </row>
    <row r="41" spans="1:19" ht="24" customHeight="1" x14ac:dyDescent="0.2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 x14ac:dyDescent="0.2">
      <c r="A42" s="51">
        <v>39</v>
      </c>
      <c r="B42" s="6" t="s">
        <v>257</v>
      </c>
      <c r="C42" s="9" t="s">
        <v>43</v>
      </c>
      <c r="D42" s="12"/>
      <c r="E42" s="12"/>
      <c r="F42" s="12">
        <v>54696806</v>
      </c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54696806</v>
      </c>
    </row>
    <row r="43" spans="1:19" ht="19.5" customHeight="1" x14ac:dyDescent="0.2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 x14ac:dyDescent="0.2">
      <c r="A44" s="51">
        <v>41</v>
      </c>
      <c r="B44" s="6" t="s">
        <v>295</v>
      </c>
      <c r="C44" s="9" t="s">
        <v>46</v>
      </c>
      <c r="D44" s="12"/>
      <c r="E44" s="12"/>
      <c r="F44" s="12"/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0</v>
      </c>
    </row>
    <row r="45" spans="1:19" ht="18.75" customHeight="1" thickBot="1" x14ac:dyDescent="0.25">
      <c r="A45" s="51">
        <v>42</v>
      </c>
      <c r="B45" s="30" t="s">
        <v>47</v>
      </c>
      <c r="C45" s="27" t="s">
        <v>48</v>
      </c>
      <c r="D45" s="28"/>
      <c r="E45" s="28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0</v>
      </c>
    </row>
    <row r="46" spans="1:19" ht="21.75" customHeight="1" thickBot="1" x14ac:dyDescent="0.25">
      <c r="A46" s="51">
        <v>43</v>
      </c>
      <c r="B46" s="38" t="s">
        <v>239</v>
      </c>
      <c r="C46" s="39" t="s">
        <v>49</v>
      </c>
      <c r="D46" s="40">
        <f t="shared" ref="D46:N46" si="6">SUM(D41:D45)</f>
        <v>0</v>
      </c>
      <c r="E46" s="40">
        <f t="shared" si="6"/>
        <v>0</v>
      </c>
      <c r="F46" s="40">
        <f t="shared" si="6"/>
        <v>54696806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54696806</v>
      </c>
    </row>
    <row r="47" spans="1:19" ht="23.25" customHeight="1" x14ac:dyDescent="0.2">
      <c r="A47" s="51">
        <v>44</v>
      </c>
      <c r="B47" s="33" t="s">
        <v>264</v>
      </c>
      <c r="C47" s="34" t="s">
        <v>50</v>
      </c>
      <c r="D47" s="35"/>
      <c r="E47" s="35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0</v>
      </c>
    </row>
    <row r="48" spans="1:19" ht="19.5" customHeight="1" x14ac:dyDescent="0.2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4" customHeight="1" x14ac:dyDescent="0.2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20" ht="23.25" customHeight="1" thickBot="1" x14ac:dyDescent="0.25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20" s="5" customFormat="1" ht="20.25" customHeight="1" thickBot="1" x14ac:dyDescent="0.25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t="shared" ref="E51:R51" si="7">SUM(E47:E50)</f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0</v>
      </c>
    </row>
    <row r="52" spans="1:20" ht="18" customHeight="1" thickBot="1" x14ac:dyDescent="0.25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20" ht="18" customHeight="1" thickBot="1" x14ac:dyDescent="0.25">
      <c r="A53" s="51">
        <v>50</v>
      </c>
      <c r="B53" s="38" t="s">
        <v>291</v>
      </c>
      <c r="C53" s="38" t="s">
        <v>292</v>
      </c>
      <c r="D53" s="40">
        <v>1306292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1306292</v>
      </c>
    </row>
    <row r="54" spans="1:20" s="5" customFormat="1" ht="29.25" customHeight="1" thickBot="1" x14ac:dyDescent="0.25">
      <c r="A54" s="51">
        <v>51</v>
      </c>
      <c r="B54" s="48" t="s">
        <v>242</v>
      </c>
      <c r="C54" s="49" t="s">
        <v>57</v>
      </c>
      <c r="D54" s="40">
        <f t="shared" ref="D54:R54" si="8">SUM(D52:D53,D51,D46,D40,D34,D29,D12:D13)</f>
        <v>274640</v>
      </c>
      <c r="E54" s="40">
        <f t="shared" si="8"/>
        <v>0</v>
      </c>
      <c r="F54" s="40">
        <f t="shared" si="8"/>
        <v>93942289</v>
      </c>
      <c r="G54" s="40">
        <f t="shared" si="8"/>
        <v>1035401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0</v>
      </c>
      <c r="M54" s="40">
        <f t="shared" si="8"/>
        <v>0</v>
      </c>
      <c r="N54" s="40">
        <f t="shared" si="8"/>
        <v>0</v>
      </c>
      <c r="O54" s="40">
        <f t="shared" si="8"/>
        <v>0</v>
      </c>
      <c r="P54" s="40">
        <f t="shared" si="8"/>
        <v>0</v>
      </c>
      <c r="Q54" s="40">
        <f t="shared" si="8"/>
        <v>0</v>
      </c>
      <c r="R54" s="40">
        <f t="shared" si="8"/>
        <v>0</v>
      </c>
      <c r="S54" s="50">
        <f>SUM(D54:R54)</f>
        <v>95252330</v>
      </c>
      <c r="T54" s="29">
        <f>SUM(S3:S11,S13,S14:S28,S30:S33,S35:S39,S41:S45,S47:S50,S52:S53)</f>
        <v>95252330</v>
      </c>
    </row>
    <row r="55" spans="1:20" ht="77.25" customHeight="1" x14ac:dyDescent="0.2">
      <c r="A55" s="52"/>
    </row>
    <row r="56" spans="1:20" ht="29.25" customHeight="1" x14ac:dyDescent="0.2">
      <c r="A56" s="52"/>
    </row>
    <row r="57" spans="1:20" ht="35.25" customHeight="1" x14ac:dyDescent="0.2">
      <c r="A57" s="52"/>
    </row>
    <row r="58" spans="1:20" ht="29.25" customHeight="1" x14ac:dyDescent="0.2">
      <c r="A58" s="52"/>
    </row>
    <row r="59" spans="1:20" ht="33" customHeight="1" x14ac:dyDescent="0.2">
      <c r="A59" s="52"/>
    </row>
    <row r="60" spans="1:20" ht="29.25" customHeight="1" x14ac:dyDescent="0.2">
      <c r="A60" s="53"/>
    </row>
    <row r="61" spans="1:20" ht="27.75" customHeight="1" x14ac:dyDescent="0.2">
      <c r="A61" s="52"/>
    </row>
    <row r="62" spans="1:20" s="5" customFormat="1" ht="19.5" customHeight="1" x14ac:dyDescent="0.2">
      <c r="A62" s="52"/>
      <c r="B62" s="1"/>
      <c r="C62" s="1"/>
      <c r="D62" s="1"/>
      <c r="E62" s="1"/>
      <c r="F62" s="1"/>
      <c r="G62" s="1"/>
      <c r="S62" s="24"/>
    </row>
    <row r="63" spans="1:20" ht="19.5" customHeight="1" x14ac:dyDescent="0.2">
      <c r="A63" s="52"/>
    </row>
    <row r="64" spans="1:20" ht="30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29.25" customHeight="1" x14ac:dyDescent="0.2">
      <c r="A67" s="52"/>
    </row>
    <row r="68" spans="1:19" ht="39" customHeight="1" x14ac:dyDescent="0.2">
      <c r="A68" s="52"/>
    </row>
    <row r="69" spans="1:19" ht="19.5" customHeight="1" x14ac:dyDescent="0.2">
      <c r="A69" s="52"/>
    </row>
    <row r="70" spans="1:19" ht="35.25" customHeight="1" x14ac:dyDescent="0.2">
      <c r="A70" s="53"/>
    </row>
    <row r="71" spans="1:19" ht="39.75" customHeight="1" x14ac:dyDescent="0.2">
      <c r="A71" s="52"/>
    </row>
    <row r="72" spans="1:19" s="5" customFormat="1" ht="19.5" customHeight="1" x14ac:dyDescent="0.2">
      <c r="A72" s="52"/>
      <c r="B72" s="1"/>
      <c r="C72" s="1"/>
      <c r="D72" s="1"/>
      <c r="E72" s="1"/>
      <c r="F72" s="1"/>
      <c r="G72" s="1"/>
      <c r="S72" s="24"/>
    </row>
    <row r="73" spans="1:19" ht="19.5" customHeight="1" x14ac:dyDescent="0.2">
      <c r="A73" s="52"/>
    </row>
    <row r="74" spans="1:19" ht="29.25" customHeight="1" x14ac:dyDescent="0.2">
      <c r="A74" s="52"/>
    </row>
    <row r="75" spans="1:19" ht="29.25" customHeight="1" x14ac:dyDescent="0.2">
      <c r="A75" s="52"/>
    </row>
    <row r="76" spans="1:19" ht="19.5" customHeight="1" x14ac:dyDescent="0.2">
      <c r="A76" s="52"/>
    </row>
    <row r="77" spans="1:19" ht="19.5" customHeight="1" x14ac:dyDescent="0.2">
      <c r="A77" s="52"/>
    </row>
    <row r="78" spans="1:19" ht="29.25" customHeight="1" x14ac:dyDescent="0.2">
      <c r="A78" s="52"/>
    </row>
    <row r="79" spans="1:19" ht="29.25" customHeight="1" x14ac:dyDescent="0.2">
      <c r="A79" s="52"/>
    </row>
    <row r="80" spans="1:19" ht="39" customHeight="1" x14ac:dyDescent="0.2">
      <c r="A80" s="52"/>
    </row>
    <row r="81" spans="1:1" ht="29.25" customHeight="1" x14ac:dyDescent="0.2">
      <c r="A81" s="52"/>
    </row>
    <row r="82" spans="1:1" ht="29.25" customHeight="1" x14ac:dyDescent="0.2">
      <c r="A82" s="52"/>
    </row>
    <row r="83" spans="1:1" ht="19.5" customHeight="1" x14ac:dyDescent="0.2">
      <c r="A83" s="52"/>
    </row>
    <row r="84" spans="1:1" ht="29.25" customHeight="1" x14ac:dyDescent="0.2">
      <c r="A84" s="52"/>
    </row>
    <row r="85" spans="1:1" ht="19.5" customHeight="1" x14ac:dyDescent="0.2">
      <c r="A85" s="52"/>
    </row>
    <row r="86" spans="1:1" ht="19.5" customHeight="1" x14ac:dyDescent="0.2">
      <c r="A86" s="52"/>
    </row>
    <row r="87" spans="1:1" ht="29.25" customHeight="1" x14ac:dyDescent="0.2">
      <c r="A87" s="52"/>
    </row>
    <row r="88" spans="1:1" ht="19.5" customHeight="1" x14ac:dyDescent="0.2">
      <c r="A88" s="52"/>
    </row>
    <row r="89" spans="1:1" ht="19.5" customHeight="1" x14ac:dyDescent="0.2">
      <c r="A89" s="52"/>
    </row>
    <row r="90" spans="1:1" ht="29.25" customHeight="1" x14ac:dyDescent="0.2">
      <c r="A90" s="52"/>
    </row>
    <row r="91" spans="1:1" ht="29.2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19.5" customHeight="1" x14ac:dyDescent="0.2">
      <c r="A94" s="52"/>
    </row>
    <row r="95" spans="1:1" ht="29.25" customHeight="1" x14ac:dyDescent="0.2">
      <c r="A95" s="52"/>
    </row>
    <row r="96" spans="1:1" ht="29.25" customHeight="1" x14ac:dyDescent="0.2">
      <c r="A96" s="54"/>
    </row>
    <row r="97" spans="1:1" ht="39" customHeight="1" x14ac:dyDescent="0.2">
      <c r="A97" s="52"/>
    </row>
    <row r="98" spans="1:1" ht="29.2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19.5" customHeight="1" x14ac:dyDescent="0.2">
      <c r="A101" s="52"/>
    </row>
    <row r="102" spans="1:1" ht="29.25" customHeight="1" x14ac:dyDescent="0.2">
      <c r="A102" s="52"/>
    </row>
    <row r="103" spans="1:1" ht="29.25" customHeight="1" x14ac:dyDescent="0.2">
      <c r="A103" s="52"/>
    </row>
    <row r="104" spans="1:1" ht="19.5" customHeight="1" x14ac:dyDescent="0.2">
      <c r="A104" s="52"/>
    </row>
    <row r="105" spans="1:1" ht="19.5" customHeight="1" x14ac:dyDescent="0.2">
      <c r="A105" s="52"/>
    </row>
    <row r="106" spans="1:1" ht="29.2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19.5" customHeight="1" x14ac:dyDescent="0.2">
      <c r="A111" s="52"/>
    </row>
    <row r="112" spans="1:1" ht="29.25" customHeight="1" x14ac:dyDescent="0.2">
      <c r="A112" s="52"/>
    </row>
    <row r="113" spans="1:1" ht="19.5" customHeight="1" x14ac:dyDescent="0.2">
      <c r="A113" s="52"/>
    </row>
    <row r="114" spans="1:1" ht="29.25" customHeight="1" x14ac:dyDescent="0.2">
      <c r="A114" s="52"/>
    </row>
    <row r="115" spans="1:1" ht="19.5" customHeight="1" x14ac:dyDescent="0.2">
      <c r="A115" s="52"/>
    </row>
    <row r="116" spans="1:1" ht="19.5" customHeight="1" x14ac:dyDescent="0.2">
      <c r="A116" s="52"/>
    </row>
    <row r="117" spans="1:1" ht="29.2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19.5" customHeight="1" x14ac:dyDescent="0.2">
      <c r="A122" s="52"/>
    </row>
    <row r="123" spans="1:1" ht="29.25" customHeight="1" x14ac:dyDescent="0.2">
      <c r="A123" s="52"/>
    </row>
    <row r="124" spans="1:1" ht="19.5" customHeight="1" x14ac:dyDescent="0.2">
      <c r="A124" s="52"/>
    </row>
    <row r="125" spans="1:1" ht="29.25" customHeight="1" x14ac:dyDescent="0.2">
      <c r="A125" s="52"/>
    </row>
    <row r="126" spans="1:1" ht="19.5" customHeight="1" x14ac:dyDescent="0.2">
      <c r="A126" s="52"/>
    </row>
    <row r="127" spans="1:1" ht="19.5" customHeight="1" x14ac:dyDescent="0.2">
      <c r="A127" s="52"/>
    </row>
    <row r="128" spans="1:1" ht="25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19.5" customHeight="1" x14ac:dyDescent="0.2">
      <c r="A133" s="52"/>
    </row>
    <row r="134" spans="1:1" ht="25.5" customHeight="1" x14ac:dyDescent="0.2">
      <c r="A134" s="52"/>
    </row>
    <row r="135" spans="1:1" ht="19.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29.2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19.5" customHeight="1" x14ac:dyDescent="0.2">
      <c r="A143" s="52"/>
    </row>
    <row r="144" spans="1:1" ht="29.2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19.5" customHeight="1" x14ac:dyDescent="0.2">
      <c r="A150" s="52"/>
    </row>
    <row r="151" spans="1:1" ht="29.2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19.5" customHeight="1" x14ac:dyDescent="0.2">
      <c r="A156" s="52"/>
    </row>
    <row r="157" spans="1:1" ht="29.2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2"/>
    </row>
    <row r="161" spans="1:1" ht="19.5" customHeight="1" x14ac:dyDescent="0.2">
      <c r="A161" s="54"/>
    </row>
    <row r="162" spans="1:1" ht="19.5" customHeight="1" x14ac:dyDescent="0.2">
      <c r="A162" s="52"/>
    </row>
    <row r="163" spans="1:1" ht="39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2"/>
    </row>
    <row r="170" spans="1:1" ht="19.5" customHeight="1" x14ac:dyDescent="0.2">
      <c r="A170" s="54"/>
    </row>
    <row r="171" spans="1:1" ht="29.2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2"/>
    </row>
    <row r="175" spans="1:1" ht="19.5" customHeight="1" x14ac:dyDescent="0.2">
      <c r="A175" s="54"/>
    </row>
    <row r="176" spans="1:1" ht="19.5" customHeight="1" x14ac:dyDescent="0.2">
      <c r="A176" s="52"/>
    </row>
    <row r="177" spans="1:7" ht="19.5" customHeight="1" x14ac:dyDescent="0.2">
      <c r="A177" s="52"/>
    </row>
    <row r="178" spans="1:7" s="3" customFormat="1" ht="29.25" customHeight="1" x14ac:dyDescent="0.2">
      <c r="A178" s="52"/>
      <c r="B178" s="1"/>
      <c r="C178" s="1"/>
      <c r="D178" s="1"/>
      <c r="E178" s="1"/>
      <c r="F178" s="1"/>
      <c r="G178" s="1"/>
    </row>
    <row r="179" spans="1:7" ht="29.25" customHeight="1" x14ac:dyDescent="0.2">
      <c r="A179" s="52"/>
    </row>
    <row r="180" spans="1:7" ht="19.5" customHeight="1" x14ac:dyDescent="0.2">
      <c r="A180" s="52"/>
    </row>
    <row r="181" spans="1:7" ht="19.5" customHeight="1" x14ac:dyDescent="0.2">
      <c r="A181" s="52"/>
    </row>
    <row r="182" spans="1:7" ht="29.2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19.5" customHeight="1" x14ac:dyDescent="0.2">
      <c r="A187" s="52"/>
    </row>
    <row r="188" spans="1:7" ht="29.25" customHeight="1" x14ac:dyDescent="0.2">
      <c r="A188" s="52"/>
    </row>
    <row r="189" spans="1:7" ht="19.5" customHeight="1" x14ac:dyDescent="0.2">
      <c r="A189" s="52"/>
    </row>
    <row r="190" spans="1:7" ht="29.25" customHeight="1" x14ac:dyDescent="0.2">
      <c r="A190" s="52"/>
    </row>
    <row r="191" spans="1:7" ht="19.5" customHeight="1" x14ac:dyDescent="0.2">
      <c r="A191" s="52"/>
    </row>
    <row r="192" spans="1:7" ht="19.5" customHeight="1" x14ac:dyDescent="0.2">
      <c r="A192" s="52"/>
    </row>
    <row r="193" spans="1:1" ht="29.2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19.5" customHeight="1" x14ac:dyDescent="0.2">
      <c r="A198" s="52"/>
    </row>
    <row r="199" spans="1:1" ht="29.25" customHeight="1" x14ac:dyDescent="0.2">
      <c r="A199" s="52"/>
    </row>
    <row r="200" spans="1:1" ht="19.5" customHeight="1" x14ac:dyDescent="0.2">
      <c r="A200" s="52"/>
    </row>
    <row r="201" spans="1:1" ht="29.25" customHeight="1" x14ac:dyDescent="0.2">
      <c r="A201" s="52"/>
    </row>
    <row r="202" spans="1:1" ht="19.5" customHeight="1" x14ac:dyDescent="0.2">
      <c r="A202" s="52"/>
    </row>
    <row r="203" spans="1:1" ht="19.5" customHeight="1" x14ac:dyDescent="0.2">
      <c r="A203" s="52"/>
    </row>
    <row r="204" spans="1:1" ht="29.2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19.5" customHeight="1" x14ac:dyDescent="0.2">
      <c r="A209" s="52"/>
    </row>
    <row r="210" spans="1:1" ht="29.25" customHeight="1" x14ac:dyDescent="0.2">
      <c r="A210" s="52"/>
    </row>
    <row r="211" spans="1:1" ht="19.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29.2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19.5" customHeight="1" x14ac:dyDescent="0.2">
      <c r="A219" s="52"/>
    </row>
    <row r="220" spans="1:1" ht="29.2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19.5" customHeight="1" x14ac:dyDescent="0.2">
      <c r="A225" s="52"/>
    </row>
    <row r="226" spans="1:7" ht="29.2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19.5" customHeight="1" x14ac:dyDescent="0.2">
      <c r="A231" s="52"/>
    </row>
    <row r="232" spans="1:7" ht="29.2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2"/>
    </row>
    <row r="235" spans="1:7" ht="19.5" customHeight="1" x14ac:dyDescent="0.2">
      <c r="A235" s="54"/>
    </row>
    <row r="236" spans="1:7" ht="19.5" customHeight="1" x14ac:dyDescent="0.2">
      <c r="A236" s="54"/>
    </row>
    <row r="237" spans="1:7" ht="29.25" customHeight="1" x14ac:dyDescent="0.2">
      <c r="A237" s="55"/>
    </row>
    <row r="238" spans="1:7" s="3" customFormat="1" ht="29.25" customHeight="1" x14ac:dyDescent="0.2">
      <c r="A238" s="56"/>
      <c r="B238" s="1"/>
      <c r="C238" s="1"/>
      <c r="D238" s="1"/>
      <c r="E238" s="1"/>
      <c r="F238" s="1"/>
      <c r="G238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3" max="18" man="1"/>
    <brk id="54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view="pageBreakPreview" zoomScale="75" zoomScaleNormal="100" zoomScaleSheetLayoutView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F39" sqref="F39"/>
    </sheetView>
  </sheetViews>
  <sheetFormatPr defaultRowHeight="12.75" x14ac:dyDescent="0.2"/>
  <cols>
    <col min="1" max="1" width="5.7109375" style="56" customWidth="1"/>
    <col min="2" max="2" width="60.42578125" style="1" customWidth="1"/>
    <col min="3" max="3" width="8.42578125" style="1" customWidth="1"/>
    <col min="4" max="4" width="12.42578125" style="1" customWidth="1"/>
    <col min="5" max="5" width="11.85546875" style="1" customWidth="1"/>
    <col min="6" max="6" width="13.85546875" style="1" customWidth="1"/>
    <col min="7" max="7" width="13.28515625" style="1" customWidth="1"/>
    <col min="8" max="8" width="11.42578125" style="1" customWidth="1"/>
    <col min="9" max="9" width="11.85546875" style="1" customWidth="1"/>
    <col min="10" max="10" width="13.42578125" style="1" customWidth="1"/>
    <col min="11" max="11" width="11.85546875" style="1" customWidth="1"/>
    <col min="12" max="12" width="11.28515625" style="1" customWidth="1"/>
    <col min="13" max="14" width="11.85546875" style="1" customWidth="1"/>
    <col min="15" max="15" width="12.42578125" style="1" customWidth="1"/>
    <col min="16" max="16" width="11.85546875" style="1" customWidth="1"/>
    <col min="17" max="17" width="12.42578125" style="1" customWidth="1"/>
    <col min="18" max="18" width="11.85546875" style="1" customWidth="1"/>
    <col min="19" max="19" width="14.42578125" style="3" customWidth="1"/>
    <col min="20" max="20" width="11.5703125" style="1" customWidth="1"/>
    <col min="21" max="16384" width="9.140625" style="1"/>
  </cols>
  <sheetData>
    <row r="1" spans="1:19" ht="20.25" customHeight="1" x14ac:dyDescent="0.2">
      <c r="A1" s="79" t="s">
        <v>0</v>
      </c>
      <c r="B1" s="80" t="s">
        <v>3</v>
      </c>
      <c r="C1" s="81" t="s">
        <v>2</v>
      </c>
      <c r="D1" s="18" t="s">
        <v>266</v>
      </c>
      <c r="E1" s="18" t="s">
        <v>267</v>
      </c>
      <c r="F1" s="18" t="s">
        <v>268</v>
      </c>
      <c r="G1" s="18" t="s">
        <v>311</v>
      </c>
      <c r="H1" s="19" t="s">
        <v>269</v>
      </c>
      <c r="I1" s="18" t="s">
        <v>270</v>
      </c>
      <c r="J1" s="19" t="s">
        <v>271</v>
      </c>
      <c r="K1" s="19" t="s">
        <v>297</v>
      </c>
      <c r="L1" s="19" t="s">
        <v>272</v>
      </c>
      <c r="M1" s="19" t="s">
        <v>273</v>
      </c>
      <c r="N1" s="19" t="s">
        <v>274</v>
      </c>
      <c r="O1" s="19" t="s">
        <v>322</v>
      </c>
      <c r="P1" s="19" t="s">
        <v>275</v>
      </c>
      <c r="Q1" s="20">
        <v>107052</v>
      </c>
      <c r="R1" s="20">
        <v>107060</v>
      </c>
      <c r="S1" s="82" t="s">
        <v>288</v>
      </c>
    </row>
    <row r="2" spans="1:19" ht="30" customHeight="1" x14ac:dyDescent="0.2">
      <c r="A2" s="79"/>
      <c r="B2" s="80"/>
      <c r="C2" s="81"/>
      <c r="D2" s="44" t="s">
        <v>276</v>
      </c>
      <c r="E2" s="44" t="s">
        <v>277</v>
      </c>
      <c r="F2" s="21" t="s">
        <v>278</v>
      </c>
      <c r="G2" s="21" t="s">
        <v>312</v>
      </c>
      <c r="H2" s="22" t="s">
        <v>279</v>
      </c>
      <c r="I2" s="21" t="s">
        <v>280</v>
      </c>
      <c r="J2" s="22" t="s">
        <v>281</v>
      </c>
      <c r="K2" s="23" t="s">
        <v>298</v>
      </c>
      <c r="L2" s="23" t="s">
        <v>282</v>
      </c>
      <c r="M2" s="23" t="s">
        <v>283</v>
      </c>
      <c r="N2" s="23" t="s">
        <v>284</v>
      </c>
      <c r="O2" s="23" t="s">
        <v>290</v>
      </c>
      <c r="P2" s="22" t="s">
        <v>285</v>
      </c>
      <c r="Q2" s="23" t="s">
        <v>286</v>
      </c>
      <c r="R2" s="23" t="s">
        <v>287</v>
      </c>
      <c r="S2" s="82"/>
    </row>
    <row r="3" spans="1:19" ht="32.25" customHeight="1" x14ac:dyDescent="0.2">
      <c r="A3" s="51">
        <v>1</v>
      </c>
      <c r="B3" s="6" t="s">
        <v>258</v>
      </c>
      <c r="C3" s="9" t="s">
        <v>13</v>
      </c>
      <c r="D3" s="12"/>
      <c r="E3" s="11"/>
      <c r="F3" s="12"/>
      <c r="G3" s="12">
        <v>288971</v>
      </c>
      <c r="H3" s="26"/>
      <c r="I3" s="26"/>
      <c r="J3" s="26">
        <v>-60000</v>
      </c>
      <c r="K3" s="26"/>
      <c r="L3" s="26"/>
      <c r="M3" s="26"/>
      <c r="N3" s="26"/>
      <c r="O3" s="26"/>
      <c r="P3" s="26"/>
      <c r="Q3" s="26">
        <v>2180306</v>
      </c>
      <c r="R3" s="26"/>
      <c r="S3" s="25">
        <f t="shared" ref="S3:S51" si="0">SUM(D3:R3)</f>
        <v>2409277</v>
      </c>
    </row>
    <row r="4" spans="1:19" ht="19.5" customHeight="1" x14ac:dyDescent="0.2">
      <c r="A4" s="51">
        <v>2</v>
      </c>
      <c r="B4" s="6" t="s">
        <v>259</v>
      </c>
      <c r="C4" s="9" t="s">
        <v>12</v>
      </c>
      <c r="D4" s="12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5">
        <f t="shared" si="0"/>
        <v>0</v>
      </c>
    </row>
    <row r="5" spans="1:19" ht="29.25" customHeight="1" x14ac:dyDescent="0.2">
      <c r="A5" s="51">
        <v>3</v>
      </c>
      <c r="B5" s="6" t="s">
        <v>301</v>
      </c>
      <c r="C5" s="9" t="s">
        <v>11</v>
      </c>
      <c r="D5" s="12"/>
      <c r="E5" s="12"/>
      <c r="F5" s="12"/>
      <c r="G5" s="1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5">
        <f t="shared" si="0"/>
        <v>0</v>
      </c>
    </row>
    <row r="6" spans="1:19" ht="19.5" customHeight="1" x14ac:dyDescent="0.2">
      <c r="A6" s="51">
        <v>4</v>
      </c>
      <c r="B6" s="6" t="s">
        <v>1</v>
      </c>
      <c r="C6" s="9" t="s">
        <v>10</v>
      </c>
      <c r="D6" s="12"/>
      <c r="E6" s="12"/>
      <c r="F6" s="12"/>
      <c r="G6" s="1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5">
        <f t="shared" si="0"/>
        <v>0</v>
      </c>
    </row>
    <row r="7" spans="1:19" ht="26.25" customHeight="1" x14ac:dyDescent="0.2">
      <c r="A7" s="51">
        <v>5</v>
      </c>
      <c r="B7" s="6" t="s">
        <v>263</v>
      </c>
      <c r="C7" s="9" t="s">
        <v>9</v>
      </c>
      <c r="D7" s="12"/>
      <c r="E7" s="12"/>
      <c r="F7" s="12"/>
      <c r="G7" s="12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5">
        <f t="shared" si="0"/>
        <v>0</v>
      </c>
    </row>
    <row r="8" spans="1:19" s="2" customFormat="1" ht="28.5" customHeight="1" x14ac:dyDescent="0.2">
      <c r="A8" s="51">
        <v>6</v>
      </c>
      <c r="B8" s="6" t="s">
        <v>313</v>
      </c>
      <c r="C8" s="9" t="s">
        <v>8</v>
      </c>
      <c r="D8" s="12"/>
      <c r="E8" s="12"/>
      <c r="F8" s="12"/>
      <c r="G8" s="12"/>
      <c r="H8" s="26"/>
      <c r="I8" s="26"/>
      <c r="J8" s="26">
        <v>60000</v>
      </c>
      <c r="K8" s="26"/>
      <c r="L8" s="26"/>
      <c r="M8" s="26"/>
      <c r="N8" s="26"/>
      <c r="O8" s="26"/>
      <c r="P8" s="26"/>
      <c r="Q8" s="26"/>
      <c r="R8" s="26"/>
      <c r="S8" s="25">
        <f t="shared" si="0"/>
        <v>60000</v>
      </c>
    </row>
    <row r="9" spans="1:19" ht="24" customHeight="1" x14ac:dyDescent="0.2">
      <c r="A9" s="51">
        <v>7</v>
      </c>
      <c r="B9" s="6" t="s">
        <v>300</v>
      </c>
      <c r="C9" s="9" t="s">
        <v>4</v>
      </c>
      <c r="D9" s="12"/>
      <c r="E9" s="12"/>
      <c r="F9" s="12"/>
      <c r="G9" s="12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>
        <f t="shared" si="0"/>
        <v>0</v>
      </c>
    </row>
    <row r="10" spans="1:19" ht="29.25" customHeight="1" x14ac:dyDescent="0.2">
      <c r="A10" s="51">
        <v>8</v>
      </c>
      <c r="B10" s="6" t="s">
        <v>233</v>
      </c>
      <c r="C10" s="9" t="s">
        <v>5</v>
      </c>
      <c r="D10" s="12"/>
      <c r="E10" s="12"/>
      <c r="F10" s="12"/>
      <c r="G10" s="12"/>
      <c r="H10" s="26"/>
      <c r="I10" s="26"/>
      <c r="J10" s="26"/>
      <c r="K10" s="26"/>
      <c r="L10" s="26">
        <v>22000</v>
      </c>
      <c r="M10" s="26"/>
      <c r="N10" s="26"/>
      <c r="O10" s="26"/>
      <c r="P10" s="26">
        <v>45000</v>
      </c>
      <c r="Q10" s="26">
        <v>120750</v>
      </c>
      <c r="R10" s="26"/>
      <c r="S10" s="25">
        <f t="shared" si="0"/>
        <v>187750</v>
      </c>
    </row>
    <row r="11" spans="1:19" ht="24" customHeight="1" thickBot="1" x14ac:dyDescent="0.25">
      <c r="A11" s="51">
        <v>9</v>
      </c>
      <c r="B11" s="30" t="s">
        <v>250</v>
      </c>
      <c r="C11" s="27" t="s">
        <v>6</v>
      </c>
      <c r="D11" s="28"/>
      <c r="E11" s="28"/>
      <c r="F11" s="28"/>
      <c r="G11" s="2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0"/>
        <v>0</v>
      </c>
    </row>
    <row r="12" spans="1:19" ht="19.5" customHeight="1" thickBot="1" x14ac:dyDescent="0.25">
      <c r="A12" s="51">
        <v>10</v>
      </c>
      <c r="B12" s="38" t="s">
        <v>234</v>
      </c>
      <c r="C12" s="39" t="s">
        <v>7</v>
      </c>
      <c r="D12" s="40">
        <f t="shared" ref="D12:J12" si="1">SUM(D3:D11)</f>
        <v>0</v>
      </c>
      <c r="E12" s="40">
        <f t="shared" si="1"/>
        <v>0</v>
      </c>
      <c r="F12" s="40">
        <f t="shared" si="1"/>
        <v>0</v>
      </c>
      <c r="G12" s="40">
        <f t="shared" si="1"/>
        <v>288971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/>
      <c r="L12" s="40">
        <f t="shared" ref="L12:R12" si="2">SUM(L3:L11)</f>
        <v>22000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45000</v>
      </c>
      <c r="Q12" s="40">
        <f t="shared" si="2"/>
        <v>2301056</v>
      </c>
      <c r="R12" s="40">
        <f t="shared" si="2"/>
        <v>0</v>
      </c>
      <c r="S12" s="41">
        <f>SUM(D12:R12)</f>
        <v>2657027</v>
      </c>
    </row>
    <row r="13" spans="1:19" s="3" customFormat="1" ht="19.5" customHeight="1" thickBot="1" x14ac:dyDescent="0.25">
      <c r="A13" s="51">
        <v>11</v>
      </c>
      <c r="B13" s="42" t="s">
        <v>309</v>
      </c>
      <c r="C13" s="39" t="s">
        <v>14</v>
      </c>
      <c r="D13" s="45"/>
      <c r="E13" s="40"/>
      <c r="F13" s="40"/>
      <c r="G13" s="45">
        <v>22396</v>
      </c>
      <c r="H13" s="43"/>
      <c r="I13" s="43"/>
      <c r="J13" s="43"/>
      <c r="K13" s="43"/>
      <c r="L13" s="43"/>
      <c r="M13" s="43"/>
      <c r="N13" s="43"/>
      <c r="O13" s="43"/>
      <c r="P13" s="43"/>
      <c r="Q13" s="43">
        <v>311685</v>
      </c>
      <c r="R13" s="43"/>
      <c r="S13" s="41">
        <f t="shared" si="0"/>
        <v>334081</v>
      </c>
    </row>
    <row r="14" spans="1:19" s="4" customFormat="1" ht="30.75" customHeight="1" x14ac:dyDescent="0.2">
      <c r="A14" s="51">
        <v>12</v>
      </c>
      <c r="B14" s="33" t="s">
        <v>256</v>
      </c>
      <c r="C14" s="34" t="s">
        <v>15</v>
      </c>
      <c r="D14" s="35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 t="shared" si="0"/>
        <v>0</v>
      </c>
    </row>
    <row r="15" spans="1:19" ht="33" customHeight="1" x14ac:dyDescent="0.2">
      <c r="A15" s="51">
        <v>13</v>
      </c>
      <c r="B15" s="6" t="s">
        <v>251</v>
      </c>
      <c r="C15" s="9" t="s">
        <v>16</v>
      </c>
      <c r="D15" s="12"/>
      <c r="E15" s="12"/>
      <c r="F15" s="12"/>
      <c r="G15" s="1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5">
        <f t="shared" si="0"/>
        <v>0</v>
      </c>
    </row>
    <row r="16" spans="1:19" ht="25.5" customHeight="1" x14ac:dyDescent="0.2">
      <c r="A16" s="51">
        <v>14</v>
      </c>
      <c r="B16" s="6" t="s">
        <v>294</v>
      </c>
      <c r="C16" s="9" t="s">
        <v>17</v>
      </c>
      <c r="D16" s="12"/>
      <c r="E16" s="12"/>
      <c r="F16" s="12"/>
      <c r="G16" s="1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5">
        <f t="shared" si="0"/>
        <v>0</v>
      </c>
    </row>
    <row r="17" spans="1:19" ht="19.5" customHeight="1" x14ac:dyDescent="0.2">
      <c r="A17" s="51">
        <v>15</v>
      </c>
      <c r="B17" s="6" t="s">
        <v>252</v>
      </c>
      <c r="C17" s="9" t="s">
        <v>18</v>
      </c>
      <c r="D17" s="12"/>
      <c r="E17" s="12"/>
      <c r="F17" s="12"/>
      <c r="G17" s="1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5">
        <f t="shared" si="0"/>
        <v>0</v>
      </c>
    </row>
    <row r="18" spans="1:19" ht="19.5" customHeight="1" x14ac:dyDescent="0.2">
      <c r="A18" s="51">
        <v>16</v>
      </c>
      <c r="B18" s="6" t="s">
        <v>260</v>
      </c>
      <c r="C18" s="9" t="s">
        <v>19</v>
      </c>
      <c r="D18" s="12"/>
      <c r="E18" s="12"/>
      <c r="F18" s="12"/>
      <c r="G18" s="12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f t="shared" si="0"/>
        <v>0</v>
      </c>
    </row>
    <row r="19" spans="1:19" ht="19.5" customHeight="1" x14ac:dyDescent="0.2">
      <c r="A19" s="51">
        <v>17</v>
      </c>
      <c r="B19" s="6" t="s">
        <v>249</v>
      </c>
      <c r="C19" s="9" t="s">
        <v>20</v>
      </c>
      <c r="D19" s="12"/>
      <c r="E19" s="12"/>
      <c r="F19" s="12"/>
      <c r="G19" s="1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5">
        <f t="shared" si="0"/>
        <v>0</v>
      </c>
    </row>
    <row r="20" spans="1:19" ht="19.5" customHeight="1" x14ac:dyDescent="0.2">
      <c r="A20" s="51">
        <v>18</v>
      </c>
      <c r="B20" s="6" t="s">
        <v>235</v>
      </c>
      <c r="C20" s="9" t="s">
        <v>21</v>
      </c>
      <c r="D20" s="12"/>
      <c r="E20" s="12"/>
      <c r="F20" s="12"/>
      <c r="G20" s="1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5">
        <f t="shared" si="0"/>
        <v>0</v>
      </c>
    </row>
    <row r="21" spans="1:19" ht="22.5" customHeight="1" x14ac:dyDescent="0.2">
      <c r="A21" s="51">
        <v>19</v>
      </c>
      <c r="B21" s="6" t="s">
        <v>261</v>
      </c>
      <c r="C21" s="9" t="s">
        <v>22</v>
      </c>
      <c r="D21" s="12"/>
      <c r="E21" s="12"/>
      <c r="F21" s="12"/>
      <c r="G21" s="12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5">
        <f t="shared" si="0"/>
        <v>0</v>
      </c>
    </row>
    <row r="22" spans="1:19" ht="21" customHeight="1" x14ac:dyDescent="0.2">
      <c r="A22" s="51">
        <v>20</v>
      </c>
      <c r="B22" s="6" t="s">
        <v>248</v>
      </c>
      <c r="C22" s="9" t="s">
        <v>23</v>
      </c>
      <c r="D22" s="12"/>
      <c r="E22" s="12"/>
      <c r="F22" s="12"/>
      <c r="G22" s="12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5">
        <f t="shared" si="0"/>
        <v>0</v>
      </c>
    </row>
    <row r="23" spans="1:19" ht="33" customHeight="1" x14ac:dyDescent="0.2">
      <c r="A23" s="51">
        <v>21</v>
      </c>
      <c r="B23" s="6" t="s">
        <v>306</v>
      </c>
      <c r="C23" s="9" t="s">
        <v>24</v>
      </c>
      <c r="D23" s="12"/>
      <c r="E23" s="12"/>
      <c r="F23" s="12"/>
      <c r="G23" s="12"/>
      <c r="H23" s="26"/>
      <c r="I23" s="26"/>
      <c r="J23" s="26"/>
      <c r="K23" s="26"/>
      <c r="L23" s="26"/>
      <c r="M23" s="26"/>
      <c r="N23" s="26"/>
      <c r="O23" s="26">
        <v>8062200</v>
      </c>
      <c r="P23" s="26"/>
      <c r="Q23" s="26"/>
      <c r="R23" s="26"/>
      <c r="S23" s="25">
        <f t="shared" si="0"/>
        <v>8062200</v>
      </c>
    </row>
    <row r="24" spans="1:19" ht="32.25" customHeight="1" x14ac:dyDescent="0.2">
      <c r="A24" s="51">
        <v>22</v>
      </c>
      <c r="B24" s="6" t="s">
        <v>307</v>
      </c>
      <c r="C24" s="9" t="s">
        <v>25</v>
      </c>
      <c r="D24" s="12"/>
      <c r="E24" s="12"/>
      <c r="F24" s="12"/>
      <c r="G24" s="1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5">
        <f t="shared" si="0"/>
        <v>0</v>
      </c>
    </row>
    <row r="25" spans="1:19" ht="19.5" customHeight="1" x14ac:dyDescent="0.2">
      <c r="A25" s="51">
        <v>23</v>
      </c>
      <c r="B25" s="6" t="s">
        <v>26</v>
      </c>
      <c r="C25" s="9" t="s">
        <v>27</v>
      </c>
      <c r="D25" s="12"/>
      <c r="E25" s="12"/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5">
        <f t="shared" si="0"/>
        <v>0</v>
      </c>
    </row>
    <row r="26" spans="1:19" ht="21.75" customHeight="1" x14ac:dyDescent="0.2">
      <c r="A26" s="51">
        <v>24</v>
      </c>
      <c r="B26" s="6" t="s">
        <v>28</v>
      </c>
      <c r="C26" s="9" t="s">
        <v>29</v>
      </c>
      <c r="D26" s="12"/>
      <c r="E26" s="12"/>
      <c r="F26" s="12"/>
      <c r="G26" s="1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>
        <f t="shared" si="0"/>
        <v>0</v>
      </c>
    </row>
    <row r="27" spans="1:19" ht="19.5" customHeight="1" x14ac:dyDescent="0.2">
      <c r="A27" s="51">
        <v>25</v>
      </c>
      <c r="B27" s="6" t="s">
        <v>30</v>
      </c>
      <c r="C27" s="9" t="s">
        <v>31</v>
      </c>
      <c r="D27" s="12"/>
      <c r="E27" s="12"/>
      <c r="F27" s="12"/>
      <c r="G27" s="1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5">
        <f t="shared" si="0"/>
        <v>0</v>
      </c>
    </row>
    <row r="28" spans="1:19" ht="18" customHeight="1" thickBot="1" x14ac:dyDescent="0.25">
      <c r="A28" s="51">
        <v>26</v>
      </c>
      <c r="B28" s="30" t="s">
        <v>308</v>
      </c>
      <c r="C28" s="27" t="s">
        <v>32</v>
      </c>
      <c r="D28" s="28"/>
      <c r="E28" s="28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0"/>
        <v>0</v>
      </c>
    </row>
    <row r="29" spans="1:19" ht="19.5" customHeight="1" thickBot="1" x14ac:dyDescent="0.25">
      <c r="A29" s="51">
        <v>27</v>
      </c>
      <c r="B29" s="38" t="s">
        <v>236</v>
      </c>
      <c r="C29" s="39" t="s">
        <v>33</v>
      </c>
      <c r="D29" s="45">
        <f t="shared" ref="D29:R29" si="3">SUM(D14:D28)</f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45">
        <f t="shared" si="3"/>
        <v>0</v>
      </c>
      <c r="N29" s="45">
        <f t="shared" si="3"/>
        <v>0</v>
      </c>
      <c r="O29" s="45">
        <f t="shared" si="3"/>
        <v>8062200</v>
      </c>
      <c r="P29" s="45">
        <f t="shared" si="3"/>
        <v>0</v>
      </c>
      <c r="Q29" s="45">
        <f t="shared" si="3"/>
        <v>0</v>
      </c>
      <c r="R29" s="45">
        <f t="shared" si="3"/>
        <v>0</v>
      </c>
      <c r="S29" s="41">
        <f t="shared" si="0"/>
        <v>8062200</v>
      </c>
    </row>
    <row r="30" spans="1:19" ht="27.75" customHeight="1" x14ac:dyDescent="0.2">
      <c r="A30" s="51">
        <v>28</v>
      </c>
      <c r="B30" s="33" t="s">
        <v>244</v>
      </c>
      <c r="C30" s="34" t="s">
        <v>34</v>
      </c>
      <c r="D30" s="35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>
        <f t="shared" si="0"/>
        <v>0</v>
      </c>
    </row>
    <row r="31" spans="1:19" ht="22.5" customHeight="1" x14ac:dyDescent="0.2">
      <c r="A31" s="51">
        <v>29</v>
      </c>
      <c r="B31" s="6" t="s">
        <v>245</v>
      </c>
      <c r="C31" s="9" t="s">
        <v>35</v>
      </c>
      <c r="D31" s="12"/>
      <c r="E31" s="12"/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>
        <f t="shared" si="0"/>
        <v>0</v>
      </c>
    </row>
    <row r="32" spans="1:19" ht="19.5" customHeight="1" x14ac:dyDescent="0.2">
      <c r="A32" s="51">
        <v>30</v>
      </c>
      <c r="B32" s="6" t="s">
        <v>237</v>
      </c>
      <c r="C32" s="9" t="s">
        <v>36</v>
      </c>
      <c r="D32" s="12"/>
      <c r="E32" s="12"/>
      <c r="F32" s="12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5">
        <f t="shared" si="0"/>
        <v>0</v>
      </c>
    </row>
    <row r="33" spans="1:19" ht="42.75" customHeight="1" thickBot="1" x14ac:dyDescent="0.25">
      <c r="A33" s="51">
        <v>31</v>
      </c>
      <c r="B33" s="30" t="s">
        <v>253</v>
      </c>
      <c r="C33" s="27" t="s">
        <v>37</v>
      </c>
      <c r="D33" s="28"/>
      <c r="E33" s="28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61">
        <f t="shared" si="0"/>
        <v>0</v>
      </c>
    </row>
    <row r="34" spans="1:19" ht="25.5" customHeight="1" x14ac:dyDescent="0.2">
      <c r="A34" s="62">
        <v>32</v>
      </c>
      <c r="B34" s="63" t="s">
        <v>238</v>
      </c>
      <c r="C34" s="64" t="s">
        <v>38</v>
      </c>
      <c r="D34" s="65">
        <f t="shared" ref="D34:R34" si="4">SUM(D30:D33)</f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5">
        <f t="shared" si="4"/>
        <v>0</v>
      </c>
      <c r="R34" s="65">
        <f t="shared" si="4"/>
        <v>0</v>
      </c>
      <c r="S34" s="66">
        <f t="shared" si="0"/>
        <v>0</v>
      </c>
    </row>
    <row r="35" spans="1:19" ht="25.5" customHeight="1" x14ac:dyDescent="0.2">
      <c r="A35" s="68"/>
      <c r="B35" s="6" t="s">
        <v>319</v>
      </c>
      <c r="C35" s="9" t="s">
        <v>320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7">
        <f t="shared" si="0"/>
        <v>0</v>
      </c>
    </row>
    <row r="36" spans="1:19" s="5" customFormat="1" ht="35.25" customHeight="1" x14ac:dyDescent="0.2">
      <c r="A36" s="67">
        <v>33</v>
      </c>
      <c r="B36" s="33" t="s">
        <v>254</v>
      </c>
      <c r="C36" s="34" t="s">
        <v>39</v>
      </c>
      <c r="D36" s="35"/>
      <c r="E36" s="35"/>
      <c r="F36" s="35"/>
      <c r="G36" s="3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7">
        <f t="shared" si="0"/>
        <v>0</v>
      </c>
    </row>
    <row r="37" spans="1:19" ht="30" customHeight="1" x14ac:dyDescent="0.2">
      <c r="A37" s="51">
        <v>34</v>
      </c>
      <c r="B37" s="6" t="s">
        <v>299</v>
      </c>
      <c r="C37" s="9" t="s">
        <v>40</v>
      </c>
      <c r="D37" s="12"/>
      <c r="E37" s="12"/>
      <c r="F37" s="12"/>
      <c r="G37" s="1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5">
        <f t="shared" si="0"/>
        <v>0</v>
      </c>
    </row>
    <row r="38" spans="1:19" ht="35.25" customHeight="1" x14ac:dyDescent="0.2">
      <c r="A38" s="51">
        <v>35</v>
      </c>
      <c r="B38" s="8" t="s">
        <v>310</v>
      </c>
      <c r="C38" s="9" t="s">
        <v>255</v>
      </c>
      <c r="D38" s="12"/>
      <c r="E38" s="12"/>
      <c r="F38" s="12">
        <v>-2184235</v>
      </c>
      <c r="G38" s="12"/>
      <c r="H38" s="26"/>
      <c r="I38" s="26"/>
      <c r="J38" s="26"/>
      <c r="K38" s="26"/>
      <c r="L38" s="26"/>
      <c r="M38" s="26"/>
      <c r="N38" s="26"/>
      <c r="O38" s="26">
        <v>494070</v>
      </c>
      <c r="P38" s="26"/>
      <c r="Q38" s="26"/>
      <c r="R38" s="26"/>
      <c r="S38" s="32">
        <f t="shared" si="0"/>
        <v>-1690165</v>
      </c>
    </row>
    <row r="39" spans="1:19" s="5" customFormat="1" ht="45.75" customHeight="1" thickBot="1" x14ac:dyDescent="0.25">
      <c r="A39" s="51">
        <v>36</v>
      </c>
      <c r="B39" s="7" t="s">
        <v>314</v>
      </c>
      <c r="C39" s="30" t="s">
        <v>255</v>
      </c>
      <c r="D39" s="28"/>
      <c r="E39" s="28"/>
      <c r="F39" s="28">
        <v>-4168815</v>
      </c>
      <c r="G39" s="28"/>
      <c r="H39" s="47"/>
      <c r="I39" s="47"/>
      <c r="J39" s="47"/>
      <c r="K39" s="47"/>
      <c r="L39" s="47"/>
      <c r="M39" s="47"/>
      <c r="N39" s="47"/>
      <c r="O39" s="47">
        <v>-4911255</v>
      </c>
      <c r="P39" s="47"/>
      <c r="Q39" s="47"/>
      <c r="R39" s="47"/>
      <c r="S39" s="32">
        <f t="shared" si="0"/>
        <v>-9080070</v>
      </c>
    </row>
    <row r="40" spans="1:19" ht="19.5" customHeight="1" thickBot="1" x14ac:dyDescent="0.25">
      <c r="A40" s="51">
        <v>37</v>
      </c>
      <c r="B40" s="38" t="s">
        <v>243</v>
      </c>
      <c r="C40" s="39" t="s">
        <v>41</v>
      </c>
      <c r="D40" s="40">
        <f>SUM(D35:D39)</f>
        <v>0</v>
      </c>
      <c r="E40" s="40">
        <f t="shared" ref="E40:O40" si="5">SUM(E36:E39)</f>
        <v>0</v>
      </c>
      <c r="F40" s="40">
        <f t="shared" si="5"/>
        <v>-6353050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0</v>
      </c>
      <c r="K40" s="40">
        <f t="shared" si="5"/>
        <v>0</v>
      </c>
      <c r="L40" s="40">
        <f t="shared" si="5"/>
        <v>0</v>
      </c>
      <c r="M40" s="40">
        <f t="shared" si="5"/>
        <v>0</v>
      </c>
      <c r="N40" s="40">
        <f t="shared" si="5"/>
        <v>0</v>
      </c>
      <c r="O40" s="40">
        <f t="shared" si="5"/>
        <v>-4417185</v>
      </c>
      <c r="P40" s="40">
        <f>SUM(P36:P39)</f>
        <v>0</v>
      </c>
      <c r="Q40" s="40">
        <f>SUM(Q36:Q39)</f>
        <v>0</v>
      </c>
      <c r="R40" s="40">
        <f>SUM(R36:R39)</f>
        <v>0</v>
      </c>
      <c r="S40" s="41">
        <f>SUM(D40:R40)</f>
        <v>-10770235</v>
      </c>
    </row>
    <row r="41" spans="1:19" ht="24" customHeight="1" x14ac:dyDescent="0.2">
      <c r="A41" s="51">
        <v>38</v>
      </c>
      <c r="B41" s="33" t="s">
        <v>296</v>
      </c>
      <c r="C41" s="34" t="s">
        <v>42</v>
      </c>
      <c r="D41" s="35"/>
      <c r="E41" s="35"/>
      <c r="F41" s="3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>
        <f t="shared" si="0"/>
        <v>0</v>
      </c>
    </row>
    <row r="42" spans="1:19" ht="22.5" customHeight="1" x14ac:dyDescent="0.2">
      <c r="A42" s="51">
        <v>39</v>
      </c>
      <c r="B42" s="6" t="s">
        <v>257</v>
      </c>
      <c r="C42" s="9" t="s">
        <v>43</v>
      </c>
      <c r="D42" s="12"/>
      <c r="E42" s="12"/>
      <c r="F42" s="12">
        <v>13973247</v>
      </c>
      <c r="G42" s="1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5">
        <f t="shared" si="0"/>
        <v>13973247</v>
      </c>
    </row>
    <row r="43" spans="1:19" ht="19.5" customHeight="1" x14ac:dyDescent="0.2">
      <c r="A43" s="51">
        <v>40</v>
      </c>
      <c r="B43" s="6" t="s">
        <v>44</v>
      </c>
      <c r="C43" s="9" t="s">
        <v>45</v>
      </c>
      <c r="D43" s="12"/>
      <c r="E43" s="12"/>
      <c r="F43" s="12"/>
      <c r="G43" s="1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>
        <f t="shared" si="0"/>
        <v>0</v>
      </c>
    </row>
    <row r="44" spans="1:19" ht="19.5" customHeight="1" x14ac:dyDescent="0.2">
      <c r="A44" s="51">
        <v>41</v>
      </c>
      <c r="B44" s="6" t="s">
        <v>295</v>
      </c>
      <c r="C44" s="9" t="s">
        <v>46</v>
      </c>
      <c r="D44" s="12"/>
      <c r="E44" s="12"/>
      <c r="F44" s="12"/>
      <c r="G44" s="1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5">
        <f t="shared" si="0"/>
        <v>0</v>
      </c>
    </row>
    <row r="45" spans="1:19" ht="18.75" customHeight="1" thickBot="1" x14ac:dyDescent="0.25">
      <c r="A45" s="51">
        <v>42</v>
      </c>
      <c r="B45" s="30" t="s">
        <v>47</v>
      </c>
      <c r="C45" s="27" t="s">
        <v>48</v>
      </c>
      <c r="D45" s="28"/>
      <c r="E45" s="28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>
        <f t="shared" si="0"/>
        <v>0</v>
      </c>
    </row>
    <row r="46" spans="1:19" ht="21.75" customHeight="1" thickBot="1" x14ac:dyDescent="0.25">
      <c r="A46" s="51">
        <v>43</v>
      </c>
      <c r="B46" s="38" t="s">
        <v>239</v>
      </c>
      <c r="C46" s="39" t="s">
        <v>49</v>
      </c>
      <c r="D46" s="40">
        <f t="shared" ref="D46:N46" si="6">SUM(D41:D45)</f>
        <v>0</v>
      </c>
      <c r="E46" s="40">
        <f t="shared" si="6"/>
        <v>0</v>
      </c>
      <c r="F46" s="40">
        <f t="shared" si="6"/>
        <v>13973247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/>
      <c r="P46" s="40">
        <f>SUM(P41:P45)</f>
        <v>0</v>
      </c>
      <c r="Q46" s="40">
        <f>SUM(Q41:Q45)</f>
        <v>0</v>
      </c>
      <c r="R46" s="40">
        <f>SUM(R41:R45)</f>
        <v>0</v>
      </c>
      <c r="S46" s="41">
        <f t="shared" si="0"/>
        <v>13973247</v>
      </c>
    </row>
    <row r="47" spans="1:19" ht="23.25" customHeight="1" x14ac:dyDescent="0.2">
      <c r="A47" s="51">
        <v>44</v>
      </c>
      <c r="B47" s="33" t="s">
        <v>264</v>
      </c>
      <c r="C47" s="34" t="s">
        <v>50</v>
      </c>
      <c r="D47" s="35"/>
      <c r="E47" s="35"/>
      <c r="F47" s="35">
        <v>4168815</v>
      </c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>
        <f t="shared" si="0"/>
        <v>4168815</v>
      </c>
    </row>
    <row r="48" spans="1:19" ht="19.5" customHeight="1" x14ac:dyDescent="0.2">
      <c r="A48" s="51">
        <v>45</v>
      </c>
      <c r="B48" s="6" t="s">
        <v>51</v>
      </c>
      <c r="C48" s="9" t="s">
        <v>52</v>
      </c>
      <c r="D48" s="12"/>
      <c r="E48" s="12"/>
      <c r="F48" s="12"/>
      <c r="G48" s="1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5">
        <f t="shared" si="0"/>
        <v>0</v>
      </c>
    </row>
    <row r="49" spans="1:20" ht="24" customHeight="1" x14ac:dyDescent="0.2">
      <c r="A49" s="51">
        <v>46</v>
      </c>
      <c r="B49" s="6" t="s">
        <v>246</v>
      </c>
      <c r="C49" s="9" t="s">
        <v>53</v>
      </c>
      <c r="D49" s="12"/>
      <c r="E49" s="12"/>
      <c r="F49" s="12"/>
      <c r="G49" s="12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5">
        <f t="shared" si="0"/>
        <v>0</v>
      </c>
    </row>
    <row r="50" spans="1:20" ht="23.25" customHeight="1" thickBot="1" x14ac:dyDescent="0.25">
      <c r="A50" s="51">
        <v>47</v>
      </c>
      <c r="B50" s="30" t="s">
        <v>262</v>
      </c>
      <c r="C50" s="27" t="s">
        <v>54</v>
      </c>
      <c r="D50" s="28"/>
      <c r="E50" s="28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>
        <f t="shared" si="0"/>
        <v>0</v>
      </c>
    </row>
    <row r="51" spans="1:20" s="5" customFormat="1" ht="20.25" customHeight="1" thickBot="1" x14ac:dyDescent="0.25">
      <c r="A51" s="51">
        <v>48</v>
      </c>
      <c r="B51" s="38" t="s">
        <v>240</v>
      </c>
      <c r="C51" s="39" t="s">
        <v>55</v>
      </c>
      <c r="D51" s="40">
        <f>SUM(D47:D50)</f>
        <v>0</v>
      </c>
      <c r="E51" s="40">
        <f t="shared" ref="E51:R51" si="7">SUM(E47:E50)</f>
        <v>0</v>
      </c>
      <c r="F51" s="40">
        <f t="shared" si="7"/>
        <v>4168815</v>
      </c>
      <c r="G51" s="40">
        <f t="shared" si="7"/>
        <v>0</v>
      </c>
      <c r="H51" s="40">
        <f t="shared" si="7"/>
        <v>0</v>
      </c>
      <c r="I51" s="40">
        <f t="shared" si="7"/>
        <v>0</v>
      </c>
      <c r="J51" s="40">
        <f t="shared" si="7"/>
        <v>0</v>
      </c>
      <c r="K51" s="40">
        <f t="shared" si="7"/>
        <v>0</v>
      </c>
      <c r="L51" s="40">
        <f t="shared" si="7"/>
        <v>0</v>
      </c>
      <c r="M51" s="40">
        <f t="shared" si="7"/>
        <v>0</v>
      </c>
      <c r="N51" s="40">
        <f t="shared" si="7"/>
        <v>0</v>
      </c>
      <c r="O51" s="40"/>
      <c r="P51" s="40">
        <f t="shared" si="7"/>
        <v>0</v>
      </c>
      <c r="Q51" s="40">
        <f t="shared" si="7"/>
        <v>0</v>
      </c>
      <c r="R51" s="40">
        <f t="shared" si="7"/>
        <v>0</v>
      </c>
      <c r="S51" s="41">
        <f t="shared" si="0"/>
        <v>4168815</v>
      </c>
    </row>
    <row r="52" spans="1:20" ht="18" customHeight="1" thickBot="1" x14ac:dyDescent="0.25">
      <c r="A52" s="51">
        <v>49</v>
      </c>
      <c r="B52" s="38" t="s">
        <v>241</v>
      </c>
      <c r="C52" s="38" t="s">
        <v>56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1:20" ht="18" customHeight="1" thickBot="1" x14ac:dyDescent="0.25">
      <c r="A53" s="51">
        <v>50</v>
      </c>
      <c r="B53" s="38" t="s">
        <v>291</v>
      </c>
      <c r="C53" s="38" t="s">
        <v>292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>
        <f>SUM(D53:R53)</f>
        <v>0</v>
      </c>
    </row>
    <row r="54" spans="1:20" s="5" customFormat="1" ht="29.25" customHeight="1" thickBot="1" x14ac:dyDescent="0.25">
      <c r="A54" s="51">
        <v>51</v>
      </c>
      <c r="B54" s="48" t="s">
        <v>242</v>
      </c>
      <c r="C54" s="49" t="s">
        <v>57</v>
      </c>
      <c r="D54" s="40">
        <f t="shared" ref="D54:R54" si="8">SUM(D52:D53,D51,D46,D40,D34,D29,D12:D13)</f>
        <v>0</v>
      </c>
      <c r="E54" s="40">
        <f t="shared" si="8"/>
        <v>0</v>
      </c>
      <c r="F54" s="40">
        <f>SUM(F52:F53,F51,F46,F40,F34,F29,F12:F13)</f>
        <v>11789012</v>
      </c>
      <c r="G54" s="40">
        <f t="shared" si="8"/>
        <v>311367</v>
      </c>
      <c r="H54" s="40">
        <f t="shared" si="8"/>
        <v>0</v>
      </c>
      <c r="I54" s="40">
        <f t="shared" si="8"/>
        <v>0</v>
      </c>
      <c r="J54" s="40">
        <f t="shared" si="8"/>
        <v>0</v>
      </c>
      <c r="K54" s="40">
        <f t="shared" si="8"/>
        <v>0</v>
      </c>
      <c r="L54" s="40">
        <f t="shared" si="8"/>
        <v>22000</v>
      </c>
      <c r="M54" s="40">
        <f t="shared" si="8"/>
        <v>0</v>
      </c>
      <c r="N54" s="40">
        <f t="shared" si="8"/>
        <v>0</v>
      </c>
      <c r="O54" s="40">
        <f t="shared" si="8"/>
        <v>3645015</v>
      </c>
      <c r="P54" s="40">
        <f t="shared" si="8"/>
        <v>45000</v>
      </c>
      <c r="Q54" s="40">
        <f t="shared" si="8"/>
        <v>2612741</v>
      </c>
      <c r="R54" s="40">
        <f t="shared" si="8"/>
        <v>0</v>
      </c>
      <c r="S54" s="50">
        <f>SUM(D54:R54)</f>
        <v>18425135</v>
      </c>
      <c r="T54" s="29">
        <f>SUM(S3:S11,S13,S14:S28,S30:S33,S35:S39,S41:S45,S47:S50,S52:S53)</f>
        <v>18425135</v>
      </c>
    </row>
    <row r="55" spans="1:20" ht="77.25" customHeight="1" x14ac:dyDescent="0.2">
      <c r="A55" s="52"/>
    </row>
    <row r="56" spans="1:20" ht="29.25" customHeight="1" x14ac:dyDescent="0.2">
      <c r="A56" s="52"/>
    </row>
    <row r="57" spans="1:20" ht="35.25" customHeight="1" x14ac:dyDescent="0.2">
      <c r="A57" s="52"/>
    </row>
    <row r="58" spans="1:20" ht="29.25" customHeight="1" x14ac:dyDescent="0.2">
      <c r="A58" s="52"/>
    </row>
    <row r="59" spans="1:20" ht="33" customHeight="1" x14ac:dyDescent="0.2">
      <c r="A59" s="52"/>
    </row>
    <row r="60" spans="1:20" ht="29.25" customHeight="1" x14ac:dyDescent="0.2">
      <c r="A60" s="53"/>
    </row>
    <row r="61" spans="1:20" ht="27.75" customHeight="1" x14ac:dyDescent="0.2">
      <c r="A61" s="52"/>
    </row>
    <row r="62" spans="1:20" s="5" customFormat="1" ht="19.5" customHeight="1" x14ac:dyDescent="0.2">
      <c r="A62" s="52"/>
      <c r="B62" s="1"/>
      <c r="C62" s="1"/>
      <c r="D62" s="1"/>
      <c r="E62" s="1"/>
      <c r="F62" s="1"/>
      <c r="G62" s="1"/>
      <c r="S62" s="24"/>
    </row>
    <row r="63" spans="1:20" ht="19.5" customHeight="1" x14ac:dyDescent="0.2">
      <c r="A63" s="52"/>
    </row>
    <row r="64" spans="1:20" ht="30" customHeight="1" x14ac:dyDescent="0.2">
      <c r="A64" s="52"/>
    </row>
    <row r="65" spans="1:19" ht="29.25" customHeight="1" x14ac:dyDescent="0.2">
      <c r="A65" s="52"/>
    </row>
    <row r="66" spans="1:19" ht="29.25" customHeight="1" x14ac:dyDescent="0.2">
      <c r="A66" s="52"/>
    </row>
    <row r="67" spans="1:19" ht="29.25" customHeight="1" x14ac:dyDescent="0.2">
      <c r="A67" s="52"/>
    </row>
    <row r="68" spans="1:19" ht="39" customHeight="1" x14ac:dyDescent="0.2">
      <c r="A68" s="52"/>
    </row>
    <row r="69" spans="1:19" ht="19.5" customHeight="1" x14ac:dyDescent="0.2">
      <c r="A69" s="52"/>
    </row>
    <row r="70" spans="1:19" ht="35.25" customHeight="1" x14ac:dyDescent="0.2">
      <c r="A70" s="53"/>
    </row>
    <row r="71" spans="1:19" ht="39.75" customHeight="1" x14ac:dyDescent="0.2">
      <c r="A71" s="52"/>
    </row>
    <row r="72" spans="1:19" s="5" customFormat="1" ht="19.5" customHeight="1" x14ac:dyDescent="0.2">
      <c r="A72" s="52"/>
      <c r="B72" s="1"/>
      <c r="C72" s="1"/>
      <c r="D72" s="1"/>
      <c r="E72" s="1"/>
      <c r="F72" s="1"/>
      <c r="G72" s="1"/>
      <c r="S72" s="24"/>
    </row>
    <row r="73" spans="1:19" ht="19.5" customHeight="1" x14ac:dyDescent="0.2">
      <c r="A73" s="52"/>
    </row>
    <row r="74" spans="1:19" ht="29.25" customHeight="1" x14ac:dyDescent="0.2">
      <c r="A74" s="52"/>
    </row>
    <row r="75" spans="1:19" ht="29.25" customHeight="1" x14ac:dyDescent="0.2">
      <c r="A75" s="52"/>
    </row>
    <row r="76" spans="1:19" ht="19.5" customHeight="1" x14ac:dyDescent="0.2">
      <c r="A76" s="52"/>
    </row>
    <row r="77" spans="1:19" ht="19.5" customHeight="1" x14ac:dyDescent="0.2">
      <c r="A77" s="52"/>
    </row>
    <row r="78" spans="1:19" ht="29.25" customHeight="1" x14ac:dyDescent="0.2">
      <c r="A78" s="52"/>
    </row>
    <row r="79" spans="1:19" ht="29.25" customHeight="1" x14ac:dyDescent="0.2">
      <c r="A79" s="52"/>
    </row>
    <row r="80" spans="1:19" ht="39" customHeight="1" x14ac:dyDescent="0.2">
      <c r="A80" s="52"/>
    </row>
    <row r="81" spans="1:1" ht="29.25" customHeight="1" x14ac:dyDescent="0.2">
      <c r="A81" s="52"/>
    </row>
    <row r="82" spans="1:1" ht="29.25" customHeight="1" x14ac:dyDescent="0.2">
      <c r="A82" s="52"/>
    </row>
    <row r="83" spans="1:1" ht="19.5" customHeight="1" x14ac:dyDescent="0.2">
      <c r="A83" s="52"/>
    </row>
    <row r="84" spans="1:1" ht="29.25" customHeight="1" x14ac:dyDescent="0.2">
      <c r="A84" s="52"/>
    </row>
    <row r="85" spans="1:1" ht="19.5" customHeight="1" x14ac:dyDescent="0.2">
      <c r="A85" s="52"/>
    </row>
    <row r="86" spans="1:1" ht="19.5" customHeight="1" x14ac:dyDescent="0.2">
      <c r="A86" s="52"/>
    </row>
    <row r="87" spans="1:1" ht="29.25" customHeight="1" x14ac:dyDescent="0.2">
      <c r="A87" s="52"/>
    </row>
    <row r="88" spans="1:1" ht="19.5" customHeight="1" x14ac:dyDescent="0.2">
      <c r="A88" s="52"/>
    </row>
    <row r="89" spans="1:1" ht="19.5" customHeight="1" x14ac:dyDescent="0.2">
      <c r="A89" s="52"/>
    </row>
    <row r="90" spans="1:1" ht="29.25" customHeight="1" x14ac:dyDescent="0.2">
      <c r="A90" s="52"/>
    </row>
    <row r="91" spans="1:1" ht="29.25" customHeight="1" x14ac:dyDescent="0.2">
      <c r="A91" s="52"/>
    </row>
    <row r="92" spans="1:1" ht="19.5" customHeight="1" x14ac:dyDescent="0.2">
      <c r="A92" s="52"/>
    </row>
    <row r="93" spans="1:1" ht="19.5" customHeight="1" x14ac:dyDescent="0.2">
      <c r="A93" s="52"/>
    </row>
    <row r="94" spans="1:1" ht="19.5" customHeight="1" x14ac:dyDescent="0.2">
      <c r="A94" s="52"/>
    </row>
    <row r="95" spans="1:1" ht="29.25" customHeight="1" x14ac:dyDescent="0.2">
      <c r="A95" s="52"/>
    </row>
    <row r="96" spans="1:1" ht="29.25" customHeight="1" x14ac:dyDescent="0.2">
      <c r="A96" s="54"/>
    </row>
    <row r="97" spans="1:1" ht="39" customHeight="1" x14ac:dyDescent="0.2">
      <c r="A97" s="52"/>
    </row>
    <row r="98" spans="1:1" ht="29.25" customHeight="1" x14ac:dyDescent="0.2">
      <c r="A98" s="52"/>
    </row>
    <row r="99" spans="1:1" ht="19.5" customHeight="1" x14ac:dyDescent="0.2">
      <c r="A99" s="52"/>
    </row>
    <row r="100" spans="1:1" ht="19.5" customHeight="1" x14ac:dyDescent="0.2">
      <c r="A100" s="52"/>
    </row>
    <row r="101" spans="1:1" ht="19.5" customHeight="1" x14ac:dyDescent="0.2">
      <c r="A101" s="52"/>
    </row>
    <row r="102" spans="1:1" ht="29.25" customHeight="1" x14ac:dyDescent="0.2">
      <c r="A102" s="52"/>
    </row>
    <row r="103" spans="1:1" ht="29.25" customHeight="1" x14ac:dyDescent="0.2">
      <c r="A103" s="52"/>
    </row>
    <row r="104" spans="1:1" ht="19.5" customHeight="1" x14ac:dyDescent="0.2">
      <c r="A104" s="52"/>
    </row>
    <row r="105" spans="1:1" ht="19.5" customHeight="1" x14ac:dyDescent="0.2">
      <c r="A105" s="52"/>
    </row>
    <row r="106" spans="1:1" ht="29.25" customHeight="1" x14ac:dyDescent="0.2">
      <c r="A106" s="52"/>
    </row>
    <row r="107" spans="1:1" ht="19.5" customHeight="1" x14ac:dyDescent="0.2">
      <c r="A107" s="52"/>
    </row>
    <row r="108" spans="1:1" ht="19.5" customHeight="1" x14ac:dyDescent="0.2">
      <c r="A108" s="52"/>
    </row>
    <row r="109" spans="1:1" ht="19.5" customHeight="1" x14ac:dyDescent="0.2">
      <c r="A109" s="52"/>
    </row>
    <row r="110" spans="1:1" ht="19.5" customHeight="1" x14ac:dyDescent="0.2">
      <c r="A110" s="52"/>
    </row>
    <row r="111" spans="1:1" ht="19.5" customHeight="1" x14ac:dyDescent="0.2">
      <c r="A111" s="52"/>
    </row>
    <row r="112" spans="1:1" ht="29.25" customHeight="1" x14ac:dyDescent="0.2">
      <c r="A112" s="52"/>
    </row>
    <row r="113" spans="1:1" ht="19.5" customHeight="1" x14ac:dyDescent="0.2">
      <c r="A113" s="52"/>
    </row>
    <row r="114" spans="1:1" ht="29.25" customHeight="1" x14ac:dyDescent="0.2">
      <c r="A114" s="52"/>
    </row>
    <row r="115" spans="1:1" ht="19.5" customHeight="1" x14ac:dyDescent="0.2">
      <c r="A115" s="52"/>
    </row>
    <row r="116" spans="1:1" ht="19.5" customHeight="1" x14ac:dyDescent="0.2">
      <c r="A116" s="52"/>
    </row>
    <row r="117" spans="1:1" ht="29.25" customHeight="1" x14ac:dyDescent="0.2">
      <c r="A117" s="52"/>
    </row>
    <row r="118" spans="1:1" ht="19.5" customHeight="1" x14ac:dyDescent="0.2">
      <c r="A118" s="52"/>
    </row>
    <row r="119" spans="1:1" ht="19.5" customHeight="1" x14ac:dyDescent="0.2">
      <c r="A119" s="52"/>
    </row>
    <row r="120" spans="1:1" ht="19.5" customHeight="1" x14ac:dyDescent="0.2">
      <c r="A120" s="52"/>
    </row>
    <row r="121" spans="1:1" ht="19.5" customHeight="1" x14ac:dyDescent="0.2">
      <c r="A121" s="52"/>
    </row>
    <row r="122" spans="1:1" ht="19.5" customHeight="1" x14ac:dyDescent="0.2">
      <c r="A122" s="52"/>
    </row>
    <row r="123" spans="1:1" ht="29.25" customHeight="1" x14ac:dyDescent="0.2">
      <c r="A123" s="52"/>
    </row>
    <row r="124" spans="1:1" ht="19.5" customHeight="1" x14ac:dyDescent="0.2">
      <c r="A124" s="52"/>
    </row>
    <row r="125" spans="1:1" ht="29.25" customHeight="1" x14ac:dyDescent="0.2">
      <c r="A125" s="52"/>
    </row>
    <row r="126" spans="1:1" ht="19.5" customHeight="1" x14ac:dyDescent="0.2">
      <c r="A126" s="52"/>
    </row>
    <row r="127" spans="1:1" ht="19.5" customHeight="1" x14ac:dyDescent="0.2">
      <c r="A127" s="52"/>
    </row>
    <row r="128" spans="1:1" ht="25.5" customHeight="1" x14ac:dyDescent="0.2">
      <c r="A128" s="52"/>
    </row>
    <row r="129" spans="1:1" ht="19.5" customHeight="1" x14ac:dyDescent="0.2">
      <c r="A129" s="52"/>
    </row>
    <row r="130" spans="1:1" ht="19.5" customHeight="1" x14ac:dyDescent="0.2">
      <c r="A130" s="52"/>
    </row>
    <row r="131" spans="1:1" ht="19.5" customHeight="1" x14ac:dyDescent="0.2">
      <c r="A131" s="52"/>
    </row>
    <row r="132" spans="1:1" ht="19.5" customHeight="1" x14ac:dyDescent="0.2">
      <c r="A132" s="52"/>
    </row>
    <row r="133" spans="1:1" ht="19.5" customHeight="1" x14ac:dyDescent="0.2">
      <c r="A133" s="52"/>
    </row>
    <row r="134" spans="1:1" ht="25.5" customHeight="1" x14ac:dyDescent="0.2">
      <c r="A134" s="52"/>
    </row>
    <row r="135" spans="1:1" ht="19.5" customHeight="1" x14ac:dyDescent="0.2">
      <c r="A135" s="52"/>
    </row>
    <row r="136" spans="1:1" ht="29.25" customHeight="1" x14ac:dyDescent="0.2">
      <c r="A136" s="52"/>
    </row>
    <row r="137" spans="1:1" ht="29.25" customHeight="1" x14ac:dyDescent="0.2">
      <c r="A137" s="52"/>
    </row>
    <row r="138" spans="1:1" ht="29.25" customHeight="1" x14ac:dyDescent="0.2">
      <c r="A138" s="52"/>
    </row>
    <row r="139" spans="1:1" ht="19.5" customHeight="1" x14ac:dyDescent="0.2">
      <c r="A139" s="52"/>
    </row>
    <row r="140" spans="1:1" ht="19.5" customHeight="1" x14ac:dyDescent="0.2">
      <c r="A140" s="52"/>
    </row>
    <row r="141" spans="1:1" ht="19.5" customHeight="1" x14ac:dyDescent="0.2">
      <c r="A141" s="52"/>
    </row>
    <row r="142" spans="1:1" ht="19.5" customHeight="1" x14ac:dyDescent="0.2">
      <c r="A142" s="52"/>
    </row>
    <row r="143" spans="1:1" ht="19.5" customHeight="1" x14ac:dyDescent="0.2">
      <c r="A143" s="52"/>
    </row>
    <row r="144" spans="1:1" ht="29.25" customHeight="1" x14ac:dyDescent="0.2">
      <c r="A144" s="52"/>
    </row>
    <row r="145" spans="1:1" ht="19.5" customHeight="1" x14ac:dyDescent="0.2">
      <c r="A145" s="52"/>
    </row>
    <row r="146" spans="1:1" ht="19.5" customHeight="1" x14ac:dyDescent="0.2">
      <c r="A146" s="52"/>
    </row>
    <row r="147" spans="1:1" ht="19.5" customHeight="1" x14ac:dyDescent="0.2">
      <c r="A147" s="52"/>
    </row>
    <row r="148" spans="1:1" ht="19.5" customHeight="1" x14ac:dyDescent="0.2">
      <c r="A148" s="52"/>
    </row>
    <row r="149" spans="1:1" ht="19.5" customHeight="1" x14ac:dyDescent="0.2">
      <c r="A149" s="52"/>
    </row>
    <row r="150" spans="1:1" ht="19.5" customHeight="1" x14ac:dyDescent="0.2">
      <c r="A150" s="52"/>
    </row>
    <row r="151" spans="1:1" ht="29.25" customHeight="1" x14ac:dyDescent="0.2">
      <c r="A151" s="52"/>
    </row>
    <row r="152" spans="1:1" ht="19.5" customHeight="1" x14ac:dyDescent="0.2">
      <c r="A152" s="52"/>
    </row>
    <row r="153" spans="1:1" ht="19.5" customHeight="1" x14ac:dyDescent="0.2">
      <c r="A153" s="52"/>
    </row>
    <row r="154" spans="1:1" ht="19.5" customHeight="1" x14ac:dyDescent="0.2">
      <c r="A154" s="52"/>
    </row>
    <row r="155" spans="1:1" ht="19.5" customHeight="1" x14ac:dyDescent="0.2">
      <c r="A155" s="52"/>
    </row>
    <row r="156" spans="1:1" ht="19.5" customHeight="1" x14ac:dyDescent="0.2">
      <c r="A156" s="52"/>
    </row>
    <row r="157" spans="1:1" ht="29.25" customHeight="1" x14ac:dyDescent="0.2">
      <c r="A157" s="52"/>
    </row>
    <row r="158" spans="1:1" ht="19.5" customHeight="1" x14ac:dyDescent="0.2">
      <c r="A158" s="52"/>
    </row>
    <row r="159" spans="1:1" ht="19.5" customHeight="1" x14ac:dyDescent="0.2">
      <c r="A159" s="52"/>
    </row>
    <row r="160" spans="1:1" ht="19.5" customHeight="1" x14ac:dyDescent="0.2">
      <c r="A160" s="52"/>
    </row>
    <row r="161" spans="1:1" ht="19.5" customHeight="1" x14ac:dyDescent="0.2">
      <c r="A161" s="54"/>
    </row>
    <row r="162" spans="1:1" ht="19.5" customHeight="1" x14ac:dyDescent="0.2">
      <c r="A162" s="52"/>
    </row>
    <row r="163" spans="1:1" ht="39" customHeight="1" x14ac:dyDescent="0.2">
      <c r="A163" s="52"/>
    </row>
    <row r="164" spans="1:1" ht="19.5" customHeight="1" x14ac:dyDescent="0.2">
      <c r="A164" s="52"/>
    </row>
    <row r="165" spans="1:1" ht="19.5" customHeight="1" x14ac:dyDescent="0.2">
      <c r="A165" s="52"/>
    </row>
    <row r="166" spans="1:1" ht="19.5" customHeight="1" x14ac:dyDescent="0.2">
      <c r="A166" s="52"/>
    </row>
    <row r="167" spans="1:1" ht="19.5" customHeight="1" x14ac:dyDescent="0.2">
      <c r="A167" s="52"/>
    </row>
    <row r="168" spans="1:1" ht="19.5" customHeight="1" x14ac:dyDescent="0.2">
      <c r="A168" s="52"/>
    </row>
    <row r="169" spans="1:1" ht="19.5" customHeight="1" x14ac:dyDescent="0.2">
      <c r="A169" s="52"/>
    </row>
    <row r="170" spans="1:1" ht="19.5" customHeight="1" x14ac:dyDescent="0.2">
      <c r="A170" s="54"/>
    </row>
    <row r="171" spans="1:1" ht="29.25" customHeight="1" x14ac:dyDescent="0.2">
      <c r="A171" s="52"/>
    </row>
    <row r="172" spans="1:1" ht="19.5" customHeight="1" x14ac:dyDescent="0.2">
      <c r="A172" s="52"/>
    </row>
    <row r="173" spans="1:1" ht="19.5" customHeight="1" x14ac:dyDescent="0.2">
      <c r="A173" s="52"/>
    </row>
    <row r="174" spans="1:1" ht="19.5" customHeight="1" x14ac:dyDescent="0.2">
      <c r="A174" s="52"/>
    </row>
    <row r="175" spans="1:1" ht="19.5" customHeight="1" x14ac:dyDescent="0.2">
      <c r="A175" s="54"/>
    </row>
    <row r="176" spans="1:1" ht="19.5" customHeight="1" x14ac:dyDescent="0.2">
      <c r="A176" s="52"/>
    </row>
    <row r="177" spans="1:7" ht="19.5" customHeight="1" x14ac:dyDescent="0.2">
      <c r="A177" s="52"/>
    </row>
    <row r="178" spans="1:7" s="3" customFormat="1" ht="29.25" customHeight="1" x14ac:dyDescent="0.2">
      <c r="A178" s="52"/>
      <c r="B178" s="1"/>
      <c r="C178" s="1"/>
      <c r="D178" s="1"/>
      <c r="E178" s="1"/>
      <c r="F178" s="1"/>
      <c r="G178" s="1"/>
    </row>
    <row r="179" spans="1:7" ht="29.25" customHeight="1" x14ac:dyDescent="0.2">
      <c r="A179" s="52"/>
    </row>
    <row r="180" spans="1:7" ht="19.5" customHeight="1" x14ac:dyDescent="0.2">
      <c r="A180" s="52"/>
    </row>
    <row r="181" spans="1:7" ht="19.5" customHeight="1" x14ac:dyDescent="0.2">
      <c r="A181" s="52"/>
    </row>
    <row r="182" spans="1:7" ht="29.25" customHeight="1" x14ac:dyDescent="0.2">
      <c r="A182" s="52"/>
    </row>
    <row r="183" spans="1:7" ht="19.5" customHeight="1" x14ac:dyDescent="0.2">
      <c r="A183" s="52"/>
    </row>
    <row r="184" spans="1:7" ht="19.5" customHeight="1" x14ac:dyDescent="0.2">
      <c r="A184" s="52"/>
    </row>
    <row r="185" spans="1:7" ht="19.5" customHeight="1" x14ac:dyDescent="0.2">
      <c r="A185" s="52"/>
    </row>
    <row r="186" spans="1:7" ht="19.5" customHeight="1" x14ac:dyDescent="0.2">
      <c r="A186" s="52"/>
    </row>
    <row r="187" spans="1:7" ht="19.5" customHeight="1" x14ac:dyDescent="0.2">
      <c r="A187" s="52"/>
    </row>
    <row r="188" spans="1:7" ht="29.25" customHeight="1" x14ac:dyDescent="0.2">
      <c r="A188" s="52"/>
    </row>
    <row r="189" spans="1:7" ht="19.5" customHeight="1" x14ac:dyDescent="0.2">
      <c r="A189" s="52"/>
    </row>
    <row r="190" spans="1:7" ht="29.25" customHeight="1" x14ac:dyDescent="0.2">
      <c r="A190" s="52"/>
    </row>
    <row r="191" spans="1:7" ht="19.5" customHeight="1" x14ac:dyDescent="0.2">
      <c r="A191" s="52"/>
    </row>
    <row r="192" spans="1:7" ht="19.5" customHeight="1" x14ac:dyDescent="0.2">
      <c r="A192" s="52"/>
    </row>
    <row r="193" spans="1:1" ht="29.25" customHeight="1" x14ac:dyDescent="0.2">
      <c r="A193" s="52"/>
    </row>
    <row r="194" spans="1:1" ht="19.5" customHeight="1" x14ac:dyDescent="0.2">
      <c r="A194" s="52"/>
    </row>
    <row r="195" spans="1:1" ht="19.5" customHeight="1" x14ac:dyDescent="0.2">
      <c r="A195" s="52"/>
    </row>
    <row r="196" spans="1:1" ht="19.5" customHeight="1" x14ac:dyDescent="0.2">
      <c r="A196" s="52"/>
    </row>
    <row r="197" spans="1:1" ht="19.5" customHeight="1" x14ac:dyDescent="0.2">
      <c r="A197" s="52"/>
    </row>
    <row r="198" spans="1:1" ht="19.5" customHeight="1" x14ac:dyDescent="0.2">
      <c r="A198" s="52"/>
    </row>
    <row r="199" spans="1:1" ht="29.25" customHeight="1" x14ac:dyDescent="0.2">
      <c r="A199" s="52"/>
    </row>
    <row r="200" spans="1:1" ht="19.5" customHeight="1" x14ac:dyDescent="0.2">
      <c r="A200" s="52"/>
    </row>
    <row r="201" spans="1:1" ht="29.25" customHeight="1" x14ac:dyDescent="0.2">
      <c r="A201" s="52"/>
    </row>
    <row r="202" spans="1:1" ht="19.5" customHeight="1" x14ac:dyDescent="0.2">
      <c r="A202" s="52"/>
    </row>
    <row r="203" spans="1:1" ht="19.5" customHeight="1" x14ac:dyDescent="0.2">
      <c r="A203" s="52"/>
    </row>
    <row r="204" spans="1:1" ht="29.25" customHeight="1" x14ac:dyDescent="0.2">
      <c r="A204" s="52"/>
    </row>
    <row r="205" spans="1:1" ht="19.5" customHeight="1" x14ac:dyDescent="0.2">
      <c r="A205" s="52"/>
    </row>
    <row r="206" spans="1:1" ht="19.5" customHeight="1" x14ac:dyDescent="0.2">
      <c r="A206" s="52"/>
    </row>
    <row r="207" spans="1:1" ht="19.5" customHeight="1" x14ac:dyDescent="0.2">
      <c r="A207" s="52"/>
    </row>
    <row r="208" spans="1:1" ht="19.5" customHeight="1" x14ac:dyDescent="0.2">
      <c r="A208" s="52"/>
    </row>
    <row r="209" spans="1:1" ht="19.5" customHeight="1" x14ac:dyDescent="0.2">
      <c r="A209" s="52"/>
    </row>
    <row r="210" spans="1:1" ht="29.25" customHeight="1" x14ac:dyDescent="0.2">
      <c r="A210" s="52"/>
    </row>
    <row r="211" spans="1:1" ht="19.5" customHeight="1" x14ac:dyDescent="0.2">
      <c r="A211" s="52"/>
    </row>
    <row r="212" spans="1:1" ht="29.25" customHeight="1" x14ac:dyDescent="0.2">
      <c r="A212" s="52"/>
    </row>
    <row r="213" spans="1:1" ht="29.25" customHeight="1" x14ac:dyDescent="0.2">
      <c r="A213" s="52"/>
    </row>
    <row r="214" spans="1:1" ht="29.25" customHeight="1" x14ac:dyDescent="0.2">
      <c r="A214" s="52"/>
    </row>
    <row r="215" spans="1:1" ht="19.5" customHeight="1" x14ac:dyDescent="0.2">
      <c r="A215" s="52"/>
    </row>
    <row r="216" spans="1:1" ht="19.5" customHeight="1" x14ac:dyDescent="0.2">
      <c r="A216" s="52"/>
    </row>
    <row r="217" spans="1:1" ht="19.5" customHeight="1" x14ac:dyDescent="0.2">
      <c r="A217" s="52"/>
    </row>
    <row r="218" spans="1:1" ht="19.5" customHeight="1" x14ac:dyDescent="0.2">
      <c r="A218" s="52"/>
    </row>
    <row r="219" spans="1:1" ht="19.5" customHeight="1" x14ac:dyDescent="0.2">
      <c r="A219" s="52"/>
    </row>
    <row r="220" spans="1:1" ht="29.25" customHeight="1" x14ac:dyDescent="0.2">
      <c r="A220" s="52"/>
    </row>
    <row r="221" spans="1:1" ht="19.5" customHeight="1" x14ac:dyDescent="0.2">
      <c r="A221" s="52"/>
    </row>
    <row r="222" spans="1:1" ht="19.5" customHeight="1" x14ac:dyDescent="0.2">
      <c r="A222" s="52"/>
    </row>
    <row r="223" spans="1:1" ht="19.5" customHeight="1" x14ac:dyDescent="0.2">
      <c r="A223" s="52"/>
    </row>
    <row r="224" spans="1:1" ht="19.5" customHeight="1" x14ac:dyDescent="0.2">
      <c r="A224" s="52"/>
    </row>
    <row r="225" spans="1:7" ht="19.5" customHeight="1" x14ac:dyDescent="0.2">
      <c r="A225" s="52"/>
    </row>
    <row r="226" spans="1:7" ht="29.25" customHeight="1" x14ac:dyDescent="0.2">
      <c r="A226" s="52"/>
    </row>
    <row r="227" spans="1:7" ht="19.5" customHeight="1" x14ac:dyDescent="0.2">
      <c r="A227" s="52"/>
    </row>
    <row r="228" spans="1:7" ht="19.5" customHeight="1" x14ac:dyDescent="0.2">
      <c r="A228" s="52"/>
    </row>
    <row r="229" spans="1:7" ht="19.5" customHeight="1" x14ac:dyDescent="0.2">
      <c r="A229" s="52"/>
    </row>
    <row r="230" spans="1:7" ht="19.5" customHeight="1" x14ac:dyDescent="0.2">
      <c r="A230" s="52"/>
    </row>
    <row r="231" spans="1:7" ht="19.5" customHeight="1" x14ac:dyDescent="0.2">
      <c r="A231" s="52"/>
    </row>
    <row r="232" spans="1:7" ht="29.25" customHeight="1" x14ac:dyDescent="0.2">
      <c r="A232" s="52"/>
    </row>
    <row r="233" spans="1:7" ht="19.5" customHeight="1" x14ac:dyDescent="0.2">
      <c r="A233" s="52"/>
    </row>
    <row r="234" spans="1:7" ht="19.5" customHeight="1" x14ac:dyDescent="0.2">
      <c r="A234" s="52"/>
    </row>
    <row r="235" spans="1:7" ht="19.5" customHeight="1" x14ac:dyDescent="0.2">
      <c r="A235" s="54"/>
    </row>
    <row r="236" spans="1:7" ht="19.5" customHeight="1" x14ac:dyDescent="0.2">
      <c r="A236" s="54"/>
    </row>
    <row r="237" spans="1:7" ht="29.25" customHeight="1" x14ac:dyDescent="0.2">
      <c r="A237" s="55"/>
    </row>
    <row r="238" spans="1:7" s="3" customFormat="1" ht="29.25" customHeight="1" x14ac:dyDescent="0.2">
      <c r="A238" s="56"/>
      <c r="B238" s="1"/>
      <c r="C238" s="1"/>
      <c r="D238" s="1"/>
      <c r="E238" s="1"/>
      <c r="F238" s="1"/>
      <c r="G238" s="1"/>
    </row>
  </sheetData>
  <mergeCells count="4">
    <mergeCell ref="A1:A2"/>
    <mergeCell ref="B1:B2"/>
    <mergeCell ref="C1:C2"/>
    <mergeCell ref="S1:S2"/>
  </mergeCells>
  <printOptions horizontalCentered="1"/>
  <pageMargins left="0.11811023622047245" right="0.11811023622047245" top="0.98425196850393704" bottom="0.19685039370078741" header="0.51181102362204722" footer="0.51181102362204722"/>
  <pageSetup paperSize="8" scale="70" fitToHeight="0" orientation="landscape" r:id="rId1"/>
  <headerFooter alignWithMargins="0">
    <oddHeader>&amp;R1. függelék a .../2020.(..) önkormányzati rendelethez</oddHeader>
    <oddFooter>&amp;P. oldal</oddFooter>
  </headerFooter>
  <rowBreaks count="2" manualBreakCount="2">
    <brk id="33" max="18" man="1"/>
    <brk id="54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2</vt:lpstr>
      <vt:lpstr>01</vt:lpstr>
      <vt:lpstr>3</vt:lpstr>
      <vt:lpstr>4</vt:lpstr>
      <vt:lpstr>'2'!Nyomtatási_cím</vt:lpstr>
      <vt:lpstr>'3'!Nyomtatási_cím</vt:lpstr>
      <vt:lpstr>'4'!Nyomtatási_cím</vt:lpstr>
      <vt:lpstr>'01'!Nyomtatási_terület</vt:lpstr>
      <vt:lpstr>'2'!Nyomtatási_terület</vt:lpstr>
      <vt:lpstr>'3'!Nyomtatási_terület</vt:lpstr>
      <vt:lpstr>'4'!Nyomtatási_terület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win7</cp:lastModifiedBy>
  <cp:lastPrinted>2021-05-20T13:46:05Z</cp:lastPrinted>
  <dcterms:created xsi:type="dcterms:W3CDTF">1998-12-06T10:54:59Z</dcterms:created>
  <dcterms:modified xsi:type="dcterms:W3CDTF">2021-05-20T13:46:12Z</dcterms:modified>
</cp:coreProperties>
</file>