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nas\utemezett\kozos\Erika\2020\Képviselő testület\rendeletek\6. 2019. évi zárszámadás\"/>
    </mc:Choice>
  </mc:AlternateContent>
  <xr:revisionPtr revIDLastSave="0" documentId="13_ncr:1_{1B1E5BF4-4888-4B16-B029-1258706F664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7" sheetId="1" r:id="rId1"/>
  </sheets>
  <definedNames>
    <definedName name="_xlnm.Print_Area" localSheetId="0">'7'!$A$1:$J$18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7" i="1" l="1"/>
  <c r="H17" i="1"/>
  <c r="G17" i="1"/>
  <c r="D17" i="1"/>
  <c r="C17" i="1"/>
  <c r="B17" i="1"/>
  <c r="E16" i="1"/>
  <c r="I15" i="1"/>
  <c r="H15" i="1"/>
  <c r="G15" i="1"/>
  <c r="D15" i="1"/>
  <c r="C15" i="1"/>
  <c r="B15" i="1"/>
  <c r="J12" i="1"/>
  <c r="I11" i="1"/>
  <c r="H11" i="1"/>
  <c r="G11" i="1"/>
  <c r="D11" i="1"/>
  <c r="C11" i="1"/>
  <c r="B11" i="1"/>
  <c r="J10" i="1"/>
  <c r="J8" i="1"/>
  <c r="E8" i="1"/>
  <c r="J7" i="1"/>
  <c r="J6" i="1"/>
  <c r="E6" i="1"/>
  <c r="J11" i="1" l="1"/>
  <c r="G18" i="1"/>
  <c r="D18" i="1"/>
  <c r="C18" i="1"/>
  <c r="E11" i="1"/>
  <c r="J15" i="1"/>
  <c r="H18" i="1"/>
  <c r="I18" i="1"/>
  <c r="J18" i="1" s="1"/>
  <c r="B18" i="1"/>
  <c r="E17" i="1"/>
  <c r="E18" i="1" l="1"/>
</calcChain>
</file>

<file path=xl/sharedStrings.xml><?xml version="1.0" encoding="utf-8"?>
<sst xmlns="http://schemas.openxmlformats.org/spreadsheetml/2006/main" count="37" uniqueCount="33">
  <si>
    <t>Megnevezés</t>
  </si>
  <si>
    <t>eredeti előirányzat</t>
  </si>
  <si>
    <t>módosított előirányzat</t>
  </si>
  <si>
    <t xml:space="preserve">teljesítés   
</t>
  </si>
  <si>
    <t>teljesítés      %-ban</t>
  </si>
  <si>
    <t xml:space="preserve">teljesítés    </t>
  </si>
  <si>
    <t>B1 Működési célú támogatások</t>
  </si>
  <si>
    <t>K1 Személyi juttatások</t>
  </si>
  <si>
    <t>B3 Közhatalmi bevételek</t>
  </si>
  <si>
    <t>K2 Munkaadókat terhelő járulékok</t>
  </si>
  <si>
    <t>B4 Működési bevételek</t>
  </si>
  <si>
    <t>K3 Dologi kiadások</t>
  </si>
  <si>
    <t>B6 Működési célú átvett pénzeszközök</t>
  </si>
  <si>
    <t>K4 Ellátottak pénzbeli juttatásai</t>
  </si>
  <si>
    <t>K5 Egyéb működési kiadások</t>
  </si>
  <si>
    <t>MŰKÖDÉSI CÉLÚ BEVÉTELEK ÖSSZESEN</t>
  </si>
  <si>
    <t>MŰKÖDÉSI CÉLÚ KIADÁSOK ÖSSZESEN</t>
  </si>
  <si>
    <t>B2 Felhalmozási célú támogatások</t>
  </si>
  <si>
    <t>K6 Beruházások</t>
  </si>
  <si>
    <t>B5 Felhalmozási bevételek</t>
  </si>
  <si>
    <t>K7 Felújítások</t>
  </si>
  <si>
    <t>B7 Felhalmozási célú átvett pénzeszközök</t>
  </si>
  <si>
    <t>K8 Egyéb felhalmozási célú kiadások</t>
  </si>
  <si>
    <t>FELHALMOZÁSI CÉLÚ BEVÉTELEK ÖSSZESEN</t>
  </si>
  <si>
    <t>FELHALMOZÁSI CÉLÚ KIADÁSOK ÖSSZESEN</t>
  </si>
  <si>
    <t>B8 Finanszírozási bevételek</t>
  </si>
  <si>
    <t>K9 Finanszírozási kiadások</t>
  </si>
  <si>
    <t>FINANSZÍROZÁSI BEVÉTELEK</t>
  </si>
  <si>
    <t>FINANSZÍROZÁSI KIADÁSOK</t>
  </si>
  <si>
    <t>BEVÉTELEK MINDÖSSZESEN</t>
  </si>
  <si>
    <t>KIADÁSOK MINDÖSSZESEN</t>
  </si>
  <si>
    <t xml:space="preserve"> Beloiannisz Község Önkormányzata 2019. évi működési bevételei-kiadásai és felhalmozási bevételei-kiadásai egyenlege közgazdasági tagolás szerint </t>
  </si>
  <si>
    <t>7. melléklet a 6/2020. (VI.29.).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</si>
</sst>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b/>
      <sz val="14"/>
      <name val="Arial CE"/>
      <charset val="238"/>
    </font>
    <font>
      <b/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ont="1" applyAlignment="1"/>
    <xf numFmtId="0" fontId="0" fillId="0" borderId="0" xfId="0" applyFill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3" fontId="6" fillId="0" borderId="2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vertical="center" wrapText="1"/>
    </xf>
    <xf numFmtId="3" fontId="8" fillId="0" borderId="3" xfId="0" applyNumberFormat="1" applyFont="1" applyBorder="1" applyAlignment="1">
      <alignment horizontal="center" vertical="center" wrapText="1"/>
    </xf>
    <xf numFmtId="9" fontId="8" fillId="0" borderId="3" xfId="0" applyNumberFormat="1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vertical="center" wrapText="1"/>
    </xf>
    <xf numFmtId="3" fontId="8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3" fontId="6" fillId="0" borderId="4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/>
    </xf>
    <xf numFmtId="9" fontId="6" fillId="0" borderId="4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9" fontId="8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3" fontId="6" fillId="0" borderId="6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/>
    </xf>
    <xf numFmtId="9" fontId="6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zoomScaleNormal="100" zoomScaleSheetLayoutView="100" workbookViewId="0">
      <selection activeCell="F1" sqref="F1:I1"/>
    </sheetView>
  </sheetViews>
  <sheetFormatPr defaultColWidth="0.85546875" defaultRowHeight="12.75" x14ac:dyDescent="0.2"/>
  <cols>
    <col min="1" max="1" width="36.42578125" customWidth="1"/>
    <col min="2" max="4" width="10.28515625" customWidth="1"/>
    <col min="5" max="5" width="8" customWidth="1"/>
    <col min="6" max="6" width="30.85546875" customWidth="1"/>
    <col min="7" max="9" width="11.140625" customWidth="1"/>
    <col min="10" max="10" width="8" customWidth="1"/>
    <col min="11" max="89" width="3.5703125" customWidth="1"/>
    <col min="90" max="252" width="0.85546875" customWidth="1"/>
    <col min="253" max="253" width="4.140625" customWidth="1"/>
    <col min="254" max="254" width="12.28515625" customWidth="1"/>
    <col min="255" max="255" width="47.140625" customWidth="1"/>
  </cols>
  <sheetData>
    <row r="1" spans="1:10" x14ac:dyDescent="0.2">
      <c r="E1" s="1"/>
      <c r="F1" s="39" t="s">
        <v>32</v>
      </c>
      <c r="G1" s="39"/>
      <c r="H1" s="39"/>
      <c r="I1" s="39"/>
    </row>
    <row r="3" spans="1:10" ht="81" customHeight="1" x14ac:dyDescent="0.2">
      <c r="A3" s="37" t="s">
        <v>31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s="2" customFormat="1" ht="28.35" customHeight="1" x14ac:dyDescent="0.2">
      <c r="A4" s="38"/>
      <c r="B4" s="38"/>
      <c r="C4" s="38"/>
      <c r="D4" s="38"/>
      <c r="E4" s="38"/>
      <c r="F4" s="38"/>
      <c r="G4" s="38"/>
      <c r="H4" s="38"/>
      <c r="I4" s="38"/>
      <c r="J4" s="38"/>
    </row>
    <row r="5" spans="1:10" ht="38.25" customHeight="1" x14ac:dyDescent="0.2">
      <c r="A5" s="3" t="s">
        <v>0</v>
      </c>
      <c r="B5" s="4" t="s">
        <v>1</v>
      </c>
      <c r="C5" s="4" t="s">
        <v>2</v>
      </c>
      <c r="D5" s="5" t="s">
        <v>3</v>
      </c>
      <c r="E5" s="4" t="s">
        <v>4</v>
      </c>
      <c r="F5" s="3" t="s">
        <v>0</v>
      </c>
      <c r="G5" s="4" t="s">
        <v>1</v>
      </c>
      <c r="H5" s="4" t="s">
        <v>2</v>
      </c>
      <c r="I5" s="4" t="s">
        <v>5</v>
      </c>
      <c r="J5" s="4" t="s">
        <v>4</v>
      </c>
    </row>
    <row r="6" spans="1:10" x14ac:dyDescent="0.2">
      <c r="A6" s="6" t="s">
        <v>6</v>
      </c>
      <c r="B6" s="7">
        <v>28122662</v>
      </c>
      <c r="C6" s="7">
        <v>38532171</v>
      </c>
      <c r="D6" s="7">
        <v>38361474</v>
      </c>
      <c r="E6" s="8">
        <f>SUM(D6/C6)</f>
        <v>0.99557001343111451</v>
      </c>
      <c r="F6" s="9" t="s">
        <v>7</v>
      </c>
      <c r="G6" s="10">
        <v>11134245</v>
      </c>
      <c r="H6" s="10">
        <v>19273881</v>
      </c>
      <c r="I6" s="10">
        <v>19194771</v>
      </c>
      <c r="J6" s="8">
        <f>SUM(I6/H6)</f>
        <v>0.99589548155869589</v>
      </c>
    </row>
    <row r="7" spans="1:10" ht="14.25" customHeight="1" x14ac:dyDescent="0.2">
      <c r="A7" s="6" t="s">
        <v>8</v>
      </c>
      <c r="B7" s="7">
        <v>15600000</v>
      </c>
      <c r="C7" s="10">
        <v>18997266</v>
      </c>
      <c r="D7" s="10">
        <v>17777719</v>
      </c>
      <c r="E7" s="8">
        <v>0</v>
      </c>
      <c r="F7" s="9" t="s">
        <v>9</v>
      </c>
      <c r="G7" s="10">
        <v>1872000</v>
      </c>
      <c r="H7" s="10">
        <v>3563038</v>
      </c>
      <c r="I7" s="10">
        <v>3563038</v>
      </c>
      <c r="J7" s="8">
        <f>SUM(I7/H7)</f>
        <v>1</v>
      </c>
    </row>
    <row r="8" spans="1:10" ht="14.1" customHeight="1" x14ac:dyDescent="0.2">
      <c r="A8" s="6" t="s">
        <v>10</v>
      </c>
      <c r="B8" s="7">
        <v>7330000</v>
      </c>
      <c r="C8" s="10">
        <v>9427792</v>
      </c>
      <c r="D8" s="10">
        <v>9339423</v>
      </c>
      <c r="E8" s="8">
        <f>SUM(D8/C8)</f>
        <v>0.99062675544814738</v>
      </c>
      <c r="F8" s="9" t="s">
        <v>11</v>
      </c>
      <c r="G8" s="10">
        <v>16739000</v>
      </c>
      <c r="H8" s="10">
        <v>66904529</v>
      </c>
      <c r="I8" s="10">
        <v>48254985</v>
      </c>
      <c r="J8" s="8">
        <f>SUM(I8/H8)</f>
        <v>0.72125139689721152</v>
      </c>
    </row>
    <row r="9" spans="1:10" x14ac:dyDescent="0.2">
      <c r="A9" s="6" t="s">
        <v>12</v>
      </c>
      <c r="B9" s="7"/>
      <c r="C9" s="10"/>
      <c r="D9" s="10"/>
      <c r="E9" s="8">
        <v>0</v>
      </c>
      <c r="F9" s="9" t="s">
        <v>13</v>
      </c>
      <c r="G9" s="10">
        <v>6027762</v>
      </c>
      <c r="H9" s="10">
        <v>6045762</v>
      </c>
      <c r="I9" s="10">
        <v>263370</v>
      </c>
      <c r="J9" s="8">
        <v>0</v>
      </c>
    </row>
    <row r="10" spans="1:10" ht="15.75" customHeight="1" thickBot="1" x14ac:dyDescent="0.25">
      <c r="A10" s="11"/>
      <c r="B10" s="12"/>
      <c r="C10" s="13"/>
      <c r="D10" s="13"/>
      <c r="E10" s="14"/>
      <c r="F10" s="11" t="s">
        <v>14</v>
      </c>
      <c r="G10" s="13">
        <v>39766364</v>
      </c>
      <c r="H10" s="13">
        <v>27141113</v>
      </c>
      <c r="I10" s="13">
        <v>4216081</v>
      </c>
      <c r="J10" s="15">
        <f>SUM(I10/H10)</f>
        <v>0.1553392817752168</v>
      </c>
    </row>
    <row r="11" spans="1:10" ht="27" customHeight="1" thickBot="1" x14ac:dyDescent="0.25">
      <c r="A11" s="16" t="s">
        <v>15</v>
      </c>
      <c r="B11" s="17">
        <f>SUM(B6:B10)</f>
        <v>51052662</v>
      </c>
      <c r="C11" s="17">
        <f t="shared" ref="C11:D11" si="0">SUM(C6:C10)</f>
        <v>66957229</v>
      </c>
      <c r="D11" s="17">
        <f t="shared" si="0"/>
        <v>65478616</v>
      </c>
      <c r="E11" s="18">
        <f>SUM(D11/C11)</f>
        <v>0.97791705209306079</v>
      </c>
      <c r="F11" s="19" t="s">
        <v>16</v>
      </c>
      <c r="G11" s="20">
        <f>SUM(G6:G10)</f>
        <v>75539371</v>
      </c>
      <c r="H11" s="20">
        <f t="shared" ref="H11:I11" si="1">SUM(H6:H10)</f>
        <v>122928323</v>
      </c>
      <c r="I11" s="20">
        <f t="shared" si="1"/>
        <v>75492245</v>
      </c>
      <c r="J11" s="18">
        <f>SUM(I11/H11)</f>
        <v>0.61411595926514018</v>
      </c>
    </row>
    <row r="12" spans="1:10" x14ac:dyDescent="0.2">
      <c r="A12" s="21" t="s">
        <v>17</v>
      </c>
      <c r="B12" s="22">
        <v>0</v>
      </c>
      <c r="C12" s="23">
        <v>248187769</v>
      </c>
      <c r="D12" s="23">
        <v>212940349</v>
      </c>
      <c r="E12" s="24">
        <v>0</v>
      </c>
      <c r="F12" s="21" t="s">
        <v>18</v>
      </c>
      <c r="G12" s="23">
        <v>2945655</v>
      </c>
      <c r="H12" s="23">
        <v>207832809</v>
      </c>
      <c r="I12" s="23">
        <v>152394358</v>
      </c>
      <c r="J12" s="24">
        <f>SUM(I12/H12)</f>
        <v>0.73325457483471723</v>
      </c>
    </row>
    <row r="13" spans="1:10" x14ac:dyDescent="0.2">
      <c r="A13" s="6" t="s">
        <v>19</v>
      </c>
      <c r="B13" s="7">
        <v>0</v>
      </c>
      <c r="C13" s="10">
        <v>0</v>
      </c>
      <c r="D13" s="10">
        <v>0</v>
      </c>
      <c r="E13" s="8">
        <v>0</v>
      </c>
      <c r="F13" s="9" t="s">
        <v>20</v>
      </c>
      <c r="G13" s="10">
        <v>4234000</v>
      </c>
      <c r="H13" s="10">
        <v>13917915</v>
      </c>
      <c r="I13" s="10">
        <v>13917915</v>
      </c>
      <c r="J13" s="8">
        <v>0</v>
      </c>
    </row>
    <row r="14" spans="1:10" ht="13.5" thickBot="1" x14ac:dyDescent="0.25">
      <c r="A14" s="11" t="s">
        <v>21</v>
      </c>
      <c r="B14" s="12">
        <v>0</v>
      </c>
      <c r="C14" s="13">
        <v>110000</v>
      </c>
      <c r="D14" s="13">
        <v>110000</v>
      </c>
      <c r="E14" s="15">
        <v>0</v>
      </c>
      <c r="F14" s="25" t="s">
        <v>22</v>
      </c>
      <c r="G14" s="13">
        <v>0</v>
      </c>
      <c r="H14" s="13">
        <v>484800</v>
      </c>
      <c r="I14" s="13">
        <v>484800</v>
      </c>
      <c r="J14" s="15">
        <v>0</v>
      </c>
    </row>
    <row r="15" spans="1:10" ht="26.25" thickBot="1" x14ac:dyDescent="0.25">
      <c r="A15" s="19" t="s">
        <v>23</v>
      </c>
      <c r="B15" s="17">
        <f>SUM(B12:B14)</f>
        <v>0</v>
      </c>
      <c r="C15" s="17">
        <f t="shared" ref="C15:D15" si="2">SUM(C12:C14)</f>
        <v>248297769</v>
      </c>
      <c r="D15" s="17">
        <f t="shared" si="2"/>
        <v>213050349</v>
      </c>
      <c r="E15" s="18">
        <v>0</v>
      </c>
      <c r="F15" s="19" t="s">
        <v>24</v>
      </c>
      <c r="G15" s="20">
        <f>SUM(G12:G14)</f>
        <v>7179655</v>
      </c>
      <c r="H15" s="20">
        <f t="shared" ref="H15:I15" si="3">SUM(H12:H14)</f>
        <v>222235524</v>
      </c>
      <c r="I15" s="20">
        <f t="shared" si="3"/>
        <v>166797073</v>
      </c>
      <c r="J15" s="26">
        <f>SUM(I15/H15)</f>
        <v>0.7505419025627964</v>
      </c>
    </row>
    <row r="16" spans="1:10" ht="13.5" thickBot="1" x14ac:dyDescent="0.25">
      <c r="A16" s="27" t="s">
        <v>25</v>
      </c>
      <c r="B16" s="28">
        <v>31666364</v>
      </c>
      <c r="C16" s="29">
        <v>31033756</v>
      </c>
      <c r="D16" s="29">
        <v>31033756</v>
      </c>
      <c r="E16" s="30">
        <f>SUM(D16/C16)</f>
        <v>1</v>
      </c>
      <c r="F16" s="31" t="s">
        <v>26</v>
      </c>
      <c r="G16" s="29">
        <v>0</v>
      </c>
      <c r="H16" s="29">
        <v>1124907</v>
      </c>
      <c r="I16" s="29">
        <v>1124907</v>
      </c>
      <c r="J16" s="30">
        <v>0</v>
      </c>
    </row>
    <row r="17" spans="1:10" s="2" customFormat="1" ht="13.5" thickBot="1" x14ac:dyDescent="0.25">
      <c r="A17" s="32" t="s">
        <v>27</v>
      </c>
      <c r="B17" s="33">
        <f>SUM(B16)</f>
        <v>31666364</v>
      </c>
      <c r="C17" s="33">
        <f t="shared" ref="C17:D17" si="4">SUM(C16)</f>
        <v>31033756</v>
      </c>
      <c r="D17" s="33">
        <f t="shared" si="4"/>
        <v>31033756</v>
      </c>
      <c r="E17" s="18">
        <f>SUM(D17/C17)</f>
        <v>1</v>
      </c>
      <c r="F17" s="32" t="s">
        <v>28</v>
      </c>
      <c r="G17" s="34">
        <f>SUM(G16)</f>
        <v>0</v>
      </c>
      <c r="H17" s="34">
        <f t="shared" ref="H17:I17" si="5">SUM(H16)</f>
        <v>1124907</v>
      </c>
      <c r="I17" s="34">
        <f t="shared" si="5"/>
        <v>1124907</v>
      </c>
      <c r="J17" s="18">
        <v>0</v>
      </c>
    </row>
    <row r="18" spans="1:10" ht="15.75" thickBot="1" x14ac:dyDescent="0.25">
      <c r="A18" s="35" t="s">
        <v>29</v>
      </c>
      <c r="B18" s="33">
        <f>SUM(B17,B15,B11)</f>
        <v>82719026</v>
      </c>
      <c r="C18" s="33">
        <f t="shared" ref="C18:D18" si="6">SUM(C17,C15,C11)</f>
        <v>346288754</v>
      </c>
      <c r="D18" s="33">
        <f t="shared" si="6"/>
        <v>309562721</v>
      </c>
      <c r="E18" s="18">
        <f>SUM(D18/C18)</f>
        <v>0.89394390497590348</v>
      </c>
      <c r="F18" s="35" t="s">
        <v>30</v>
      </c>
      <c r="G18" s="36">
        <f>SUM(G17,G15,G11)</f>
        <v>82719026</v>
      </c>
      <c r="H18" s="36">
        <f t="shared" ref="H18:I18" si="7">SUM(H17,H15,H11)</f>
        <v>346288754</v>
      </c>
      <c r="I18" s="36">
        <f t="shared" si="7"/>
        <v>243414225</v>
      </c>
      <c r="J18" s="18">
        <f>SUM(I18/H18)</f>
        <v>0.70292269728170265</v>
      </c>
    </row>
  </sheetData>
  <mergeCells count="3">
    <mergeCell ref="A3:J3"/>
    <mergeCell ref="A4:J4"/>
    <mergeCell ref="F1:I1"/>
  </mergeCells>
  <pageMargins left="0.47244094488188981" right="0.27559055118110237" top="0.82677165354330717" bottom="0.47244094488188981" header="0.47244094488188981" footer="0.31496062992125984"/>
  <pageSetup paperSize="9" scale="96" orientation="landscape" r:id="rId1"/>
  <headerFooter alignWithMargins="0">
    <oddFooter xml:space="preserve">&amp;C&amp;P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7</vt:lpstr>
      <vt:lpstr>'7'!Nyomtatási_terület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win7</cp:lastModifiedBy>
  <cp:lastPrinted>2020-07-14T08:23:45Z</cp:lastPrinted>
  <dcterms:created xsi:type="dcterms:W3CDTF">2020-04-20T11:46:00Z</dcterms:created>
  <dcterms:modified xsi:type="dcterms:W3CDTF">2020-07-14T08:29:19Z</dcterms:modified>
</cp:coreProperties>
</file>