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1" l="1"/>
  <c r="D120" i="1"/>
  <c r="C120" i="1"/>
  <c r="D115" i="1"/>
  <c r="D122" i="1" s="1"/>
  <c r="E111" i="1"/>
  <c r="D111" i="1"/>
  <c r="C111" i="1"/>
  <c r="E110" i="1"/>
  <c r="D110" i="1"/>
  <c r="C110" i="1"/>
  <c r="E108" i="1"/>
  <c r="E115" i="1" s="1"/>
  <c r="E122" i="1" s="1"/>
  <c r="D108" i="1"/>
  <c r="C108" i="1"/>
  <c r="E103" i="1"/>
  <c r="D103" i="1"/>
  <c r="C103" i="1"/>
  <c r="C115" i="1" s="1"/>
  <c r="C122" i="1" s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E97" i="1" s="1"/>
  <c r="D89" i="1"/>
  <c r="D97" i="1" s="1"/>
  <c r="C89" i="1"/>
  <c r="C97" i="1" s="1"/>
  <c r="D88" i="1"/>
  <c r="E87" i="1"/>
  <c r="D87" i="1"/>
  <c r="C87" i="1"/>
  <c r="E86" i="1"/>
  <c r="D86" i="1"/>
  <c r="C86" i="1"/>
  <c r="E85" i="1"/>
  <c r="E88" i="1" s="1"/>
  <c r="D85" i="1"/>
  <c r="C85" i="1"/>
  <c r="E84" i="1"/>
  <c r="D84" i="1"/>
  <c r="C84" i="1"/>
  <c r="C88" i="1" s="1"/>
  <c r="E82" i="1"/>
  <c r="D82" i="1"/>
  <c r="C82" i="1"/>
  <c r="E81" i="1"/>
  <c r="D81" i="1"/>
  <c r="C81" i="1"/>
  <c r="E80" i="1"/>
  <c r="D80" i="1"/>
  <c r="D83" i="1" s="1"/>
  <c r="D98" i="1" s="1"/>
  <c r="C80" i="1"/>
  <c r="E79" i="1"/>
  <c r="D79" i="1"/>
  <c r="C79" i="1"/>
  <c r="E78" i="1"/>
  <c r="D78" i="1"/>
  <c r="C78" i="1"/>
  <c r="C83" i="1" s="1"/>
  <c r="E77" i="1"/>
  <c r="D77" i="1"/>
  <c r="C77" i="1"/>
  <c r="E76" i="1"/>
  <c r="E83" i="1" s="1"/>
  <c r="E98" i="1" s="1"/>
  <c r="D76" i="1"/>
  <c r="C76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E74" i="1" s="1"/>
  <c r="D61" i="1"/>
  <c r="D74" i="1" s="1"/>
  <c r="C61" i="1"/>
  <c r="C74" i="1" s="1"/>
  <c r="E60" i="1"/>
  <c r="E59" i="1"/>
  <c r="D59" i="1"/>
  <c r="C59" i="1"/>
  <c r="E58" i="1"/>
  <c r="D58" i="1"/>
  <c r="D60" i="1" s="1"/>
  <c r="C58" i="1"/>
  <c r="C60" i="1" s="1"/>
  <c r="E49" i="1"/>
  <c r="D49" i="1"/>
  <c r="C49" i="1"/>
  <c r="E46" i="1"/>
  <c r="D46" i="1"/>
  <c r="C46" i="1"/>
  <c r="E45" i="1"/>
  <c r="E50" i="1" s="1"/>
  <c r="D45" i="1"/>
  <c r="D50" i="1" s="1"/>
  <c r="C45" i="1"/>
  <c r="C50" i="1" s="1"/>
  <c r="E44" i="1"/>
  <c r="D44" i="1"/>
  <c r="C44" i="1"/>
  <c r="E40" i="1"/>
  <c r="D40" i="1"/>
  <c r="C40" i="1"/>
  <c r="E39" i="1"/>
  <c r="D39" i="1"/>
  <c r="C39" i="1"/>
  <c r="E37" i="1"/>
  <c r="D37" i="1"/>
  <c r="C37" i="1"/>
  <c r="E36" i="1"/>
  <c r="E41" i="1" s="1"/>
  <c r="D36" i="1"/>
  <c r="C36" i="1"/>
  <c r="E35" i="1"/>
  <c r="D35" i="1"/>
  <c r="C35" i="1"/>
  <c r="E34" i="1"/>
  <c r="D34" i="1"/>
  <c r="D41" i="1" s="1"/>
  <c r="C34" i="1"/>
  <c r="C41" i="1" s="1"/>
  <c r="E33" i="1"/>
  <c r="E32" i="1"/>
  <c r="D32" i="1"/>
  <c r="C32" i="1"/>
  <c r="E31" i="1"/>
  <c r="D31" i="1"/>
  <c r="D33" i="1" s="1"/>
  <c r="C31" i="1"/>
  <c r="C33" i="1" s="1"/>
  <c r="E28" i="1"/>
  <c r="D28" i="1"/>
  <c r="C28" i="1"/>
  <c r="C30" i="1" s="1"/>
  <c r="E27" i="1"/>
  <c r="E30" i="1" s="1"/>
  <c r="D27" i="1"/>
  <c r="D30" i="1" s="1"/>
  <c r="C27" i="1"/>
  <c r="E26" i="1"/>
  <c r="D26" i="1"/>
  <c r="C26" i="1"/>
  <c r="E24" i="1"/>
  <c r="E23" i="1"/>
  <c r="D23" i="1"/>
  <c r="C23" i="1"/>
  <c r="E22" i="1"/>
  <c r="D22" i="1"/>
  <c r="C22" i="1"/>
  <c r="E21" i="1"/>
  <c r="D21" i="1"/>
  <c r="D24" i="1" s="1"/>
  <c r="C21" i="1"/>
  <c r="C24" i="1" s="1"/>
  <c r="C25" i="1" s="1"/>
  <c r="C20" i="1"/>
  <c r="E7" i="1"/>
  <c r="E20" i="1" s="1"/>
  <c r="E25" i="1" s="1"/>
  <c r="D7" i="1"/>
  <c r="D20" i="1" s="1"/>
  <c r="D25" i="1" s="1"/>
  <c r="C7" i="1"/>
  <c r="D51" i="1" l="1"/>
  <c r="E51" i="1"/>
  <c r="E99" i="1" s="1"/>
  <c r="E123" i="1" s="1"/>
  <c r="D99" i="1"/>
  <c r="D123" i="1" s="1"/>
  <c r="D75" i="1"/>
  <c r="C99" i="1"/>
  <c r="C123" i="1" s="1"/>
  <c r="C75" i="1"/>
  <c r="C51" i="1"/>
  <c r="C98" i="1"/>
  <c r="E75" i="1" l="1"/>
</calcChain>
</file>

<file path=xl/sharedStrings.xml><?xml version="1.0" encoding="utf-8"?>
<sst xmlns="http://schemas.openxmlformats.org/spreadsheetml/2006/main" count="240" uniqueCount="239">
  <si>
    <t>Csabdi Község Önkormányzat 2020. évi zárszámadása</t>
  </si>
  <si>
    <t xml:space="preserve">Kiadások </t>
  </si>
  <si>
    <t>Csabdi Község Önkormányzat előirányzatai</t>
  </si>
  <si>
    <t>Rovat megnevezése</t>
  </si>
  <si>
    <t>Rovat-szám</t>
  </si>
  <si>
    <t>eredeti ei.</t>
  </si>
  <si>
    <t>módosított ei.</t>
  </si>
  <si>
    <t>teljesítés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</si>
  <si>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</si>
  <si>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</si>
  <si>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</si>
  <si>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</si>
  <si>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</si>
  <si>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</si>
  <si>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</si>
  <si>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</si>
  <si>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</si>
  <si>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</si>
  <si>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</si>
  <si>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</si>
  <si>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</si>
  <si>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</si>
  <si>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</si>
  <si>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</si>
  <si>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</si>
  <si>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</si>
  <si>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</si>
  <si>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</si>
  <si>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</si>
  <si>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</si>
  <si>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</si>
  <si>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</si>
  <si>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</si>
  <si>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</si>
  <si>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</si>
  <si>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</si>
  <si>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</si>
  <si>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</si>
  <si>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</si>
  <si>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</si>
  <si>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</si>
  <si>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</si>
  <si>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</si>
  <si>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</si>
  <si>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</si>
  <si>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</si>
  <si>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</si>
  <si>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</si>
  <si>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</si>
  <si>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</si>
  <si>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</si>
  <si>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</si>
  <si>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</si>
  <si>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</si>
  <si>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</si>
  <si>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</si>
  <si>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</si>
  <si>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</si>
  <si>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</si>
  <si>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</si>
  <si>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</si>
  <si>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</si>
  <si>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</si>
  <si>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</si>
  <si>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</si>
  <si>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</si>
  <si>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</si>
  <si>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</si>
  <si>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</si>
  <si>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</si>
  <si>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</si>
  <si>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</si>
  <si>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</si>
  <si>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</si>
  <si>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</si>
  <si>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</si>
  <si>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</si>
  <si>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</si>
  <si>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</si>
  <si>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</si>
  <si>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</si>
  <si>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</si>
  <si>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</si>
  <si>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</si>
  <si>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</si>
  <si>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</si>
  <si>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</si>
  <si>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</si>
  <si>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</si>
  <si>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</si>
  <si>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</si>
  <si>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</si>
  <si>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</si>
  <si>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</si>
  <si>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</si>
  <si>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</si>
  <si>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</si>
  <si>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</si>
  <si>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</si>
  <si>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</si>
  <si>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</si>
  <si>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</si>
  <si>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</si>
  <si>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</si>
  <si>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</si>
  <si>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</si>
  <si>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</si>
  <si>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</si>
  <si>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</si>
  <si>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</si>
  <si>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</si>
  <si>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</si>
  <si>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</si>
  <si>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</si>
  <si>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</si>
  <si>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</si>
  <si>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</si>
  <si>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</si>
  <si>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</si>
  <si>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</si>
  <si>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</si>
  <si>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</si>
  <si>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</si>
  <si>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</si>
  <si>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</si>
  <si>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</si>
  <si>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</si>
  <si>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</si>
  <si>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</si>
  <si>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</si>
  <si>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</si>
  <si>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</si>
  <si>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</si>
  <si>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</si>
  <si>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</si>
  <si>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</si>
  <si>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</si>
  <si>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</si>
  <si>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>Tartalékok-általános</t>
  </si>
  <si>
    <t>K513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</si>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</sst>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3" fontId="6" fillId="0" borderId="1" xfId="0" applyNumberFormat="1" applyFont="1" applyBorder="1"/>
    <xf numFmtId="16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3" fontId="3" fillId="0" borderId="1" xfId="0" applyNumberFormat="1" applyFont="1" applyBorder="1"/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9" fillId="3" borderId="1" xfId="0" applyFont="1" applyFill="1" applyBorder="1"/>
    <xf numFmtId="164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/>
    <xf numFmtId="165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64" fontId="10" fillId="4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/>
    <xf numFmtId="3" fontId="7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2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/>
    <xf numFmtId="0" fontId="15" fillId="5" borderId="1" xfId="0" applyFont="1" applyFill="1" applyBorder="1"/>
    <xf numFmtId="3" fontId="3" fillId="5" borderId="1" xfId="0" applyNumberFormat="1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>
        <row r="8">
          <cell r="C8">
            <v>6609970</v>
          </cell>
          <cell r="D8">
            <v>7996841</v>
          </cell>
          <cell r="E8">
            <v>7662589</v>
          </cell>
        </row>
        <row r="22">
          <cell r="C22">
            <v>3274400</v>
          </cell>
          <cell r="D22">
            <v>3291791</v>
          </cell>
          <cell r="E22">
            <v>3291791</v>
          </cell>
        </row>
        <row r="23">
          <cell r="C23">
            <v>5811000</v>
          </cell>
          <cell r="D23">
            <v>6113032</v>
          </cell>
          <cell r="E23">
            <v>5598886</v>
          </cell>
        </row>
        <row r="24">
          <cell r="C24">
            <v>300000</v>
          </cell>
          <cell r="D24">
            <v>665998</v>
          </cell>
          <cell r="E24">
            <v>565715</v>
          </cell>
        </row>
        <row r="27">
          <cell r="C27">
            <v>2734985</v>
          </cell>
          <cell r="D27">
            <v>2940600</v>
          </cell>
          <cell r="E27">
            <v>2497247</v>
          </cell>
        </row>
        <row r="28">
          <cell r="C28">
            <v>20000</v>
          </cell>
          <cell r="D28">
            <v>20000</v>
          </cell>
          <cell r="E28">
            <v>0</v>
          </cell>
        </row>
        <row r="29">
          <cell r="C29">
            <v>5920000</v>
          </cell>
          <cell r="D29">
            <v>6709188</v>
          </cell>
          <cell r="E29">
            <v>5122674</v>
          </cell>
        </row>
        <row r="32">
          <cell r="C32">
            <v>100000</v>
          </cell>
          <cell r="D32">
            <v>137450</v>
          </cell>
          <cell r="E32">
            <v>121100</v>
          </cell>
        </row>
        <row r="33">
          <cell r="C33">
            <v>400000</v>
          </cell>
          <cell r="D33">
            <v>411797</v>
          </cell>
          <cell r="E33">
            <v>379288</v>
          </cell>
        </row>
        <row r="35">
          <cell r="C35">
            <v>3950000</v>
          </cell>
          <cell r="D35">
            <v>3561955</v>
          </cell>
          <cell r="E35">
            <v>2092812</v>
          </cell>
        </row>
        <row r="36">
          <cell r="C36">
            <v>12377425</v>
          </cell>
          <cell r="D36">
            <v>12386715</v>
          </cell>
          <cell r="E36">
            <v>8123795</v>
          </cell>
        </row>
        <row r="37">
          <cell r="C37">
            <v>200000</v>
          </cell>
          <cell r="D37">
            <v>200000</v>
          </cell>
          <cell r="E37">
            <v>172320</v>
          </cell>
        </row>
        <row r="38">
          <cell r="C38">
            <v>8530000</v>
          </cell>
          <cell r="D38">
            <v>8296298</v>
          </cell>
          <cell r="E38">
            <v>6542270</v>
          </cell>
        </row>
        <row r="40">
          <cell r="C40">
            <v>13600000</v>
          </cell>
          <cell r="D40">
            <v>11948011</v>
          </cell>
          <cell r="E40">
            <v>2351392</v>
          </cell>
        </row>
        <row r="41">
          <cell r="C41">
            <v>9375000</v>
          </cell>
          <cell r="D41">
            <v>7828968</v>
          </cell>
          <cell r="E41">
            <v>6108631</v>
          </cell>
        </row>
        <row r="46">
          <cell r="C46">
            <v>13868205</v>
          </cell>
          <cell r="D46">
            <v>13667398</v>
          </cell>
          <cell r="E46">
            <v>7184153</v>
          </cell>
        </row>
        <row r="47">
          <cell r="C47">
            <v>3000000</v>
          </cell>
          <cell r="D47">
            <v>0</v>
          </cell>
          <cell r="E47">
            <v>0</v>
          </cell>
        </row>
        <row r="50">
          <cell r="C50">
            <v>725000</v>
          </cell>
          <cell r="D50">
            <v>725002</v>
          </cell>
          <cell r="E50">
            <v>567377</v>
          </cell>
        </row>
        <row r="59">
          <cell r="C59">
            <v>150000</v>
          </cell>
          <cell r="D59">
            <v>150000</v>
          </cell>
          <cell r="E59">
            <v>150000</v>
          </cell>
        </row>
        <row r="60">
          <cell r="C60">
            <v>5050000</v>
          </cell>
          <cell r="D60">
            <v>6005000</v>
          </cell>
          <cell r="E60">
            <v>6005000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49021</v>
          </cell>
          <cell r="E63">
            <v>49021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8883189</v>
          </cell>
          <cell r="D67">
            <v>7601291</v>
          </cell>
          <cell r="E67">
            <v>6317610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3750000</v>
          </cell>
          <cell r="D72">
            <v>3119305</v>
          </cell>
          <cell r="E72">
            <v>2671395</v>
          </cell>
        </row>
        <row r="73">
          <cell r="C73">
            <v>18988896</v>
          </cell>
          <cell r="D73">
            <v>90195888</v>
          </cell>
          <cell r="E73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9500000</v>
          </cell>
          <cell r="D78">
            <v>13436283</v>
          </cell>
          <cell r="E78">
            <v>11858157</v>
          </cell>
        </row>
        <row r="79">
          <cell r="C79">
            <v>50000</v>
          </cell>
          <cell r="D79">
            <v>50000</v>
          </cell>
          <cell r="E79">
            <v>43389</v>
          </cell>
        </row>
        <row r="80">
          <cell r="C80">
            <v>6960000</v>
          </cell>
          <cell r="D80">
            <v>19011326</v>
          </cell>
          <cell r="E80">
            <v>17508403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138500</v>
          </cell>
          <cell r="D83">
            <v>4785918</v>
          </cell>
          <cell r="E83">
            <v>4739343</v>
          </cell>
        </row>
        <row r="85">
          <cell r="C85">
            <v>36753412</v>
          </cell>
          <cell r="D85">
            <v>36735688</v>
          </cell>
          <cell r="E85">
            <v>30753404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8">
          <cell r="C88">
            <v>9633506</v>
          </cell>
          <cell r="D88">
            <v>8535545</v>
          </cell>
          <cell r="E88">
            <v>6772368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10802301</v>
          </cell>
          <cell r="D93">
            <v>12827209</v>
          </cell>
          <cell r="E93">
            <v>10027154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111">
          <cell r="C111">
            <v>3382353</v>
          </cell>
          <cell r="D111">
            <v>3382353</v>
          </cell>
          <cell r="E111">
            <v>3382353</v>
          </cell>
        </row>
        <row r="112">
          <cell r="C112">
            <v>42635768</v>
          </cell>
          <cell r="D112">
            <v>36617723</v>
          </cell>
          <cell r="E112">
            <v>36617723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2"/>
  <sheetViews>
    <sheetView tabSelected="1" workbookViewId="0">
      <selection activeCell="C1" sqref="C1"/>
    </sheetView>
  </sheetViews>
  <sheetFormatPr defaultRowHeight="14.4" x14ac:dyDescent="0.3"/>
  <cols>
    <col min="1" max="1" width="105.109375" customWidth="1"/>
    <col min="3" max="3" width="17.109375" customWidth="1"/>
    <col min="4" max="4" width="18" customWidth="1"/>
    <col min="5" max="5" width="16.33203125" customWidth="1"/>
    <col min="257" max="257" width="105.109375" customWidth="1"/>
    <col min="259" max="259" width="17.109375" customWidth="1"/>
    <col min="260" max="260" width="18" customWidth="1"/>
    <col min="261" max="261" width="16.33203125" customWidth="1"/>
    <col min="513" max="513" width="105.109375" customWidth="1"/>
    <col min="515" max="515" width="17.109375" customWidth="1"/>
    <col min="516" max="516" width="18" customWidth="1"/>
    <col min="517" max="517" width="16.33203125" customWidth="1"/>
    <col min="769" max="769" width="105.109375" customWidth="1"/>
    <col min="771" max="771" width="17.109375" customWidth="1"/>
    <col min="772" max="772" width="18" customWidth="1"/>
    <col min="773" max="773" width="16.33203125" customWidth="1"/>
    <col min="1025" max="1025" width="105.109375" customWidth="1"/>
    <col min="1027" max="1027" width="17.109375" customWidth="1"/>
    <col min="1028" max="1028" width="18" customWidth="1"/>
    <col min="1029" max="1029" width="16.33203125" customWidth="1"/>
    <col min="1281" max="1281" width="105.109375" customWidth="1"/>
    <col min="1283" max="1283" width="17.109375" customWidth="1"/>
    <col min="1284" max="1284" width="18" customWidth="1"/>
    <col min="1285" max="1285" width="16.33203125" customWidth="1"/>
    <col min="1537" max="1537" width="105.109375" customWidth="1"/>
    <col min="1539" max="1539" width="17.109375" customWidth="1"/>
    <col min="1540" max="1540" width="18" customWidth="1"/>
    <col min="1541" max="1541" width="16.33203125" customWidth="1"/>
    <col min="1793" max="1793" width="105.109375" customWidth="1"/>
    <col min="1795" max="1795" width="17.109375" customWidth="1"/>
    <col min="1796" max="1796" width="18" customWidth="1"/>
    <col min="1797" max="1797" width="16.33203125" customWidth="1"/>
    <col min="2049" max="2049" width="105.109375" customWidth="1"/>
    <col min="2051" max="2051" width="17.109375" customWidth="1"/>
    <col min="2052" max="2052" width="18" customWidth="1"/>
    <col min="2053" max="2053" width="16.33203125" customWidth="1"/>
    <col min="2305" max="2305" width="105.109375" customWidth="1"/>
    <col min="2307" max="2307" width="17.109375" customWidth="1"/>
    <col min="2308" max="2308" width="18" customWidth="1"/>
    <col min="2309" max="2309" width="16.33203125" customWidth="1"/>
    <col min="2561" max="2561" width="105.109375" customWidth="1"/>
    <col min="2563" max="2563" width="17.109375" customWidth="1"/>
    <col min="2564" max="2564" width="18" customWidth="1"/>
    <col min="2565" max="2565" width="16.33203125" customWidth="1"/>
    <col min="2817" max="2817" width="105.109375" customWidth="1"/>
    <col min="2819" max="2819" width="17.109375" customWidth="1"/>
    <col min="2820" max="2820" width="18" customWidth="1"/>
    <col min="2821" max="2821" width="16.33203125" customWidth="1"/>
    <col min="3073" max="3073" width="105.109375" customWidth="1"/>
    <col min="3075" max="3075" width="17.109375" customWidth="1"/>
    <col min="3076" max="3076" width="18" customWidth="1"/>
    <col min="3077" max="3077" width="16.33203125" customWidth="1"/>
    <col min="3329" max="3329" width="105.109375" customWidth="1"/>
    <col min="3331" max="3331" width="17.109375" customWidth="1"/>
    <col min="3332" max="3332" width="18" customWidth="1"/>
    <col min="3333" max="3333" width="16.33203125" customWidth="1"/>
    <col min="3585" max="3585" width="105.109375" customWidth="1"/>
    <col min="3587" max="3587" width="17.109375" customWidth="1"/>
    <col min="3588" max="3588" width="18" customWidth="1"/>
    <col min="3589" max="3589" width="16.33203125" customWidth="1"/>
    <col min="3841" max="3841" width="105.109375" customWidth="1"/>
    <col min="3843" max="3843" width="17.109375" customWidth="1"/>
    <col min="3844" max="3844" width="18" customWidth="1"/>
    <col min="3845" max="3845" width="16.33203125" customWidth="1"/>
    <col min="4097" max="4097" width="105.109375" customWidth="1"/>
    <col min="4099" max="4099" width="17.109375" customWidth="1"/>
    <col min="4100" max="4100" width="18" customWidth="1"/>
    <col min="4101" max="4101" width="16.33203125" customWidth="1"/>
    <col min="4353" max="4353" width="105.109375" customWidth="1"/>
    <col min="4355" max="4355" width="17.109375" customWidth="1"/>
    <col min="4356" max="4356" width="18" customWidth="1"/>
    <col min="4357" max="4357" width="16.33203125" customWidth="1"/>
    <col min="4609" max="4609" width="105.109375" customWidth="1"/>
    <col min="4611" max="4611" width="17.109375" customWidth="1"/>
    <col min="4612" max="4612" width="18" customWidth="1"/>
    <col min="4613" max="4613" width="16.33203125" customWidth="1"/>
    <col min="4865" max="4865" width="105.109375" customWidth="1"/>
    <col min="4867" max="4867" width="17.109375" customWidth="1"/>
    <col min="4868" max="4868" width="18" customWidth="1"/>
    <col min="4869" max="4869" width="16.33203125" customWidth="1"/>
    <col min="5121" max="5121" width="105.109375" customWidth="1"/>
    <col min="5123" max="5123" width="17.109375" customWidth="1"/>
    <col min="5124" max="5124" width="18" customWidth="1"/>
    <col min="5125" max="5125" width="16.33203125" customWidth="1"/>
    <col min="5377" max="5377" width="105.109375" customWidth="1"/>
    <col min="5379" max="5379" width="17.109375" customWidth="1"/>
    <col min="5380" max="5380" width="18" customWidth="1"/>
    <col min="5381" max="5381" width="16.33203125" customWidth="1"/>
    <col min="5633" max="5633" width="105.109375" customWidth="1"/>
    <col min="5635" max="5635" width="17.109375" customWidth="1"/>
    <col min="5636" max="5636" width="18" customWidth="1"/>
    <col min="5637" max="5637" width="16.33203125" customWidth="1"/>
    <col min="5889" max="5889" width="105.109375" customWidth="1"/>
    <col min="5891" max="5891" width="17.109375" customWidth="1"/>
    <col min="5892" max="5892" width="18" customWidth="1"/>
    <col min="5893" max="5893" width="16.33203125" customWidth="1"/>
    <col min="6145" max="6145" width="105.109375" customWidth="1"/>
    <col min="6147" max="6147" width="17.109375" customWidth="1"/>
    <col min="6148" max="6148" width="18" customWidth="1"/>
    <col min="6149" max="6149" width="16.33203125" customWidth="1"/>
    <col min="6401" max="6401" width="105.109375" customWidth="1"/>
    <col min="6403" max="6403" width="17.109375" customWidth="1"/>
    <col min="6404" max="6404" width="18" customWidth="1"/>
    <col min="6405" max="6405" width="16.33203125" customWidth="1"/>
    <col min="6657" max="6657" width="105.109375" customWidth="1"/>
    <col min="6659" max="6659" width="17.109375" customWidth="1"/>
    <col min="6660" max="6660" width="18" customWidth="1"/>
    <col min="6661" max="6661" width="16.33203125" customWidth="1"/>
    <col min="6913" max="6913" width="105.109375" customWidth="1"/>
    <col min="6915" max="6915" width="17.109375" customWidth="1"/>
    <col min="6916" max="6916" width="18" customWidth="1"/>
    <col min="6917" max="6917" width="16.33203125" customWidth="1"/>
    <col min="7169" max="7169" width="105.109375" customWidth="1"/>
    <col min="7171" max="7171" width="17.109375" customWidth="1"/>
    <col min="7172" max="7172" width="18" customWidth="1"/>
    <col min="7173" max="7173" width="16.33203125" customWidth="1"/>
    <col min="7425" max="7425" width="105.109375" customWidth="1"/>
    <col min="7427" max="7427" width="17.109375" customWidth="1"/>
    <col min="7428" max="7428" width="18" customWidth="1"/>
    <col min="7429" max="7429" width="16.33203125" customWidth="1"/>
    <col min="7681" max="7681" width="105.109375" customWidth="1"/>
    <col min="7683" max="7683" width="17.109375" customWidth="1"/>
    <col min="7684" max="7684" width="18" customWidth="1"/>
    <col min="7685" max="7685" width="16.33203125" customWidth="1"/>
    <col min="7937" max="7937" width="105.109375" customWidth="1"/>
    <col min="7939" max="7939" width="17.109375" customWidth="1"/>
    <col min="7940" max="7940" width="18" customWidth="1"/>
    <col min="7941" max="7941" width="16.33203125" customWidth="1"/>
    <col min="8193" max="8193" width="105.109375" customWidth="1"/>
    <col min="8195" max="8195" width="17.109375" customWidth="1"/>
    <col min="8196" max="8196" width="18" customWidth="1"/>
    <col min="8197" max="8197" width="16.33203125" customWidth="1"/>
    <col min="8449" max="8449" width="105.109375" customWidth="1"/>
    <col min="8451" max="8451" width="17.109375" customWidth="1"/>
    <col min="8452" max="8452" width="18" customWidth="1"/>
    <col min="8453" max="8453" width="16.33203125" customWidth="1"/>
    <col min="8705" max="8705" width="105.109375" customWidth="1"/>
    <col min="8707" max="8707" width="17.109375" customWidth="1"/>
    <col min="8708" max="8708" width="18" customWidth="1"/>
    <col min="8709" max="8709" width="16.33203125" customWidth="1"/>
    <col min="8961" max="8961" width="105.109375" customWidth="1"/>
    <col min="8963" max="8963" width="17.109375" customWidth="1"/>
    <col min="8964" max="8964" width="18" customWidth="1"/>
    <col min="8965" max="8965" width="16.33203125" customWidth="1"/>
    <col min="9217" max="9217" width="105.109375" customWidth="1"/>
    <col min="9219" max="9219" width="17.109375" customWidth="1"/>
    <col min="9220" max="9220" width="18" customWidth="1"/>
    <col min="9221" max="9221" width="16.33203125" customWidth="1"/>
    <col min="9473" max="9473" width="105.109375" customWidth="1"/>
    <col min="9475" max="9475" width="17.109375" customWidth="1"/>
    <col min="9476" max="9476" width="18" customWidth="1"/>
    <col min="9477" max="9477" width="16.33203125" customWidth="1"/>
    <col min="9729" max="9729" width="105.109375" customWidth="1"/>
    <col min="9731" max="9731" width="17.109375" customWidth="1"/>
    <col min="9732" max="9732" width="18" customWidth="1"/>
    <col min="9733" max="9733" width="16.33203125" customWidth="1"/>
    <col min="9985" max="9985" width="105.109375" customWidth="1"/>
    <col min="9987" max="9987" width="17.109375" customWidth="1"/>
    <col min="9988" max="9988" width="18" customWidth="1"/>
    <col min="9989" max="9989" width="16.33203125" customWidth="1"/>
    <col min="10241" max="10241" width="105.109375" customWidth="1"/>
    <col min="10243" max="10243" width="17.109375" customWidth="1"/>
    <col min="10244" max="10244" width="18" customWidth="1"/>
    <col min="10245" max="10245" width="16.33203125" customWidth="1"/>
    <col min="10497" max="10497" width="105.109375" customWidth="1"/>
    <col min="10499" max="10499" width="17.109375" customWidth="1"/>
    <col min="10500" max="10500" width="18" customWidth="1"/>
    <col min="10501" max="10501" width="16.33203125" customWidth="1"/>
    <col min="10753" max="10753" width="105.109375" customWidth="1"/>
    <col min="10755" max="10755" width="17.109375" customWidth="1"/>
    <col min="10756" max="10756" width="18" customWidth="1"/>
    <col min="10757" max="10757" width="16.33203125" customWidth="1"/>
    <col min="11009" max="11009" width="105.109375" customWidth="1"/>
    <col min="11011" max="11011" width="17.109375" customWidth="1"/>
    <col min="11012" max="11012" width="18" customWidth="1"/>
    <col min="11013" max="11013" width="16.33203125" customWidth="1"/>
    <col min="11265" max="11265" width="105.109375" customWidth="1"/>
    <col min="11267" max="11267" width="17.109375" customWidth="1"/>
    <col min="11268" max="11268" width="18" customWidth="1"/>
    <col min="11269" max="11269" width="16.33203125" customWidth="1"/>
    <col min="11521" max="11521" width="105.109375" customWidth="1"/>
    <col min="11523" max="11523" width="17.109375" customWidth="1"/>
    <col min="11524" max="11524" width="18" customWidth="1"/>
    <col min="11525" max="11525" width="16.33203125" customWidth="1"/>
    <col min="11777" max="11777" width="105.109375" customWidth="1"/>
    <col min="11779" max="11779" width="17.109375" customWidth="1"/>
    <col min="11780" max="11780" width="18" customWidth="1"/>
    <col min="11781" max="11781" width="16.33203125" customWidth="1"/>
    <col min="12033" max="12033" width="105.109375" customWidth="1"/>
    <col min="12035" max="12035" width="17.109375" customWidth="1"/>
    <col min="12036" max="12036" width="18" customWidth="1"/>
    <col min="12037" max="12037" width="16.33203125" customWidth="1"/>
    <col min="12289" max="12289" width="105.109375" customWidth="1"/>
    <col min="12291" max="12291" width="17.109375" customWidth="1"/>
    <col min="12292" max="12292" width="18" customWidth="1"/>
    <col min="12293" max="12293" width="16.33203125" customWidth="1"/>
    <col min="12545" max="12545" width="105.109375" customWidth="1"/>
    <col min="12547" max="12547" width="17.109375" customWidth="1"/>
    <col min="12548" max="12548" width="18" customWidth="1"/>
    <col min="12549" max="12549" width="16.33203125" customWidth="1"/>
    <col min="12801" max="12801" width="105.109375" customWidth="1"/>
    <col min="12803" max="12803" width="17.109375" customWidth="1"/>
    <col min="12804" max="12804" width="18" customWidth="1"/>
    <col min="12805" max="12805" width="16.33203125" customWidth="1"/>
    <col min="13057" max="13057" width="105.109375" customWidth="1"/>
    <col min="13059" max="13059" width="17.109375" customWidth="1"/>
    <col min="13060" max="13060" width="18" customWidth="1"/>
    <col min="13061" max="13061" width="16.33203125" customWidth="1"/>
    <col min="13313" max="13313" width="105.109375" customWidth="1"/>
    <col min="13315" max="13315" width="17.109375" customWidth="1"/>
    <col min="13316" max="13316" width="18" customWidth="1"/>
    <col min="13317" max="13317" width="16.33203125" customWidth="1"/>
    <col min="13569" max="13569" width="105.109375" customWidth="1"/>
    <col min="13571" max="13571" width="17.109375" customWidth="1"/>
    <col min="13572" max="13572" width="18" customWidth="1"/>
    <col min="13573" max="13573" width="16.33203125" customWidth="1"/>
    <col min="13825" max="13825" width="105.109375" customWidth="1"/>
    <col min="13827" max="13827" width="17.109375" customWidth="1"/>
    <col min="13828" max="13828" width="18" customWidth="1"/>
    <col min="13829" max="13829" width="16.33203125" customWidth="1"/>
    <col min="14081" max="14081" width="105.109375" customWidth="1"/>
    <col min="14083" max="14083" width="17.109375" customWidth="1"/>
    <col min="14084" max="14084" width="18" customWidth="1"/>
    <col min="14085" max="14085" width="16.33203125" customWidth="1"/>
    <col min="14337" max="14337" width="105.109375" customWidth="1"/>
    <col min="14339" max="14339" width="17.109375" customWidth="1"/>
    <col min="14340" max="14340" width="18" customWidth="1"/>
    <col min="14341" max="14341" width="16.33203125" customWidth="1"/>
    <col min="14593" max="14593" width="105.109375" customWidth="1"/>
    <col min="14595" max="14595" width="17.109375" customWidth="1"/>
    <col min="14596" max="14596" width="18" customWidth="1"/>
    <col min="14597" max="14597" width="16.33203125" customWidth="1"/>
    <col min="14849" max="14849" width="105.109375" customWidth="1"/>
    <col min="14851" max="14851" width="17.109375" customWidth="1"/>
    <col min="14852" max="14852" width="18" customWidth="1"/>
    <col min="14853" max="14853" width="16.33203125" customWidth="1"/>
    <col min="15105" max="15105" width="105.109375" customWidth="1"/>
    <col min="15107" max="15107" width="17.109375" customWidth="1"/>
    <col min="15108" max="15108" width="18" customWidth="1"/>
    <col min="15109" max="15109" width="16.33203125" customWidth="1"/>
    <col min="15361" max="15361" width="105.109375" customWidth="1"/>
    <col min="15363" max="15363" width="17.109375" customWidth="1"/>
    <col min="15364" max="15364" width="18" customWidth="1"/>
    <col min="15365" max="15365" width="16.33203125" customWidth="1"/>
    <col min="15617" max="15617" width="105.109375" customWidth="1"/>
    <col min="15619" max="15619" width="17.109375" customWidth="1"/>
    <col min="15620" max="15620" width="18" customWidth="1"/>
    <col min="15621" max="15621" width="16.33203125" customWidth="1"/>
    <col min="15873" max="15873" width="105.109375" customWidth="1"/>
    <col min="15875" max="15875" width="17.109375" customWidth="1"/>
    <col min="15876" max="15876" width="18" customWidth="1"/>
    <col min="15877" max="15877" width="16.33203125" customWidth="1"/>
    <col min="16129" max="16129" width="105.109375" customWidth="1"/>
    <col min="16131" max="16131" width="17.109375" customWidth="1"/>
    <col min="16132" max="16132" width="18" customWidth="1"/>
    <col min="16133" max="16133" width="16.33203125" customWidth="1"/>
  </cols>
  <sheetData>
    <row r="1" spans="1:11" x14ac:dyDescent="0.3">
      <c r="C1" t="s">
        <v>238</v>
      </c>
    </row>
    <row r="2" spans="1:11" ht="20.25" customHeight="1" x14ac:dyDescent="0.35">
      <c r="A2" s="1" t="s">
        <v>0</v>
      </c>
      <c r="B2" s="2"/>
      <c r="C2" s="2"/>
      <c r="D2" s="2"/>
      <c r="E2" s="2"/>
      <c r="F2" s="3"/>
      <c r="G2" s="3"/>
      <c r="H2" s="3"/>
      <c r="I2" s="3"/>
      <c r="J2" s="3"/>
      <c r="K2" s="4"/>
    </row>
    <row r="3" spans="1:11" ht="19.5" customHeight="1" x14ac:dyDescent="0.35">
      <c r="A3" s="5" t="s">
        <v>1</v>
      </c>
      <c r="B3" s="2"/>
      <c r="C3" s="2"/>
      <c r="D3" s="2"/>
      <c r="E3" s="2"/>
    </row>
    <row r="4" spans="1:11" ht="18" x14ac:dyDescent="0.35">
      <c r="A4" s="6"/>
    </row>
    <row r="5" spans="1:11" x14ac:dyDescent="0.3">
      <c r="A5" s="7" t="s">
        <v>2</v>
      </c>
    </row>
    <row r="6" spans="1:11" ht="26.4" x14ac:dyDescent="0.3">
      <c r="A6" s="8" t="s">
        <v>3</v>
      </c>
      <c r="B6" s="9" t="s">
        <v>4</v>
      </c>
      <c r="C6" s="9" t="s">
        <v>5</v>
      </c>
      <c r="D6" s="9" t="s">
        <v>6</v>
      </c>
      <c r="E6" s="10" t="s">
        <v>7</v>
      </c>
    </row>
    <row r="7" spans="1:11" x14ac:dyDescent="0.3">
      <c r="A7" s="11" t="s">
        <v>8</v>
      </c>
      <c r="B7" s="12" t="s">
        <v>9</v>
      </c>
      <c r="C7" s="13">
        <f>'[1]kiadások önk'!C8</f>
        <v>6609970</v>
      </c>
      <c r="D7" s="13">
        <f>'[1]kiadások önk'!D8</f>
        <v>7996841</v>
      </c>
      <c r="E7" s="13">
        <f>'[1]kiadások önk'!E8</f>
        <v>7662589</v>
      </c>
    </row>
    <row r="8" spans="1:11" x14ac:dyDescent="0.3">
      <c r="A8" s="11" t="s">
        <v>10</v>
      </c>
      <c r="B8" s="14" t="s">
        <v>11</v>
      </c>
      <c r="C8" s="13">
        <v>0</v>
      </c>
      <c r="D8" s="13">
        <v>0</v>
      </c>
      <c r="E8" s="13">
        <v>0</v>
      </c>
    </row>
    <row r="9" spans="1:11" x14ac:dyDescent="0.3">
      <c r="A9" s="11" t="s">
        <v>12</v>
      </c>
      <c r="B9" s="14" t="s">
        <v>13</v>
      </c>
      <c r="C9" s="13">
        <v>0</v>
      </c>
      <c r="D9" s="13">
        <v>0</v>
      </c>
      <c r="E9" s="13">
        <v>0</v>
      </c>
    </row>
    <row r="10" spans="1:11" x14ac:dyDescent="0.3">
      <c r="A10" s="15" t="s">
        <v>14</v>
      </c>
      <c r="B10" s="14" t="s">
        <v>15</v>
      </c>
      <c r="C10" s="13">
        <v>0</v>
      </c>
      <c r="D10" s="13">
        <v>0</v>
      </c>
      <c r="E10" s="13">
        <v>0</v>
      </c>
    </row>
    <row r="11" spans="1:11" x14ac:dyDescent="0.3">
      <c r="A11" s="15" t="s">
        <v>16</v>
      </c>
      <c r="B11" s="14" t="s">
        <v>17</v>
      </c>
      <c r="C11" s="13">
        <v>0</v>
      </c>
      <c r="D11" s="13">
        <v>0</v>
      </c>
      <c r="E11" s="13">
        <v>0</v>
      </c>
    </row>
    <row r="12" spans="1:11" x14ac:dyDescent="0.3">
      <c r="A12" s="15" t="s">
        <v>18</v>
      </c>
      <c r="B12" s="14" t="s">
        <v>19</v>
      </c>
      <c r="C12" s="13">
        <v>0</v>
      </c>
      <c r="D12" s="13">
        <v>0</v>
      </c>
      <c r="E12" s="13">
        <v>0</v>
      </c>
    </row>
    <row r="13" spans="1:11" x14ac:dyDescent="0.3">
      <c r="A13" s="15" t="s">
        <v>20</v>
      </c>
      <c r="B13" s="14" t="s">
        <v>21</v>
      </c>
      <c r="C13" s="13">
        <v>0</v>
      </c>
      <c r="D13" s="13">
        <v>0</v>
      </c>
      <c r="E13" s="13">
        <v>0</v>
      </c>
    </row>
    <row r="14" spans="1:11" x14ac:dyDescent="0.3">
      <c r="A14" s="15" t="s">
        <v>22</v>
      </c>
      <c r="B14" s="14" t="s">
        <v>23</v>
      </c>
      <c r="C14" s="13">
        <v>0</v>
      </c>
      <c r="D14" s="13">
        <v>0</v>
      </c>
      <c r="E14" s="13">
        <v>0</v>
      </c>
    </row>
    <row r="15" spans="1:11" x14ac:dyDescent="0.3">
      <c r="A15" s="16" t="s">
        <v>24</v>
      </c>
      <c r="B15" s="14" t="s">
        <v>25</v>
      </c>
      <c r="C15" s="13">
        <v>0</v>
      </c>
      <c r="D15" s="13">
        <v>0</v>
      </c>
      <c r="E15" s="13">
        <v>0</v>
      </c>
    </row>
    <row r="16" spans="1:11" x14ac:dyDescent="0.3">
      <c r="A16" s="16" t="s">
        <v>26</v>
      </c>
      <c r="B16" s="14" t="s">
        <v>27</v>
      </c>
      <c r="C16" s="13">
        <v>0</v>
      </c>
      <c r="D16" s="13">
        <v>0</v>
      </c>
      <c r="E16" s="13">
        <v>0</v>
      </c>
    </row>
    <row r="17" spans="1:5" x14ac:dyDescent="0.3">
      <c r="A17" s="16" t="s">
        <v>28</v>
      </c>
      <c r="B17" s="14" t="s">
        <v>29</v>
      </c>
      <c r="C17" s="13">
        <v>0</v>
      </c>
      <c r="D17" s="13">
        <v>0</v>
      </c>
      <c r="E17" s="13">
        <v>0</v>
      </c>
    </row>
    <row r="18" spans="1:5" x14ac:dyDescent="0.3">
      <c r="A18" s="16" t="s">
        <v>30</v>
      </c>
      <c r="B18" s="14" t="s">
        <v>31</v>
      </c>
      <c r="C18" s="13">
        <v>0</v>
      </c>
      <c r="D18" s="13">
        <v>0</v>
      </c>
      <c r="E18" s="13">
        <v>0</v>
      </c>
    </row>
    <row r="19" spans="1:5" x14ac:dyDescent="0.3">
      <c r="A19" s="16" t="s">
        <v>32</v>
      </c>
      <c r="B19" s="14" t="s">
        <v>33</v>
      </c>
      <c r="C19" s="13">
        <v>0</v>
      </c>
      <c r="D19" s="13">
        <v>0</v>
      </c>
      <c r="E19" s="13">
        <v>0</v>
      </c>
    </row>
    <row r="20" spans="1:5" x14ac:dyDescent="0.3">
      <c r="A20" s="17" t="s">
        <v>34</v>
      </c>
      <c r="B20" s="18" t="s">
        <v>35</v>
      </c>
      <c r="C20" s="19">
        <f>SUM(C7:C19)</f>
        <v>6609970</v>
      </c>
      <c r="D20" s="19">
        <f>SUM(D7:D19)</f>
        <v>7996841</v>
      </c>
      <c r="E20" s="19">
        <f>SUM(E7:E19)</f>
        <v>7662589</v>
      </c>
    </row>
    <row r="21" spans="1:5" x14ac:dyDescent="0.3">
      <c r="A21" s="16" t="s">
        <v>36</v>
      </c>
      <c r="B21" s="14" t="s">
        <v>37</v>
      </c>
      <c r="C21" s="13">
        <f>'[1]kiadások önk'!C22</f>
        <v>3274400</v>
      </c>
      <c r="D21" s="13">
        <f>'[1]kiadások önk'!D22</f>
        <v>3291791</v>
      </c>
      <c r="E21" s="13">
        <f>'[1]kiadások önk'!E22</f>
        <v>3291791</v>
      </c>
    </row>
    <row r="22" spans="1:5" x14ac:dyDescent="0.3">
      <c r="A22" s="16" t="s">
        <v>38</v>
      </c>
      <c r="B22" s="14" t="s">
        <v>39</v>
      </c>
      <c r="C22" s="13">
        <f>'[1]kiadások önk'!C23</f>
        <v>5811000</v>
      </c>
      <c r="D22" s="13">
        <f>'[1]kiadások önk'!D23</f>
        <v>6113032</v>
      </c>
      <c r="E22" s="13">
        <f>'[1]kiadások önk'!E23</f>
        <v>5598886</v>
      </c>
    </row>
    <row r="23" spans="1:5" x14ac:dyDescent="0.3">
      <c r="A23" s="20" t="s">
        <v>40</v>
      </c>
      <c r="B23" s="14" t="s">
        <v>41</v>
      </c>
      <c r="C23" s="13">
        <f>'[1]kiadások önk'!C24</f>
        <v>300000</v>
      </c>
      <c r="D23" s="13">
        <f>'[1]kiadások önk'!D24</f>
        <v>665998</v>
      </c>
      <c r="E23" s="13">
        <f>'[1]kiadások önk'!E24</f>
        <v>565715</v>
      </c>
    </row>
    <row r="24" spans="1:5" x14ac:dyDescent="0.3">
      <c r="A24" s="21" t="s">
        <v>42</v>
      </c>
      <c r="B24" s="18" t="s">
        <v>43</v>
      </c>
      <c r="C24" s="19">
        <f>SUM(C21:C23)</f>
        <v>9385400</v>
      </c>
      <c r="D24" s="19">
        <f>SUM(D21:D23)</f>
        <v>10070821</v>
      </c>
      <c r="E24" s="19">
        <f>SUM(E21:E23)</f>
        <v>9456392</v>
      </c>
    </row>
    <row r="25" spans="1:5" x14ac:dyDescent="0.3">
      <c r="A25" s="22" t="s">
        <v>44</v>
      </c>
      <c r="B25" s="23" t="s">
        <v>45</v>
      </c>
      <c r="C25" s="19">
        <f>+C20+C24</f>
        <v>15995370</v>
      </c>
      <c r="D25" s="19">
        <f>+D20+D24</f>
        <v>18067662</v>
      </c>
      <c r="E25" s="19">
        <f>+E20+E24</f>
        <v>17118981</v>
      </c>
    </row>
    <row r="26" spans="1:5" x14ac:dyDescent="0.3">
      <c r="A26" s="24" t="s">
        <v>46</v>
      </c>
      <c r="B26" s="23" t="s">
        <v>47</v>
      </c>
      <c r="C26" s="19">
        <f>'[1]kiadások önk'!C27</f>
        <v>2734985</v>
      </c>
      <c r="D26" s="19">
        <f>'[1]kiadások önk'!D27</f>
        <v>2940600</v>
      </c>
      <c r="E26" s="19">
        <f>'[1]kiadások önk'!E27</f>
        <v>2497247</v>
      </c>
    </row>
    <row r="27" spans="1:5" x14ac:dyDescent="0.3">
      <c r="A27" s="16" t="s">
        <v>48</v>
      </c>
      <c r="B27" s="14" t="s">
        <v>49</v>
      </c>
      <c r="C27" s="13">
        <f>'[1]kiadások önk'!C28</f>
        <v>20000</v>
      </c>
      <c r="D27" s="13">
        <f>'[1]kiadások önk'!D28</f>
        <v>20000</v>
      </c>
      <c r="E27" s="13">
        <f>'[1]kiadások önk'!E28</f>
        <v>0</v>
      </c>
    </row>
    <row r="28" spans="1:5" x14ac:dyDescent="0.3">
      <c r="A28" s="16" t="s">
        <v>50</v>
      </c>
      <c r="B28" s="14" t="s">
        <v>51</v>
      </c>
      <c r="C28" s="13">
        <f>'[1]kiadások önk'!C29</f>
        <v>5920000</v>
      </c>
      <c r="D28" s="13">
        <f>'[1]kiadások önk'!D29</f>
        <v>6709188</v>
      </c>
      <c r="E28" s="13">
        <f>'[1]kiadások önk'!E29</f>
        <v>5122674</v>
      </c>
    </row>
    <row r="29" spans="1:5" x14ac:dyDescent="0.3">
      <c r="A29" s="16" t="s">
        <v>52</v>
      </c>
      <c r="B29" s="14" t="s">
        <v>53</v>
      </c>
      <c r="C29" s="13">
        <v>0</v>
      </c>
      <c r="D29" s="13">
        <v>0</v>
      </c>
      <c r="E29" s="13">
        <v>0</v>
      </c>
    </row>
    <row r="30" spans="1:5" x14ac:dyDescent="0.3">
      <c r="A30" s="21" t="s">
        <v>54</v>
      </c>
      <c r="B30" s="18" t="s">
        <v>55</v>
      </c>
      <c r="C30" s="19">
        <f>SUM(C27:C29)</f>
        <v>5940000</v>
      </c>
      <c r="D30" s="19">
        <f>SUM(D27:D29)</f>
        <v>6729188</v>
      </c>
      <c r="E30" s="19">
        <f>SUM(E27:E29)</f>
        <v>5122674</v>
      </c>
    </row>
    <row r="31" spans="1:5" x14ac:dyDescent="0.3">
      <c r="A31" s="16" t="s">
        <v>56</v>
      </c>
      <c r="B31" s="14" t="s">
        <v>57</v>
      </c>
      <c r="C31" s="13">
        <f>'[1]kiadások önk'!C32</f>
        <v>100000</v>
      </c>
      <c r="D31" s="13">
        <f>'[1]kiadások önk'!D32</f>
        <v>137450</v>
      </c>
      <c r="E31" s="13">
        <f>'[1]kiadások önk'!E32</f>
        <v>121100</v>
      </c>
    </row>
    <row r="32" spans="1:5" x14ac:dyDescent="0.3">
      <c r="A32" s="16" t="s">
        <v>58</v>
      </c>
      <c r="B32" s="14" t="s">
        <v>59</v>
      </c>
      <c r="C32" s="13">
        <f>'[1]kiadások önk'!C33</f>
        <v>400000</v>
      </c>
      <c r="D32" s="13">
        <f>'[1]kiadások önk'!D33</f>
        <v>411797</v>
      </c>
      <c r="E32" s="13">
        <f>'[1]kiadások önk'!E33</f>
        <v>379288</v>
      </c>
    </row>
    <row r="33" spans="1:5" ht="15" customHeight="1" x14ac:dyDescent="0.3">
      <c r="A33" s="21" t="s">
        <v>60</v>
      </c>
      <c r="B33" s="18" t="s">
        <v>61</v>
      </c>
      <c r="C33" s="19">
        <f>SUM(C31:C32)</f>
        <v>500000</v>
      </c>
      <c r="D33" s="19">
        <f>SUM(D31:D32)</f>
        <v>549247</v>
      </c>
      <c r="E33" s="19">
        <f>SUM(E31:E32)</f>
        <v>500388</v>
      </c>
    </row>
    <row r="34" spans="1:5" x14ac:dyDescent="0.3">
      <c r="A34" s="16" t="s">
        <v>62</v>
      </c>
      <c r="B34" s="14" t="s">
        <v>63</v>
      </c>
      <c r="C34" s="13">
        <f>'[1]kiadások önk'!C35</f>
        <v>3950000</v>
      </c>
      <c r="D34" s="13">
        <f>'[1]kiadások önk'!D35</f>
        <v>3561955</v>
      </c>
      <c r="E34" s="13">
        <f>'[1]kiadások önk'!E35</f>
        <v>2092812</v>
      </c>
    </row>
    <row r="35" spans="1:5" x14ac:dyDescent="0.3">
      <c r="A35" s="16" t="s">
        <v>64</v>
      </c>
      <c r="B35" s="14" t="s">
        <v>65</v>
      </c>
      <c r="C35" s="13">
        <f>'[1]kiadások önk'!C36</f>
        <v>12377425</v>
      </c>
      <c r="D35" s="13">
        <f>'[1]kiadások önk'!D36</f>
        <v>12386715</v>
      </c>
      <c r="E35" s="13">
        <f>'[1]kiadások önk'!E36</f>
        <v>8123795</v>
      </c>
    </row>
    <row r="36" spans="1:5" x14ac:dyDescent="0.3">
      <c r="A36" s="16" t="s">
        <v>66</v>
      </c>
      <c r="B36" s="14" t="s">
        <v>67</v>
      </c>
      <c r="C36" s="13">
        <f>'[1]kiadások önk'!C37</f>
        <v>200000</v>
      </c>
      <c r="D36" s="13">
        <f>'[1]kiadások önk'!D37</f>
        <v>200000</v>
      </c>
      <c r="E36" s="13">
        <f>'[1]kiadások önk'!E37</f>
        <v>172320</v>
      </c>
    </row>
    <row r="37" spans="1:5" x14ac:dyDescent="0.3">
      <c r="A37" s="16" t="s">
        <v>68</v>
      </c>
      <c r="B37" s="14" t="s">
        <v>69</v>
      </c>
      <c r="C37" s="13">
        <f>'[1]kiadások önk'!C38</f>
        <v>8530000</v>
      </c>
      <c r="D37" s="13">
        <f>'[1]kiadások önk'!D38</f>
        <v>8296298</v>
      </c>
      <c r="E37" s="13">
        <f>'[1]kiadások önk'!E38</f>
        <v>6542270</v>
      </c>
    </row>
    <row r="38" spans="1:5" x14ac:dyDescent="0.3">
      <c r="A38" s="25" t="s">
        <v>70</v>
      </c>
      <c r="B38" s="14" t="s">
        <v>71</v>
      </c>
      <c r="C38" s="13">
        <v>0</v>
      </c>
      <c r="D38" s="13">
        <v>0</v>
      </c>
      <c r="E38" s="13">
        <v>0</v>
      </c>
    </row>
    <row r="39" spans="1:5" x14ac:dyDescent="0.3">
      <c r="A39" s="20" t="s">
        <v>72</v>
      </c>
      <c r="B39" s="14" t="s">
        <v>73</v>
      </c>
      <c r="C39" s="13">
        <f>'[1]kiadások önk'!C40</f>
        <v>13600000</v>
      </c>
      <c r="D39" s="13">
        <f>'[1]kiadások önk'!D40</f>
        <v>11948011</v>
      </c>
      <c r="E39" s="13">
        <f>'[1]kiadások önk'!E40</f>
        <v>2351392</v>
      </c>
    </row>
    <row r="40" spans="1:5" x14ac:dyDescent="0.3">
      <c r="A40" s="16" t="s">
        <v>74</v>
      </c>
      <c r="B40" s="14" t="s">
        <v>75</v>
      </c>
      <c r="C40" s="13">
        <f>'[1]kiadások önk'!C41</f>
        <v>9375000</v>
      </c>
      <c r="D40" s="13">
        <f>'[1]kiadások önk'!D41</f>
        <v>7828968</v>
      </c>
      <c r="E40" s="13">
        <f>'[1]kiadások önk'!E41</f>
        <v>6108631</v>
      </c>
    </row>
    <row r="41" spans="1:5" x14ac:dyDescent="0.3">
      <c r="A41" s="21" t="s">
        <v>76</v>
      </c>
      <c r="B41" s="18" t="s">
        <v>77</v>
      </c>
      <c r="C41" s="19">
        <f>SUM(C34:C40)</f>
        <v>48032425</v>
      </c>
      <c r="D41" s="19">
        <f>SUM(D34:D40)</f>
        <v>44221947</v>
      </c>
      <c r="E41" s="19">
        <f>SUM(E34:E40)</f>
        <v>25391220</v>
      </c>
    </row>
    <row r="42" spans="1:5" x14ac:dyDescent="0.3">
      <c r="A42" s="16" t="s">
        <v>78</v>
      </c>
      <c r="B42" s="14" t="s">
        <v>79</v>
      </c>
      <c r="C42" s="13">
        <v>0</v>
      </c>
      <c r="D42" s="13">
        <v>0</v>
      </c>
      <c r="E42" s="13">
        <v>0</v>
      </c>
    </row>
    <row r="43" spans="1:5" x14ac:dyDescent="0.3">
      <c r="A43" s="16" t="s">
        <v>80</v>
      </c>
      <c r="B43" s="14" t="s">
        <v>81</v>
      </c>
      <c r="C43" s="13">
        <v>0</v>
      </c>
      <c r="D43" s="13">
        <v>0</v>
      </c>
      <c r="E43" s="13">
        <v>0</v>
      </c>
    </row>
    <row r="44" spans="1:5" x14ac:dyDescent="0.3">
      <c r="A44" s="21" t="s">
        <v>82</v>
      </c>
      <c r="B44" s="18" t="s">
        <v>83</v>
      </c>
      <c r="C44" s="19">
        <f>SUM(C42:C43)</f>
        <v>0</v>
      </c>
      <c r="D44" s="19">
        <f>SUM(D42:D43)</f>
        <v>0</v>
      </c>
      <c r="E44" s="19">
        <f>SUM(E42:E43)</f>
        <v>0</v>
      </c>
    </row>
    <row r="45" spans="1:5" x14ac:dyDescent="0.3">
      <c r="A45" s="16" t="s">
        <v>84</v>
      </c>
      <c r="B45" s="14" t="s">
        <v>85</v>
      </c>
      <c r="C45" s="13">
        <f>'[1]kiadások önk'!C46</f>
        <v>13868205</v>
      </c>
      <c r="D45" s="13">
        <f>'[1]kiadások önk'!D46</f>
        <v>13667398</v>
      </c>
      <c r="E45" s="13">
        <f>'[1]kiadások önk'!E46</f>
        <v>7184153</v>
      </c>
    </row>
    <row r="46" spans="1:5" x14ac:dyDescent="0.3">
      <c r="A46" s="16" t="s">
        <v>86</v>
      </c>
      <c r="B46" s="14" t="s">
        <v>87</v>
      </c>
      <c r="C46" s="13">
        <f>'[1]kiadások önk'!C47</f>
        <v>3000000</v>
      </c>
      <c r="D46" s="13">
        <f>'[1]kiadások önk'!D47</f>
        <v>0</v>
      </c>
      <c r="E46" s="13">
        <f>'[1]kiadások önk'!E47</f>
        <v>0</v>
      </c>
    </row>
    <row r="47" spans="1:5" x14ac:dyDescent="0.3">
      <c r="A47" s="16" t="s">
        <v>88</v>
      </c>
      <c r="B47" s="14" t="s">
        <v>89</v>
      </c>
      <c r="C47" s="13">
        <v>0</v>
      </c>
      <c r="D47" s="13">
        <v>0</v>
      </c>
      <c r="E47" s="13">
        <v>0</v>
      </c>
    </row>
    <row r="48" spans="1:5" x14ac:dyDescent="0.3">
      <c r="A48" s="16" t="s">
        <v>90</v>
      </c>
      <c r="B48" s="14" t="s">
        <v>91</v>
      </c>
      <c r="C48" s="13">
        <v>0</v>
      </c>
      <c r="D48" s="13">
        <v>0</v>
      </c>
      <c r="E48" s="13">
        <v>0</v>
      </c>
    </row>
    <row r="49" spans="1:5" x14ac:dyDescent="0.3">
      <c r="A49" s="16" t="s">
        <v>92</v>
      </c>
      <c r="B49" s="14" t="s">
        <v>93</v>
      </c>
      <c r="C49" s="13">
        <f>'[1]kiadások önk'!C50</f>
        <v>725000</v>
      </c>
      <c r="D49" s="13">
        <f>'[1]kiadások önk'!D50</f>
        <v>725002</v>
      </c>
      <c r="E49" s="13">
        <f>'[1]kiadások önk'!E50</f>
        <v>567377</v>
      </c>
    </row>
    <row r="50" spans="1:5" x14ac:dyDescent="0.3">
      <c r="A50" s="21" t="s">
        <v>94</v>
      </c>
      <c r="B50" s="18" t="s">
        <v>95</v>
      </c>
      <c r="C50" s="19">
        <f>SUM(C45:C49)</f>
        <v>17593205</v>
      </c>
      <c r="D50" s="19">
        <f>SUM(D45:D49)</f>
        <v>14392400</v>
      </c>
      <c r="E50" s="19">
        <f>SUM(E45:E49)</f>
        <v>7751530</v>
      </c>
    </row>
    <row r="51" spans="1:5" x14ac:dyDescent="0.3">
      <c r="A51" s="24" t="s">
        <v>96</v>
      </c>
      <c r="B51" s="23" t="s">
        <v>97</v>
      </c>
      <c r="C51" s="19">
        <f>+C30+C33+C41+C44+C50</f>
        <v>72065630</v>
      </c>
      <c r="D51" s="19">
        <f>+D30+D33+D41+D44+D50</f>
        <v>65892782</v>
      </c>
      <c r="E51" s="19">
        <f>+E30+E33+E41+E44+E50</f>
        <v>38765812</v>
      </c>
    </row>
    <row r="52" spans="1:5" x14ac:dyDescent="0.3">
      <c r="A52" s="26" t="s">
        <v>98</v>
      </c>
      <c r="B52" s="14" t="s">
        <v>99</v>
      </c>
      <c r="C52" s="13">
        <v>0</v>
      </c>
      <c r="D52" s="13">
        <v>0</v>
      </c>
      <c r="E52" s="13">
        <v>0</v>
      </c>
    </row>
    <row r="53" spans="1:5" x14ac:dyDescent="0.3">
      <c r="A53" s="26" t="s">
        <v>100</v>
      </c>
      <c r="B53" s="14" t="s">
        <v>101</v>
      </c>
      <c r="C53" s="13">
        <v>0</v>
      </c>
      <c r="D53" s="13">
        <v>0</v>
      </c>
      <c r="E53" s="13">
        <v>0</v>
      </c>
    </row>
    <row r="54" spans="1:5" x14ac:dyDescent="0.3">
      <c r="A54" s="27" t="s">
        <v>102</v>
      </c>
      <c r="B54" s="14" t="s">
        <v>103</v>
      </c>
      <c r="C54" s="13">
        <v>0</v>
      </c>
      <c r="D54" s="13">
        <v>0</v>
      </c>
      <c r="E54" s="13">
        <v>0</v>
      </c>
    </row>
    <row r="55" spans="1:5" x14ac:dyDescent="0.3">
      <c r="A55" s="27" t="s">
        <v>104</v>
      </c>
      <c r="B55" s="14" t="s">
        <v>105</v>
      </c>
      <c r="C55" s="13">
        <v>0</v>
      </c>
      <c r="D55" s="13">
        <v>0</v>
      </c>
      <c r="E55" s="13">
        <v>0</v>
      </c>
    </row>
    <row r="56" spans="1:5" x14ac:dyDescent="0.3">
      <c r="A56" s="27" t="s">
        <v>106</v>
      </c>
      <c r="B56" s="14" t="s">
        <v>107</v>
      </c>
      <c r="C56" s="13">
        <v>0</v>
      </c>
      <c r="D56" s="13">
        <v>0</v>
      </c>
      <c r="E56" s="13">
        <v>0</v>
      </c>
    </row>
    <row r="57" spans="1:5" x14ac:dyDescent="0.3">
      <c r="A57" s="26" t="s">
        <v>108</v>
      </c>
      <c r="B57" s="14" t="s">
        <v>109</v>
      </c>
      <c r="C57" s="13">
        <v>0</v>
      </c>
      <c r="D57" s="13">
        <v>0</v>
      </c>
      <c r="E57" s="13">
        <v>0</v>
      </c>
    </row>
    <row r="58" spans="1:5" x14ac:dyDescent="0.3">
      <c r="A58" s="26" t="s">
        <v>110</v>
      </c>
      <c r="B58" s="14" t="s">
        <v>111</v>
      </c>
      <c r="C58" s="13">
        <f>'[1]kiadások önk'!C59</f>
        <v>150000</v>
      </c>
      <c r="D58" s="13">
        <f>'[1]kiadások önk'!D59</f>
        <v>150000</v>
      </c>
      <c r="E58" s="13">
        <f>'[1]kiadások önk'!E59</f>
        <v>150000</v>
      </c>
    </row>
    <row r="59" spans="1:5" x14ac:dyDescent="0.3">
      <c r="A59" s="26" t="s">
        <v>112</v>
      </c>
      <c r="B59" s="14" t="s">
        <v>113</v>
      </c>
      <c r="C59" s="13">
        <f>'[1]kiadások önk'!C60</f>
        <v>5050000</v>
      </c>
      <c r="D59" s="13">
        <f>'[1]kiadások önk'!D60</f>
        <v>6005000</v>
      </c>
      <c r="E59" s="13">
        <f>'[1]kiadások önk'!E60</f>
        <v>6005000</v>
      </c>
    </row>
    <row r="60" spans="1:5" x14ac:dyDescent="0.3">
      <c r="A60" s="28" t="s">
        <v>114</v>
      </c>
      <c r="B60" s="23" t="s">
        <v>115</v>
      </c>
      <c r="C60" s="19">
        <f>SUM(C52:C59)</f>
        <v>5200000</v>
      </c>
      <c r="D60" s="19">
        <f>SUM(D52:D59)</f>
        <v>6155000</v>
      </c>
      <c r="E60" s="19">
        <f>SUM(E52:E59)</f>
        <v>6155000</v>
      </c>
    </row>
    <row r="61" spans="1:5" x14ac:dyDescent="0.3">
      <c r="A61" s="29" t="s">
        <v>116</v>
      </c>
      <c r="B61" s="14" t="s">
        <v>117</v>
      </c>
      <c r="C61" s="13">
        <f>'[1]kiadások önk'!C62</f>
        <v>0</v>
      </c>
      <c r="D61" s="13">
        <f>'[1]kiadások önk'!D62</f>
        <v>0</v>
      </c>
      <c r="E61" s="13">
        <f>'[1]kiadások önk'!E62</f>
        <v>0</v>
      </c>
    </row>
    <row r="62" spans="1:5" x14ac:dyDescent="0.3">
      <c r="A62" s="29" t="s">
        <v>118</v>
      </c>
      <c r="B62" s="14" t="s">
        <v>119</v>
      </c>
      <c r="C62" s="13">
        <f>'[1]kiadások önk'!C63</f>
        <v>0</v>
      </c>
      <c r="D62" s="13">
        <f>'[1]kiadások önk'!D63</f>
        <v>49021</v>
      </c>
      <c r="E62" s="13">
        <f>'[1]kiadások önk'!E63</f>
        <v>49021</v>
      </c>
    </row>
    <row r="63" spans="1:5" x14ac:dyDescent="0.3">
      <c r="A63" s="29" t="s">
        <v>120</v>
      </c>
      <c r="B63" s="14" t="s">
        <v>121</v>
      </c>
      <c r="C63" s="13">
        <f>'[1]kiadások önk'!C64</f>
        <v>0</v>
      </c>
      <c r="D63" s="13">
        <f>'[1]kiadások önk'!D64</f>
        <v>0</v>
      </c>
      <c r="E63" s="13">
        <f>'[1]kiadások önk'!E64</f>
        <v>0</v>
      </c>
    </row>
    <row r="64" spans="1:5" x14ac:dyDescent="0.3">
      <c r="A64" s="29" t="s">
        <v>122</v>
      </c>
      <c r="B64" s="14" t="s">
        <v>123</v>
      </c>
      <c r="C64" s="13">
        <f>'[1]kiadások önk'!C65</f>
        <v>0</v>
      </c>
      <c r="D64" s="13">
        <f>'[1]kiadások önk'!D65</f>
        <v>0</v>
      </c>
      <c r="E64" s="13">
        <f>'[1]kiadások önk'!E65</f>
        <v>0</v>
      </c>
    </row>
    <row r="65" spans="1:5" x14ac:dyDescent="0.3">
      <c r="A65" s="29" t="s">
        <v>124</v>
      </c>
      <c r="B65" s="14" t="s">
        <v>125</v>
      </c>
      <c r="C65" s="13">
        <f>'[1]kiadások önk'!C66</f>
        <v>0</v>
      </c>
      <c r="D65" s="13">
        <f>'[1]kiadások önk'!D66</f>
        <v>0</v>
      </c>
      <c r="E65" s="13">
        <f>'[1]kiadások önk'!E66</f>
        <v>0</v>
      </c>
    </row>
    <row r="66" spans="1:5" x14ac:dyDescent="0.3">
      <c r="A66" s="29" t="s">
        <v>126</v>
      </c>
      <c r="B66" s="14" t="s">
        <v>127</v>
      </c>
      <c r="C66" s="13">
        <f>'[1]kiadások önk'!C67</f>
        <v>8883189</v>
      </c>
      <c r="D66" s="13">
        <f>'[1]kiadások önk'!D67</f>
        <v>7601291</v>
      </c>
      <c r="E66" s="13">
        <f>'[1]kiadások önk'!E67</f>
        <v>6317610</v>
      </c>
    </row>
    <row r="67" spans="1:5" x14ac:dyDescent="0.3">
      <c r="A67" s="29" t="s">
        <v>128</v>
      </c>
      <c r="B67" s="14" t="s">
        <v>129</v>
      </c>
      <c r="C67" s="13">
        <f>'[1]kiadások önk'!C68</f>
        <v>0</v>
      </c>
      <c r="D67" s="13">
        <f>'[1]kiadások önk'!D68</f>
        <v>0</v>
      </c>
      <c r="E67" s="13">
        <f>'[1]kiadások önk'!E68</f>
        <v>0</v>
      </c>
    </row>
    <row r="68" spans="1:5" x14ac:dyDescent="0.3">
      <c r="A68" s="29" t="s">
        <v>130</v>
      </c>
      <c r="B68" s="14" t="s">
        <v>131</v>
      </c>
      <c r="C68" s="13">
        <f>'[1]kiadások önk'!C69</f>
        <v>0</v>
      </c>
      <c r="D68" s="13">
        <f>'[1]kiadások önk'!D69</f>
        <v>0</v>
      </c>
      <c r="E68" s="13">
        <f>'[1]kiadások önk'!E69</f>
        <v>0</v>
      </c>
    </row>
    <row r="69" spans="1:5" x14ac:dyDescent="0.3">
      <c r="A69" s="29" t="s">
        <v>132</v>
      </c>
      <c r="B69" s="14" t="s">
        <v>133</v>
      </c>
      <c r="C69" s="13">
        <f>'[1]kiadások önk'!C70</f>
        <v>0</v>
      </c>
      <c r="D69" s="13">
        <f>'[1]kiadások önk'!D70</f>
        <v>0</v>
      </c>
      <c r="E69" s="13">
        <f>'[1]kiadások önk'!E70</f>
        <v>0</v>
      </c>
    </row>
    <row r="70" spans="1:5" x14ac:dyDescent="0.3">
      <c r="A70" s="30" t="s">
        <v>134</v>
      </c>
      <c r="B70" s="14" t="s">
        <v>135</v>
      </c>
      <c r="C70" s="13">
        <f>'[1]kiadások önk'!C71</f>
        <v>0</v>
      </c>
      <c r="D70" s="13">
        <f>'[1]kiadások önk'!D71</f>
        <v>0</v>
      </c>
      <c r="E70" s="13">
        <f>'[1]kiadások önk'!E71</f>
        <v>0</v>
      </c>
    </row>
    <row r="71" spans="1:5" x14ac:dyDescent="0.3">
      <c r="A71" s="29" t="s">
        <v>136</v>
      </c>
      <c r="B71" s="14" t="s">
        <v>137</v>
      </c>
      <c r="C71" s="13">
        <f>'[1]kiadások önk'!C72</f>
        <v>3750000</v>
      </c>
      <c r="D71" s="13">
        <f>'[1]kiadások önk'!D72</f>
        <v>3119305</v>
      </c>
      <c r="E71" s="13">
        <f>'[1]kiadások önk'!E72</f>
        <v>2671395</v>
      </c>
    </row>
    <row r="72" spans="1:5" x14ac:dyDescent="0.3">
      <c r="A72" s="30" t="s">
        <v>138</v>
      </c>
      <c r="B72" s="14" t="s">
        <v>139</v>
      </c>
      <c r="C72" s="13">
        <f>'[1]kiadások önk'!C73</f>
        <v>18988896</v>
      </c>
      <c r="D72" s="13">
        <f>'[1]kiadások önk'!D73</f>
        <v>90195888</v>
      </c>
      <c r="E72" s="13">
        <f>'[1]kiadások önk'!E73</f>
        <v>0</v>
      </c>
    </row>
    <row r="73" spans="1:5" x14ac:dyDescent="0.3">
      <c r="A73" s="30" t="s">
        <v>140</v>
      </c>
      <c r="B73" s="14" t="s">
        <v>139</v>
      </c>
      <c r="C73" s="13">
        <v>0</v>
      </c>
      <c r="D73" s="13">
        <v>0</v>
      </c>
      <c r="E73" s="13">
        <v>0</v>
      </c>
    </row>
    <row r="74" spans="1:5" x14ac:dyDescent="0.3">
      <c r="A74" s="28" t="s">
        <v>141</v>
      </c>
      <c r="B74" s="23" t="s">
        <v>142</v>
      </c>
      <c r="C74" s="19">
        <f>SUM(C61:C73)</f>
        <v>31622085</v>
      </c>
      <c r="D74" s="19">
        <f>SUM(D61:D73)</f>
        <v>100965505</v>
      </c>
      <c r="E74" s="19">
        <f>SUM(E61:E73)</f>
        <v>9038026</v>
      </c>
    </row>
    <row r="75" spans="1:5" ht="15.6" x14ac:dyDescent="0.3">
      <c r="A75" s="31" t="s">
        <v>143</v>
      </c>
      <c r="B75" s="32"/>
      <c r="C75" s="33">
        <f>+C25+C26+C51+C60+C74</f>
        <v>127618070</v>
      </c>
      <c r="D75" s="33">
        <f>+D25+D26+D51+D60+D74</f>
        <v>194021549</v>
      </c>
      <c r="E75" s="33">
        <f>+E25+E26+E51+E60+E74</f>
        <v>73575066</v>
      </c>
    </row>
    <row r="76" spans="1:5" x14ac:dyDescent="0.3">
      <c r="A76" s="34" t="s">
        <v>144</v>
      </c>
      <c r="B76" s="14" t="s">
        <v>145</v>
      </c>
      <c r="C76" s="13">
        <f>'[1]kiadások önk'!C77</f>
        <v>0</v>
      </c>
      <c r="D76" s="13">
        <f>'[1]kiadások önk'!D77</f>
        <v>0</v>
      </c>
      <c r="E76" s="13">
        <f>'[1]kiadások önk'!E77</f>
        <v>0</v>
      </c>
    </row>
    <row r="77" spans="1:5" x14ac:dyDescent="0.3">
      <c r="A77" s="34" t="s">
        <v>146</v>
      </c>
      <c r="B77" s="14" t="s">
        <v>147</v>
      </c>
      <c r="C77" s="13">
        <f>'[1]kiadások önk'!C78</f>
        <v>9500000</v>
      </c>
      <c r="D77" s="13">
        <f>'[1]kiadások önk'!D78</f>
        <v>13436283</v>
      </c>
      <c r="E77" s="13">
        <f>'[1]kiadások önk'!E78</f>
        <v>11858157</v>
      </c>
    </row>
    <row r="78" spans="1:5" x14ac:dyDescent="0.3">
      <c r="A78" s="34" t="s">
        <v>148</v>
      </c>
      <c r="B78" s="14" t="s">
        <v>149</v>
      </c>
      <c r="C78" s="13">
        <f>'[1]kiadások önk'!C79</f>
        <v>50000</v>
      </c>
      <c r="D78" s="13">
        <f>'[1]kiadások önk'!D79</f>
        <v>50000</v>
      </c>
      <c r="E78" s="13">
        <f>'[1]kiadások önk'!E79</f>
        <v>43389</v>
      </c>
    </row>
    <row r="79" spans="1:5" x14ac:dyDescent="0.3">
      <c r="A79" s="34" t="s">
        <v>150</v>
      </c>
      <c r="B79" s="14" t="s">
        <v>151</v>
      </c>
      <c r="C79" s="13">
        <f>'[1]kiadások önk'!C80</f>
        <v>6960000</v>
      </c>
      <c r="D79" s="13">
        <f>'[1]kiadások önk'!D80</f>
        <v>19011326</v>
      </c>
      <c r="E79" s="13">
        <f>'[1]kiadások önk'!E80</f>
        <v>17508403</v>
      </c>
    </row>
    <row r="80" spans="1:5" x14ac:dyDescent="0.3">
      <c r="A80" s="20" t="s">
        <v>152</v>
      </c>
      <c r="B80" s="14" t="s">
        <v>153</v>
      </c>
      <c r="C80" s="13">
        <f>'[1]kiadások önk'!C81</f>
        <v>0</v>
      </c>
      <c r="D80" s="13">
        <f>'[1]kiadások önk'!D81</f>
        <v>0</v>
      </c>
      <c r="E80" s="13">
        <f>'[1]kiadások önk'!E81</f>
        <v>0</v>
      </c>
    </row>
    <row r="81" spans="1:5" x14ac:dyDescent="0.3">
      <c r="A81" s="20" t="s">
        <v>154</v>
      </c>
      <c r="B81" s="14" t="s">
        <v>155</v>
      </c>
      <c r="C81" s="13">
        <f>'[1]kiadások önk'!C82</f>
        <v>0</v>
      </c>
      <c r="D81" s="13">
        <f>'[1]kiadások önk'!D82</f>
        <v>0</v>
      </c>
      <c r="E81" s="13">
        <f>'[1]kiadások önk'!E82</f>
        <v>0</v>
      </c>
    </row>
    <row r="82" spans="1:5" x14ac:dyDescent="0.3">
      <c r="A82" s="20" t="s">
        <v>156</v>
      </c>
      <c r="B82" s="14" t="s">
        <v>157</v>
      </c>
      <c r="C82" s="13">
        <f>'[1]kiadások önk'!C83</f>
        <v>138500</v>
      </c>
      <c r="D82" s="13">
        <f>'[1]kiadások önk'!D83</f>
        <v>4785918</v>
      </c>
      <c r="E82" s="13">
        <f>'[1]kiadások önk'!E83</f>
        <v>4739343</v>
      </c>
    </row>
    <row r="83" spans="1:5" x14ac:dyDescent="0.3">
      <c r="A83" s="35" t="s">
        <v>158</v>
      </c>
      <c r="B83" s="23" t="s">
        <v>159</v>
      </c>
      <c r="C83" s="19">
        <f>SUM(C76:C82)</f>
        <v>16648500</v>
      </c>
      <c r="D83" s="19">
        <f>SUM(D76:D82)</f>
        <v>37283527</v>
      </c>
      <c r="E83" s="19">
        <f>SUM(E76:E82)</f>
        <v>34149292</v>
      </c>
    </row>
    <row r="84" spans="1:5" x14ac:dyDescent="0.3">
      <c r="A84" s="26" t="s">
        <v>160</v>
      </c>
      <c r="B84" s="14" t="s">
        <v>161</v>
      </c>
      <c r="C84" s="13">
        <f>+'[1]kiadások önk'!C85</f>
        <v>36753412</v>
      </c>
      <c r="D84" s="13">
        <f>+'[1]kiadások önk'!D85</f>
        <v>36735688</v>
      </c>
      <c r="E84" s="13">
        <f>+'[1]kiadások önk'!E85</f>
        <v>30753404</v>
      </c>
    </row>
    <row r="85" spans="1:5" x14ac:dyDescent="0.3">
      <c r="A85" s="26" t="s">
        <v>162</v>
      </c>
      <c r="B85" s="14" t="s">
        <v>163</v>
      </c>
      <c r="C85" s="13">
        <f>+'[1]kiadások önk'!C86</f>
        <v>0</v>
      </c>
      <c r="D85" s="13">
        <f>+'[1]kiadások önk'!D86</f>
        <v>0</v>
      </c>
      <c r="E85" s="13">
        <f>+'[1]kiadások önk'!E86</f>
        <v>0</v>
      </c>
    </row>
    <row r="86" spans="1:5" x14ac:dyDescent="0.3">
      <c r="A86" s="26" t="s">
        <v>164</v>
      </c>
      <c r="B86" s="14" t="s">
        <v>165</v>
      </c>
      <c r="C86" s="13">
        <f>+'[1]kiadások önk'!C87</f>
        <v>0</v>
      </c>
      <c r="D86" s="13">
        <f>+'[1]kiadások önk'!D87</f>
        <v>0</v>
      </c>
      <c r="E86" s="13">
        <f>+'[1]kiadások önk'!E87</f>
        <v>0</v>
      </c>
    </row>
    <row r="87" spans="1:5" x14ac:dyDescent="0.3">
      <c r="A87" s="26" t="s">
        <v>166</v>
      </c>
      <c r="B87" s="14" t="s">
        <v>167</v>
      </c>
      <c r="C87" s="13">
        <f>+'[1]kiadások önk'!C88</f>
        <v>9633506</v>
      </c>
      <c r="D87" s="13">
        <f>+'[1]kiadások önk'!D88</f>
        <v>8535545</v>
      </c>
      <c r="E87" s="13">
        <f>+'[1]kiadások önk'!E88</f>
        <v>6772368</v>
      </c>
    </row>
    <row r="88" spans="1:5" x14ac:dyDescent="0.3">
      <c r="A88" s="28" t="s">
        <v>168</v>
      </c>
      <c r="B88" s="23" t="s">
        <v>169</v>
      </c>
      <c r="C88" s="19">
        <f>SUM(C84:C87)</f>
        <v>46386918</v>
      </c>
      <c r="D88" s="19">
        <f>SUM(D84:D87)</f>
        <v>45271233</v>
      </c>
      <c r="E88" s="19">
        <f>SUM(E84:E87)</f>
        <v>37525772</v>
      </c>
    </row>
    <row r="89" spans="1:5" x14ac:dyDescent="0.3">
      <c r="A89" s="26" t="s">
        <v>170</v>
      </c>
      <c r="B89" s="14" t="s">
        <v>171</v>
      </c>
      <c r="C89" s="13">
        <f>+'[1]kiadások önk'!C90</f>
        <v>0</v>
      </c>
      <c r="D89" s="13">
        <f>+'[1]kiadások önk'!D90</f>
        <v>0</v>
      </c>
      <c r="E89" s="13">
        <f>+'[1]kiadások önk'!E90</f>
        <v>0</v>
      </c>
    </row>
    <row r="90" spans="1:5" x14ac:dyDescent="0.3">
      <c r="A90" s="26" t="s">
        <v>172</v>
      </c>
      <c r="B90" s="14" t="s">
        <v>173</v>
      </c>
      <c r="C90" s="13">
        <f>+'[1]kiadások önk'!C91</f>
        <v>0</v>
      </c>
      <c r="D90" s="13">
        <f>+'[1]kiadások önk'!D91</f>
        <v>0</v>
      </c>
      <c r="E90" s="13">
        <f>+'[1]kiadások önk'!E91</f>
        <v>0</v>
      </c>
    </row>
    <row r="91" spans="1:5" x14ac:dyDescent="0.3">
      <c r="A91" s="26" t="s">
        <v>174</v>
      </c>
      <c r="B91" s="14" t="s">
        <v>175</v>
      </c>
      <c r="C91" s="13">
        <f>+'[1]kiadások önk'!C92</f>
        <v>0</v>
      </c>
      <c r="D91" s="13">
        <f>+'[1]kiadások önk'!D92</f>
        <v>0</v>
      </c>
      <c r="E91" s="13">
        <f>+'[1]kiadások önk'!E92</f>
        <v>0</v>
      </c>
    </row>
    <row r="92" spans="1:5" x14ac:dyDescent="0.3">
      <c r="A92" s="26" t="s">
        <v>176</v>
      </c>
      <c r="B92" s="14" t="s">
        <v>177</v>
      </c>
      <c r="C92" s="13">
        <f>+'[1]kiadások önk'!C93</f>
        <v>10802301</v>
      </c>
      <c r="D92" s="13">
        <f>+'[1]kiadások önk'!D93</f>
        <v>12827209</v>
      </c>
      <c r="E92" s="13">
        <f>+'[1]kiadások önk'!E93</f>
        <v>10027154</v>
      </c>
    </row>
    <row r="93" spans="1:5" x14ac:dyDescent="0.3">
      <c r="A93" s="26" t="s">
        <v>178</v>
      </c>
      <c r="B93" s="14" t="s">
        <v>179</v>
      </c>
      <c r="C93" s="13">
        <f>+'[1]kiadások önk'!C94</f>
        <v>0</v>
      </c>
      <c r="D93" s="13">
        <f>+'[1]kiadások önk'!D94</f>
        <v>0</v>
      </c>
      <c r="E93" s="13">
        <f>+'[1]kiadások önk'!E94</f>
        <v>0</v>
      </c>
    </row>
    <row r="94" spans="1:5" x14ac:dyDescent="0.3">
      <c r="A94" s="26" t="s">
        <v>180</v>
      </c>
      <c r="B94" s="14" t="s">
        <v>181</v>
      </c>
      <c r="C94" s="13">
        <f>+'[1]kiadások önk'!C95</f>
        <v>0</v>
      </c>
      <c r="D94" s="13">
        <f>+'[1]kiadások önk'!D95</f>
        <v>0</v>
      </c>
      <c r="E94" s="13">
        <f>+'[1]kiadások önk'!E95</f>
        <v>0</v>
      </c>
    </row>
    <row r="95" spans="1:5" x14ac:dyDescent="0.3">
      <c r="A95" s="26" t="s">
        <v>182</v>
      </c>
      <c r="B95" s="14" t="s">
        <v>183</v>
      </c>
      <c r="C95" s="13">
        <f>+'[1]kiadások önk'!C96</f>
        <v>0</v>
      </c>
      <c r="D95" s="13">
        <f>+'[1]kiadások önk'!D96</f>
        <v>0</v>
      </c>
      <c r="E95" s="13">
        <f>+'[1]kiadások önk'!E96</f>
        <v>0</v>
      </c>
    </row>
    <row r="96" spans="1:5" x14ac:dyDescent="0.3">
      <c r="A96" s="26" t="s">
        <v>184</v>
      </c>
      <c r="B96" s="14" t="s">
        <v>185</v>
      </c>
      <c r="C96" s="13">
        <f>+'[1]kiadások önk'!C97</f>
        <v>0</v>
      </c>
      <c r="D96" s="13">
        <f>+'[1]kiadások önk'!D97</f>
        <v>0</v>
      </c>
      <c r="E96" s="13">
        <f>+'[1]kiadások önk'!E97</f>
        <v>0</v>
      </c>
    </row>
    <row r="97" spans="1:24" x14ac:dyDescent="0.3">
      <c r="A97" s="28" t="s">
        <v>186</v>
      </c>
      <c r="B97" s="23" t="s">
        <v>187</v>
      </c>
      <c r="C97" s="19">
        <f>SUM(C89:C96)</f>
        <v>10802301</v>
      </c>
      <c r="D97" s="19">
        <f>SUM(D89:D96)</f>
        <v>12827209</v>
      </c>
      <c r="E97" s="19">
        <f>SUM(E89:E96)</f>
        <v>10027154</v>
      </c>
    </row>
    <row r="98" spans="1:24" ht="15.6" x14ac:dyDescent="0.3">
      <c r="A98" s="31" t="s">
        <v>188</v>
      </c>
      <c r="B98" s="32"/>
      <c r="C98" s="33">
        <f>+C83+C88+C97</f>
        <v>73837719</v>
      </c>
      <c r="D98" s="33">
        <f>+D83+D88+D97</f>
        <v>95381969</v>
      </c>
      <c r="E98" s="33">
        <f>+E83+E88+E97</f>
        <v>81702218</v>
      </c>
    </row>
    <row r="99" spans="1:24" ht="15.6" x14ac:dyDescent="0.3">
      <c r="A99" s="36" t="s">
        <v>189</v>
      </c>
      <c r="B99" s="37" t="s">
        <v>190</v>
      </c>
      <c r="C99" s="38">
        <f>+C25+C26+C51+C60+C74+C83+C88+C97</f>
        <v>201455789</v>
      </c>
      <c r="D99" s="38">
        <f>+D25+D26+D51+D60+D74+D83+D88+D97</f>
        <v>289403518</v>
      </c>
      <c r="E99" s="38">
        <f>+E25+E26+E51+E60+E74+E83+E88+E97</f>
        <v>155277284</v>
      </c>
    </row>
    <row r="100" spans="1:24" x14ac:dyDescent="0.3">
      <c r="A100" s="26" t="s">
        <v>191</v>
      </c>
      <c r="B100" s="16" t="s">
        <v>192</v>
      </c>
      <c r="C100" s="39">
        <v>0</v>
      </c>
      <c r="D100" s="39">
        <v>0</v>
      </c>
      <c r="E100" s="39">
        <v>0</v>
      </c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1"/>
      <c r="X100" s="41"/>
    </row>
    <row r="101" spans="1:24" x14ac:dyDescent="0.3">
      <c r="A101" s="26" t="s">
        <v>193</v>
      </c>
      <c r="B101" s="16" t="s">
        <v>194</v>
      </c>
      <c r="C101" s="39">
        <v>0</v>
      </c>
      <c r="D101" s="39">
        <v>0</v>
      </c>
      <c r="E101" s="39">
        <v>0</v>
      </c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1"/>
      <c r="X101" s="41"/>
    </row>
    <row r="102" spans="1:24" x14ac:dyDescent="0.3">
      <c r="A102" s="26" t="s">
        <v>195</v>
      </c>
      <c r="B102" s="16" t="s">
        <v>196</v>
      </c>
      <c r="C102" s="39">
        <v>0</v>
      </c>
      <c r="D102" s="39">
        <v>0</v>
      </c>
      <c r="E102" s="39">
        <v>0</v>
      </c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1"/>
      <c r="X102" s="41"/>
    </row>
    <row r="103" spans="1:24" x14ac:dyDescent="0.3">
      <c r="A103" s="42" t="s">
        <v>197</v>
      </c>
      <c r="B103" s="21" t="s">
        <v>198</v>
      </c>
      <c r="C103" s="43">
        <f>SUM(C100:C102)</f>
        <v>0</v>
      </c>
      <c r="D103" s="43">
        <f>SUM(D100:D102)</f>
        <v>0</v>
      </c>
      <c r="E103" s="43">
        <f>SUM(E100:E102)</f>
        <v>0</v>
      </c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1"/>
      <c r="X103" s="41"/>
    </row>
    <row r="104" spans="1:24" x14ac:dyDescent="0.3">
      <c r="A104" s="45" t="s">
        <v>199</v>
      </c>
      <c r="B104" s="16" t="s">
        <v>200</v>
      </c>
      <c r="C104" s="46">
        <v>0</v>
      </c>
      <c r="D104" s="46">
        <v>0</v>
      </c>
      <c r="E104" s="46">
        <v>0</v>
      </c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1"/>
      <c r="X104" s="41"/>
    </row>
    <row r="105" spans="1:24" x14ac:dyDescent="0.3">
      <c r="A105" s="45" t="s">
        <v>201</v>
      </c>
      <c r="B105" s="16" t="s">
        <v>202</v>
      </c>
      <c r="C105" s="46">
        <v>0</v>
      </c>
      <c r="D105" s="46">
        <v>0</v>
      </c>
      <c r="E105" s="46">
        <v>0</v>
      </c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1"/>
      <c r="X105" s="41"/>
    </row>
    <row r="106" spans="1:24" x14ac:dyDescent="0.3">
      <c r="A106" s="26" t="s">
        <v>203</v>
      </c>
      <c r="B106" s="16" t="s">
        <v>204</v>
      </c>
      <c r="C106" s="39">
        <v>0</v>
      </c>
      <c r="D106" s="39">
        <v>0</v>
      </c>
      <c r="E106" s="39">
        <v>0</v>
      </c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1"/>
      <c r="X106" s="41"/>
    </row>
    <row r="107" spans="1:24" x14ac:dyDescent="0.3">
      <c r="A107" s="26" t="s">
        <v>205</v>
      </c>
      <c r="B107" s="16" t="s">
        <v>206</v>
      </c>
      <c r="C107" s="39">
        <v>0</v>
      </c>
      <c r="D107" s="39">
        <v>0</v>
      </c>
      <c r="E107" s="39">
        <v>0</v>
      </c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1"/>
      <c r="X107" s="41"/>
    </row>
    <row r="108" spans="1:24" x14ac:dyDescent="0.3">
      <c r="A108" s="48" t="s">
        <v>207</v>
      </c>
      <c r="B108" s="21" t="s">
        <v>208</v>
      </c>
      <c r="C108" s="49">
        <f>SUM(C104:C107)</f>
        <v>0</v>
      </c>
      <c r="D108" s="49">
        <f>SUM(D104:D107)</f>
        <v>0</v>
      </c>
      <c r="E108" s="49">
        <f>SUM(E104:E107)</f>
        <v>0</v>
      </c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41"/>
      <c r="X108" s="41"/>
    </row>
    <row r="109" spans="1:24" x14ac:dyDescent="0.3">
      <c r="A109" s="45" t="s">
        <v>209</v>
      </c>
      <c r="B109" s="16" t="s">
        <v>210</v>
      </c>
      <c r="C109" s="46">
        <v>0</v>
      </c>
      <c r="D109" s="46">
        <v>0</v>
      </c>
      <c r="E109" s="46">
        <v>0</v>
      </c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1"/>
      <c r="X109" s="41"/>
    </row>
    <row r="110" spans="1:24" x14ac:dyDescent="0.3">
      <c r="A110" s="45" t="s">
        <v>211</v>
      </c>
      <c r="B110" s="16" t="s">
        <v>212</v>
      </c>
      <c r="C110" s="46">
        <f>'[1]kiadások önk'!C111</f>
        <v>3382353</v>
      </c>
      <c r="D110" s="46">
        <f>'[1]kiadások önk'!D111</f>
        <v>3382353</v>
      </c>
      <c r="E110" s="46">
        <f>'[1]kiadások önk'!E111</f>
        <v>3382353</v>
      </c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1"/>
      <c r="X110" s="41"/>
    </row>
    <row r="111" spans="1:24" x14ac:dyDescent="0.3">
      <c r="A111" s="48" t="s">
        <v>213</v>
      </c>
      <c r="B111" s="21" t="s">
        <v>214</v>
      </c>
      <c r="C111" s="46">
        <f>'[1]kiadások önk'!C112</f>
        <v>42635768</v>
      </c>
      <c r="D111" s="46">
        <f>'[1]kiadások önk'!D112</f>
        <v>36617723</v>
      </c>
      <c r="E111" s="46">
        <f>'[1]kiadások önk'!E112</f>
        <v>36617723</v>
      </c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1"/>
      <c r="X111" s="41"/>
    </row>
    <row r="112" spans="1:24" x14ac:dyDescent="0.3">
      <c r="A112" s="45" t="s">
        <v>215</v>
      </c>
      <c r="B112" s="16" t="s">
        <v>216</v>
      </c>
      <c r="C112" s="46">
        <v>0</v>
      </c>
      <c r="D112" s="46">
        <v>0</v>
      </c>
      <c r="E112" s="46">
        <v>0</v>
      </c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1"/>
      <c r="X112" s="41"/>
    </row>
    <row r="113" spans="1:24" x14ac:dyDescent="0.3">
      <c r="A113" s="45" t="s">
        <v>217</v>
      </c>
      <c r="B113" s="16" t="s">
        <v>218</v>
      </c>
      <c r="C113" s="46">
        <v>0</v>
      </c>
      <c r="D113" s="46">
        <v>0</v>
      </c>
      <c r="E113" s="46">
        <v>0</v>
      </c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1"/>
      <c r="X113" s="41"/>
    </row>
    <row r="114" spans="1:24" x14ac:dyDescent="0.3">
      <c r="A114" s="45" t="s">
        <v>219</v>
      </c>
      <c r="B114" s="16" t="s">
        <v>220</v>
      </c>
      <c r="C114" s="46">
        <v>0</v>
      </c>
      <c r="D114" s="46">
        <v>0</v>
      </c>
      <c r="E114" s="46">
        <v>0</v>
      </c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1"/>
      <c r="X114" s="41"/>
    </row>
    <row r="115" spans="1:24" x14ac:dyDescent="0.3">
      <c r="A115" s="51" t="s">
        <v>221</v>
      </c>
      <c r="B115" s="24" t="s">
        <v>222</v>
      </c>
      <c r="C115" s="49">
        <f>+C103+C108+C109+C110+C111+C112+C113+C114</f>
        <v>46018121</v>
      </c>
      <c r="D115" s="49">
        <f>+D103+D108+D109+D110+D111+D112+D113+D114</f>
        <v>40000076</v>
      </c>
      <c r="E115" s="49">
        <f>+E103+E108+E109+E110+E111+E112+E113+E114</f>
        <v>40000076</v>
      </c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41"/>
      <c r="X115" s="41"/>
    </row>
    <row r="116" spans="1:24" x14ac:dyDescent="0.3">
      <c r="A116" s="45" t="s">
        <v>223</v>
      </c>
      <c r="B116" s="16" t="s">
        <v>224</v>
      </c>
      <c r="C116" s="46">
        <v>0</v>
      </c>
      <c r="D116" s="46">
        <v>0</v>
      </c>
      <c r="E116" s="46">
        <v>0</v>
      </c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1"/>
      <c r="X116" s="41"/>
    </row>
    <row r="117" spans="1:24" x14ac:dyDescent="0.3">
      <c r="A117" s="26" t="s">
        <v>225</v>
      </c>
      <c r="B117" s="16" t="s">
        <v>226</v>
      </c>
      <c r="C117" s="39">
        <v>0</v>
      </c>
      <c r="D117" s="39">
        <v>0</v>
      </c>
      <c r="E117" s="39">
        <v>0</v>
      </c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1"/>
      <c r="X117" s="41"/>
    </row>
    <row r="118" spans="1:24" x14ac:dyDescent="0.3">
      <c r="A118" s="45" t="s">
        <v>227</v>
      </c>
      <c r="B118" s="16" t="s">
        <v>228</v>
      </c>
      <c r="C118" s="46">
        <v>0</v>
      </c>
      <c r="D118" s="46">
        <v>0</v>
      </c>
      <c r="E118" s="46">
        <v>0</v>
      </c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1"/>
      <c r="X118" s="41"/>
    </row>
    <row r="119" spans="1:24" x14ac:dyDescent="0.3">
      <c r="A119" s="45" t="s">
        <v>229</v>
      </c>
      <c r="B119" s="16" t="s">
        <v>230</v>
      </c>
      <c r="C119" s="46">
        <v>0</v>
      </c>
      <c r="D119" s="46">
        <v>0</v>
      </c>
      <c r="E119" s="46">
        <v>0</v>
      </c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1"/>
      <c r="X119" s="41"/>
    </row>
    <row r="120" spans="1:24" x14ac:dyDescent="0.3">
      <c r="A120" s="51" t="s">
        <v>231</v>
      </c>
      <c r="B120" s="24" t="s">
        <v>232</v>
      </c>
      <c r="C120" s="49">
        <f>SUM(C116:C119)</f>
        <v>0</v>
      </c>
      <c r="D120" s="49">
        <f>SUM(D116:D119)</f>
        <v>0</v>
      </c>
      <c r="E120" s="49">
        <f>SUM(E116:E119)</f>
        <v>0</v>
      </c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41"/>
      <c r="X120" s="41"/>
    </row>
    <row r="121" spans="1:24" x14ac:dyDescent="0.3">
      <c r="A121" s="26" t="s">
        <v>233</v>
      </c>
      <c r="B121" s="16" t="s">
        <v>234</v>
      </c>
      <c r="C121" s="39">
        <v>0</v>
      </c>
      <c r="D121" s="39">
        <v>0</v>
      </c>
      <c r="E121" s="39">
        <v>0</v>
      </c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1"/>
      <c r="X121" s="41"/>
    </row>
    <row r="122" spans="1:24" ht="15.6" x14ac:dyDescent="0.3">
      <c r="A122" s="52" t="s">
        <v>235</v>
      </c>
      <c r="B122" s="53" t="s">
        <v>236</v>
      </c>
      <c r="C122" s="54">
        <f>+C115+C120+C121</f>
        <v>46018121</v>
      </c>
      <c r="D122" s="54">
        <f>+D115+D120+D121</f>
        <v>40000076</v>
      </c>
      <c r="E122" s="54">
        <f>+E115+E120+E121</f>
        <v>40000076</v>
      </c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41"/>
      <c r="X122" s="41"/>
    </row>
    <row r="123" spans="1:24" ht="15.6" x14ac:dyDescent="0.3">
      <c r="A123" s="55" t="s">
        <v>237</v>
      </c>
      <c r="B123" s="56"/>
      <c r="C123" s="57">
        <f>+C99+C122</f>
        <v>247473910</v>
      </c>
      <c r="D123" s="57">
        <f>+D99+D122</f>
        <v>329403594</v>
      </c>
      <c r="E123" s="57">
        <f>+E99+E122</f>
        <v>195277360</v>
      </c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</row>
    <row r="124" spans="1:24" x14ac:dyDescent="0.3"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</row>
    <row r="125" spans="1:24" x14ac:dyDescent="0.3"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</row>
    <row r="126" spans="1:24" x14ac:dyDescent="0.3"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</row>
    <row r="127" spans="1:24" x14ac:dyDescent="0.3"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</row>
    <row r="128" spans="1:24" x14ac:dyDescent="0.3"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</row>
    <row r="129" spans="2:24" x14ac:dyDescent="0.3"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</row>
    <row r="130" spans="2:24" x14ac:dyDescent="0.3"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</row>
    <row r="131" spans="2:24" x14ac:dyDescent="0.3"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</row>
    <row r="132" spans="2:24" x14ac:dyDescent="0.3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</row>
    <row r="133" spans="2:24" x14ac:dyDescent="0.3"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</row>
    <row r="134" spans="2:24" x14ac:dyDescent="0.3"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</row>
    <row r="135" spans="2:24" x14ac:dyDescent="0.3"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</row>
    <row r="136" spans="2:24" x14ac:dyDescent="0.3"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</row>
    <row r="137" spans="2:24" x14ac:dyDescent="0.3"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</row>
    <row r="138" spans="2:24" x14ac:dyDescent="0.3"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</row>
    <row r="139" spans="2:24" x14ac:dyDescent="0.3"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</row>
    <row r="140" spans="2:24" x14ac:dyDescent="0.3"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</row>
    <row r="141" spans="2:24" x14ac:dyDescent="0.3"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</row>
    <row r="142" spans="2:24" x14ac:dyDescent="0.3"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</row>
    <row r="143" spans="2:24" x14ac:dyDescent="0.3"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</row>
    <row r="144" spans="2:24" x14ac:dyDescent="0.3"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</row>
    <row r="145" spans="2:24" x14ac:dyDescent="0.3"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</row>
    <row r="146" spans="2:24" x14ac:dyDescent="0.3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</row>
    <row r="147" spans="2:24" x14ac:dyDescent="0.3"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</row>
    <row r="148" spans="2:24" x14ac:dyDescent="0.3"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</row>
    <row r="149" spans="2:24" x14ac:dyDescent="0.3"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</row>
    <row r="150" spans="2:24" x14ac:dyDescent="0.3"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</row>
    <row r="151" spans="2:24" x14ac:dyDescent="0.3"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</row>
    <row r="152" spans="2:24" x14ac:dyDescent="0.3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</row>
    <row r="153" spans="2:24" x14ac:dyDescent="0.3"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</row>
    <row r="154" spans="2:24" x14ac:dyDescent="0.3"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</row>
    <row r="155" spans="2:24" x14ac:dyDescent="0.3"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</row>
    <row r="156" spans="2:24" x14ac:dyDescent="0.3"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</row>
    <row r="157" spans="2:24" x14ac:dyDescent="0.3"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</row>
    <row r="158" spans="2:24" x14ac:dyDescent="0.3"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</row>
    <row r="159" spans="2:24" x14ac:dyDescent="0.3"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</row>
    <row r="160" spans="2:24" x14ac:dyDescent="0.3"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</row>
    <row r="161" spans="2:24" x14ac:dyDescent="0.3"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</row>
    <row r="162" spans="2:24" x14ac:dyDescent="0.3"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</row>
    <row r="163" spans="2:24" x14ac:dyDescent="0.3"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</row>
    <row r="164" spans="2:24" x14ac:dyDescent="0.3"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</row>
    <row r="165" spans="2:24" x14ac:dyDescent="0.3"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</row>
    <row r="166" spans="2:24" x14ac:dyDescent="0.3"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</row>
    <row r="167" spans="2:24" x14ac:dyDescent="0.3"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</row>
    <row r="168" spans="2:24" x14ac:dyDescent="0.3"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</row>
    <row r="169" spans="2:24" x14ac:dyDescent="0.3"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</row>
    <row r="170" spans="2:24" x14ac:dyDescent="0.3"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</row>
    <row r="171" spans="2:24" x14ac:dyDescent="0.3"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</row>
    <row r="172" spans="2:24" x14ac:dyDescent="0.3"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2021-05-28T12:06:26Z</dcterms:created>
  <dcterms:modified xsi:type="dcterms:W3CDTF">2021-05-28T12:07:15Z</dcterms:modified>
</cp:coreProperties>
</file>