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Beszámoló IV.negyedév\"/>
    </mc:Choice>
  </mc:AlternateContent>
  <bookViews>
    <workbookView xWindow="32760" yWindow="32760" windowWidth="28800" windowHeight="11625" tabRatio="500" activeTab="1"/>
  </bookViews>
  <sheets>
    <sheet name="5.1. mell." sheetId="1" r:id="rId1"/>
    <sheet name="5.2. mell." sheetId="2" r:id="rId2"/>
    <sheet name="5.3. mell." sheetId="3" r:id="rId3"/>
    <sheet name="5.4 mell." sheetId="4" r:id="rId4"/>
  </sheets>
  <definedNames>
    <definedName name="_xlnm.Print_Titles" localSheetId="0">'5.1. mell.'!$1:$6</definedName>
  </definedNames>
  <calcPr calcId="162913" fullCalcOnLoad="1"/>
</workbook>
</file>

<file path=xl/calcChain.xml><?xml version="1.0" encoding="utf-8"?>
<calcChain xmlns="http://schemas.openxmlformats.org/spreadsheetml/2006/main">
  <c r="E8" i="1" l="1"/>
  <c r="E27" i="1"/>
  <c r="E32" i="1"/>
  <c r="F8" i="1"/>
  <c r="G8" i="1"/>
  <c r="G27" i="1"/>
  <c r="G32" i="1"/>
  <c r="H8" i="1"/>
  <c r="E17" i="1"/>
  <c r="F17" i="1"/>
  <c r="F27" i="1"/>
  <c r="F32" i="1"/>
  <c r="G17" i="1"/>
  <c r="H17" i="1"/>
  <c r="E22" i="1"/>
  <c r="F22" i="1"/>
  <c r="G22" i="1"/>
  <c r="H22" i="1"/>
  <c r="H27" i="1"/>
  <c r="H32" i="1"/>
  <c r="E28" i="1"/>
  <c r="F28" i="1"/>
  <c r="G28" i="1"/>
  <c r="H28" i="1"/>
  <c r="E36" i="1"/>
  <c r="F36" i="1"/>
  <c r="G36" i="1"/>
  <c r="G49" i="1"/>
  <c r="H36" i="1"/>
  <c r="H49" i="1"/>
  <c r="E42" i="1"/>
  <c r="E49" i="1"/>
  <c r="F42" i="1"/>
  <c r="G42" i="1"/>
  <c r="H42" i="1"/>
  <c r="F49" i="1"/>
  <c r="E8" i="2"/>
  <c r="F8" i="2"/>
  <c r="F27" i="2"/>
  <c r="F32" i="2"/>
  <c r="G8" i="2"/>
  <c r="G27" i="2"/>
  <c r="G32" i="2"/>
  <c r="E17" i="2"/>
  <c r="E27" i="2"/>
  <c r="E32" i="2"/>
  <c r="F17" i="2"/>
  <c r="G17" i="2"/>
  <c r="E22" i="2"/>
  <c r="F22" i="2"/>
  <c r="G22" i="2"/>
  <c r="E28" i="2"/>
  <c r="F28" i="2"/>
  <c r="G28" i="2"/>
  <c r="E35" i="2"/>
  <c r="E48" i="2"/>
  <c r="F35" i="2"/>
  <c r="G35" i="2"/>
  <c r="G48" i="2"/>
  <c r="E41" i="2"/>
  <c r="F41" i="2"/>
  <c r="F48" i="2"/>
  <c r="G41" i="2"/>
  <c r="E8" i="3"/>
  <c r="F8" i="3"/>
  <c r="E17" i="3"/>
  <c r="F17" i="3"/>
  <c r="F27" i="3"/>
  <c r="F32" i="3"/>
  <c r="G17" i="3"/>
  <c r="E22" i="3"/>
  <c r="F22" i="3"/>
  <c r="G22" i="3"/>
  <c r="G27" i="3"/>
  <c r="G32" i="3"/>
  <c r="E27" i="3"/>
  <c r="E32" i="3"/>
  <c r="E28" i="3"/>
  <c r="F28" i="3"/>
  <c r="G28" i="3"/>
  <c r="E35" i="3"/>
  <c r="F35" i="3"/>
  <c r="E41" i="3"/>
  <c r="E48" i="3"/>
  <c r="F41" i="3"/>
  <c r="F48" i="3"/>
  <c r="G41" i="3"/>
  <c r="G48" i="3"/>
  <c r="E8" i="4"/>
  <c r="F8" i="4"/>
  <c r="G8" i="4"/>
  <c r="G27" i="4"/>
  <c r="G32" i="4"/>
  <c r="E17" i="4"/>
  <c r="E27" i="4"/>
  <c r="E32" i="4"/>
  <c r="F17" i="4"/>
  <c r="F27" i="4"/>
  <c r="F32" i="4"/>
  <c r="G17" i="4"/>
  <c r="E22" i="4"/>
  <c r="F22" i="4"/>
  <c r="G22" i="4"/>
  <c r="E28" i="4"/>
  <c r="F28" i="4"/>
  <c r="G28" i="4"/>
  <c r="E36" i="4"/>
  <c r="F36" i="4"/>
  <c r="F49" i="4"/>
  <c r="G36" i="4"/>
  <c r="E42" i="4"/>
  <c r="E49" i="4"/>
  <c r="F42" i="4"/>
  <c r="G42" i="4"/>
  <c r="G49" i="4"/>
</calcChain>
</file>

<file path=xl/sharedStrings.xml><?xml version="1.0" encoding="utf-8"?>
<sst xmlns="http://schemas.openxmlformats.org/spreadsheetml/2006/main" count="488" uniqueCount="108">
  <si>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</si>
  <si>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</si>
  <si>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</si>
  <si>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</si>
  <si>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</si>
  <si>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</si>
  <si>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</si>
  <si>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</si>
  <si>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</si>
  <si>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</si>
  <si>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</si>
  <si>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</si>
  <si>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</si>
  <si>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</si>
  <si>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</si>
  <si>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</si>
  <si>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</si>
  <si>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</si>
  <si>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</si>
  <si>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</si>
  <si>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</si>
  <si>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</si>
  <si>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</si>
  <si>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</si>
  <si>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</si>
  <si>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</si>
  <si>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</si>
  <si>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</si>
  <si>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</si>
  <si>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</si>
  <si>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</si>
  <si>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</si>
  <si>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</si>
  <si>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</si>
  <si>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</si>
  <si>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</si>
  <si>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</si>
  <si>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</si>
  <si>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</si>
  <si>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</si>
  <si>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</si>
  <si>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</si>
  <si>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</si>
  <si>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</si>
  <si>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</si>
  <si>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</si>
  <si>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</si>
  <si>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</si>
  <si>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</si>
  <si>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</si>
  <si>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</si>
  <si>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</si>
  <si>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</si>
  <si>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</si>
  <si>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</si>
  <si>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</si>
  <si>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</si>
  <si>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</si>
  <si>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</si>
  <si>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</si>
  <si>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</si>
  <si>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</si>
  <si>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</si>
  <si>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</si>
  <si>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</si>
  <si>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</si>
  <si>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</si>
  <si>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</si>
  <si>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</si>
  <si>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</si>
  <si>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</si>
  <si>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</si>
  <si>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</si>
  <si>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</si>
  <si>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</si>
  <si>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</si>
  <si>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</si>
  <si>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</si>
  <si>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</si>
  <si>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</si>
  <si>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</si>
  <si>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</si>
  <si>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</si>
  <si>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</si>
  <si>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</si>
  <si>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</si>
  <si>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</si>
  <si>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</si>
  <si>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</si>
  <si>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</si>
  <si>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</si>
  <si>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</si>
  <si>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</si>
  <si>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</si>
  <si>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</si>
  <si>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</si>
  <si>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</si>
  <si>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</si>
  <si>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</si>
  <si>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</si>
  <si>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</si>
  <si>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</si>
  <si>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</si>
  <si>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</si>
  <si>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</si>
  <si>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</si>
  <si>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Festetics Művelődési Ház és Könyvtár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</si>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</sst>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2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6" fontId="2" fillId="0" borderId="0" xfId="1" applyNumberFormat="1" applyFont="1" applyFill="1" applyAlignment="1" applyProtection="1">
      <alignment horizontal="left" vertical="center" wrapText="1"/>
    </xf>
    <xf numFmtId="166" fontId="2" fillId="0" borderId="0" xfId="1" applyNumberFormat="1" applyFont="1" applyFill="1" applyAlignment="1" applyProtection="1">
      <alignment vertical="center" wrapText="1"/>
    </xf>
    <xf numFmtId="166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6" fontId="2" fillId="0" borderId="0" xfId="1" applyNumberFormat="1" applyFont="1" applyFill="1" applyAlignment="1">
      <alignment vertical="center" wrapText="1"/>
    </xf>
    <xf numFmtId="166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6" fontId="5" fillId="2" borderId="13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9" fillId="2" borderId="9" xfId="1" applyNumberFormat="1" applyFont="1" applyFill="1" applyBorder="1" applyAlignment="1" applyProtection="1">
      <alignment horizontal="center" vertical="center" wrapText="1"/>
    </xf>
    <xf numFmtId="166" fontId="9" fillId="3" borderId="9" xfId="1" applyNumberFormat="1" applyFont="1" applyFill="1" applyBorder="1" applyAlignment="1" applyProtection="1">
      <alignment horizontal="center" vertical="center" wrapText="1"/>
    </xf>
    <xf numFmtId="166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6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6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6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6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6" fontId="9" fillId="2" borderId="9" xfId="1" applyNumberFormat="1" applyFont="1" applyFill="1" applyBorder="1" applyAlignment="1" applyProtection="1">
      <alignment horizontal="right" vertical="center" wrapText="1" indent="1"/>
    </xf>
    <xf numFmtId="166" fontId="9" fillId="3" borderId="9" xfId="1" applyNumberFormat="1" applyFont="1" applyFill="1" applyBorder="1" applyAlignment="1" applyProtection="1">
      <alignment horizontal="right" vertical="center" wrapText="1" indent="1"/>
    </xf>
    <xf numFmtId="166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6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6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</xf>
    <xf numFmtId="166" fontId="9" fillId="3" borderId="35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6" fontId="9" fillId="2" borderId="37" xfId="1" applyNumberFormat="1" applyFont="1" applyFill="1" applyBorder="1" applyAlignment="1" applyProtection="1">
      <alignment horizontal="center" vertical="center" wrapText="1"/>
    </xf>
    <xf numFmtId="166" fontId="9" fillId="3" borderId="37" xfId="1" applyNumberFormat="1" applyFont="1" applyFill="1" applyBorder="1" applyAlignment="1" applyProtection="1">
      <alignment horizontal="center" vertical="center" wrapText="1"/>
    </xf>
    <xf numFmtId="166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6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6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6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6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6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6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6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 wrapText="1"/>
    </xf>
    <xf numFmtId="166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5" xfId="1" applyNumberFormat="1" applyFont="1" applyFill="1" applyBorder="1" applyAlignment="1" applyProtection="1">
      <alignment horizontal="right" vertical="center" wrapText="1" indent="1"/>
    </xf>
    <xf numFmtId="166" fontId="9" fillId="0" borderId="37" xfId="1" applyNumberFormat="1" applyFont="1" applyFill="1" applyBorder="1" applyAlignment="1" applyProtection="1">
      <alignment horizontal="right" vertical="center" wrapText="1" indent="1"/>
    </xf>
    <xf numFmtId="166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6" fontId="9" fillId="0" borderId="33" xfId="1" applyNumberFormat="1" applyFont="1" applyFill="1" applyBorder="1" applyAlignment="1" applyProtection="1">
      <alignment horizontal="center" vertical="center" wrapText="1"/>
    </xf>
    <xf numFmtId="166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6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6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166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6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6" fontId="9" fillId="0" borderId="33" xfId="1" applyNumberFormat="1" applyFont="1" applyFill="1" applyBorder="1" applyAlignment="1" applyProtection="1">
      <alignment horizontal="right" vertical="center" wrapText="1" indent="1"/>
    </xf>
    <xf numFmtId="166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6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6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6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6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6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6" fontId="9" fillId="0" borderId="47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/>
    </xf>
    <xf numFmtId="166" fontId="5" fillId="0" borderId="52" xfId="1" applyNumberFormat="1" applyFont="1" applyFill="1" applyBorder="1" applyAlignment="1" applyProtection="1">
      <alignment horizontal="center" vertical="center" wrapText="1"/>
    </xf>
    <xf numFmtId="166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22" zoomScale="150" zoomScaleNormal="150" workbookViewId="0">
      <selection activeCell="G27" sqref="G27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5" width="10.5703125" style="3" customWidth="1"/>
    <col min="6" max="6" width="8" style="4" hidden="1" customWidth="1"/>
    <col min="7" max="7" width="10.5703125" style="5" customWidth="1"/>
    <col min="8" max="8" width="9.5703125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">
      <c r="A3" s="218"/>
      <c r="B3" s="218"/>
      <c r="C3" s="222"/>
      <c r="D3" s="222"/>
      <c r="E3" s="222"/>
      <c r="F3" s="222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G4" s="17" t="s">
        <v>1</v>
      </c>
      <c r="H4" s="19"/>
    </row>
    <row r="5" spans="1:8" ht="24.75" customHeight="1" x14ac:dyDescent="0.2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38">
        <f>SUM(E9:E16)</f>
        <v>152400</v>
      </c>
      <c r="F8" s="39">
        <f>SUM(F9:F16)</f>
        <v>0</v>
      </c>
      <c r="G8" s="38">
        <f>SUM(G9:G16)</f>
        <v>203995</v>
      </c>
      <c r="H8" s="40">
        <f>SUM(H9:H16)</f>
        <v>9209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/>
      <c r="H10" s="55">
        <v>306</v>
      </c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3"/>
      <c r="F12" s="54"/>
      <c r="G12" s="53"/>
      <c r="H12" s="55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58">
        <v>32400</v>
      </c>
      <c r="F14" s="59"/>
      <c r="G14" s="53">
        <v>42859</v>
      </c>
      <c r="H14" s="55">
        <v>83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63">
        <v>120000</v>
      </c>
      <c r="F16" s="64"/>
      <c r="G16" s="53">
        <v>161136</v>
      </c>
      <c r="H16" s="55">
        <v>8736</v>
      </c>
    </row>
    <row r="17" spans="1:8" s="41" customFormat="1" ht="12" customHeight="1" x14ac:dyDescent="0.2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">
      <c r="A26" s="24" t="s">
        <v>63</v>
      </c>
      <c r="B26" s="36"/>
      <c r="C26" s="77" t="s">
        <v>64</v>
      </c>
      <c r="D26" s="77"/>
      <c r="E26" s="89">
        <v>13636000</v>
      </c>
      <c r="F26" s="90"/>
      <c r="G26" s="89">
        <v>13834203</v>
      </c>
      <c r="H26" s="91">
        <v>25878675</v>
      </c>
    </row>
    <row r="27" spans="1:8" s="41" customFormat="1" ht="12" customHeight="1" x14ac:dyDescent="0.2">
      <c r="A27" s="24" t="s">
        <v>65</v>
      </c>
      <c r="B27" s="92"/>
      <c r="C27" s="77" t="s">
        <v>66</v>
      </c>
      <c r="D27" s="77"/>
      <c r="E27" s="93">
        <f>+E8+E17+E22+E25+E26</f>
        <v>13788400</v>
      </c>
      <c r="F27" s="94">
        <f>+F8+F17+F22+F25+F26</f>
        <v>0</v>
      </c>
      <c r="G27" s="93">
        <f>+G8+G17+G22+G25+G26</f>
        <v>14038198</v>
      </c>
      <c r="H27" s="95">
        <f>+H8+H17+H22+H25+H26</f>
        <v>28207452</v>
      </c>
    </row>
    <row r="28" spans="1:8" s="41" customFormat="1" ht="12" customHeight="1" x14ac:dyDescent="0.2">
      <c r="A28" s="96" t="s">
        <v>67</v>
      </c>
      <c r="B28" s="97"/>
      <c r="C28" s="98" t="s">
        <v>68</v>
      </c>
      <c r="D28" s="98"/>
      <c r="E28" s="99">
        <f>+E29+E30</f>
        <v>150000</v>
      </c>
      <c r="F28" s="100">
        <f>+F29+F30</f>
        <v>0</v>
      </c>
      <c r="G28" s="99">
        <f>+G29+G30</f>
        <v>170029</v>
      </c>
      <c r="H28" s="101">
        <f>+H29+H30</f>
        <v>868098</v>
      </c>
    </row>
    <row r="29" spans="1:8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3">
        <v>150000</v>
      </c>
      <c r="F29" s="104"/>
      <c r="G29" s="103">
        <v>170029</v>
      </c>
      <c r="H29" s="105">
        <v>868098</v>
      </c>
    </row>
    <row r="30" spans="1:8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09"/>
      <c r="F30" s="110"/>
      <c r="G30" s="111"/>
      <c r="H30" s="112"/>
    </row>
    <row r="31" spans="1:8" s="60" customFormat="1" ht="12" customHeight="1" x14ac:dyDescent="0.2">
      <c r="A31" s="113" t="s">
        <v>74</v>
      </c>
      <c r="B31" s="114"/>
      <c r="C31" s="115" t="s">
        <v>75</v>
      </c>
      <c r="D31" s="115"/>
      <c r="E31" s="116"/>
      <c r="F31" s="117"/>
      <c r="G31" s="116"/>
      <c r="H31" s="118"/>
    </row>
    <row r="32" spans="1:8" s="60" customFormat="1" ht="15" customHeight="1" x14ac:dyDescent="0.2">
      <c r="A32" s="113" t="s">
        <v>76</v>
      </c>
      <c r="B32" s="119"/>
      <c r="C32" s="120" t="s">
        <v>77</v>
      </c>
      <c r="D32" s="120"/>
      <c r="E32" s="93">
        <f>+E27+E28+E31</f>
        <v>13938400</v>
      </c>
      <c r="F32" s="94">
        <f>+F27+F28+F31</f>
        <v>0</v>
      </c>
      <c r="G32" s="93">
        <f>+G27+G28+G31</f>
        <v>14208227</v>
      </c>
      <c r="H32" s="95">
        <f>+H27+H28+H31</f>
        <v>29075550</v>
      </c>
    </row>
    <row r="33" spans="1:8" s="60" customFormat="1" ht="15" customHeight="1" x14ac:dyDescent="0.2">
      <c r="A33" s="121"/>
      <c r="B33" s="121"/>
      <c r="C33" s="122"/>
      <c r="D33" s="122"/>
      <c r="E33" s="123"/>
      <c r="F33" s="124"/>
      <c r="G33" s="125"/>
    </row>
    <row r="34" spans="1:8" ht="12.75" customHeight="1" x14ac:dyDescent="0.2">
      <c r="A34" s="126"/>
      <c r="B34" s="127"/>
      <c r="C34" s="127"/>
      <c r="D34" s="127"/>
      <c r="E34" s="128"/>
      <c r="F34" s="129"/>
    </row>
    <row r="35" spans="1:8" s="29" customFormat="1" ht="16.5" customHeight="1" x14ac:dyDescent="0.2">
      <c r="A35" s="130"/>
      <c r="B35" s="131"/>
      <c r="C35" s="132" t="s">
        <v>78</v>
      </c>
      <c r="D35" s="132"/>
      <c r="E35" s="224"/>
      <c r="F35" s="224"/>
      <c r="G35" s="34"/>
      <c r="H35" s="35"/>
    </row>
    <row r="36" spans="1:8" s="133" customFormat="1" ht="12" customHeight="1" x14ac:dyDescent="0.2">
      <c r="A36" s="24" t="s">
        <v>16</v>
      </c>
      <c r="B36" s="77"/>
      <c r="C36" s="77" t="s">
        <v>79</v>
      </c>
      <c r="D36" s="77"/>
      <c r="E36" s="38">
        <f>SUM(E37:E41)</f>
        <v>12774400</v>
      </c>
      <c r="F36" s="39">
        <f>SUM(F37:F41)</f>
        <v>0</v>
      </c>
      <c r="G36" s="38">
        <f>SUM(G37:G41)</f>
        <v>13044227</v>
      </c>
      <c r="H36" s="40">
        <f>SUM(H37:H41)</f>
        <v>26698630</v>
      </c>
    </row>
    <row r="37" spans="1:8" ht="12" customHeight="1" x14ac:dyDescent="0.2">
      <c r="A37" s="134"/>
      <c r="B37" s="135" t="s">
        <v>18</v>
      </c>
      <c r="C37" s="69" t="s">
        <v>80</v>
      </c>
      <c r="D37" s="136" t="s">
        <v>81</v>
      </c>
      <c r="E37" s="137">
        <v>6764400</v>
      </c>
      <c r="F37" s="138"/>
      <c r="G37" s="139">
        <v>6953329</v>
      </c>
      <c r="H37" s="140">
        <v>19302335</v>
      </c>
    </row>
    <row r="38" spans="1:8" ht="12" customHeight="1" x14ac:dyDescent="0.2">
      <c r="A38" s="50"/>
      <c r="B38" s="141" t="s">
        <v>21</v>
      </c>
      <c r="C38" s="51" t="s">
        <v>82</v>
      </c>
      <c r="D38" s="142" t="s">
        <v>83</v>
      </c>
      <c r="E38" s="53">
        <v>1184000</v>
      </c>
      <c r="F38" s="54"/>
      <c r="G38" s="139">
        <v>1213303</v>
      </c>
      <c r="H38" s="140">
        <v>4569499</v>
      </c>
    </row>
    <row r="39" spans="1:8" ht="12" customHeight="1" x14ac:dyDescent="0.2">
      <c r="A39" s="50"/>
      <c r="B39" s="141" t="s">
        <v>24</v>
      </c>
      <c r="C39" s="51" t="s">
        <v>84</v>
      </c>
      <c r="D39" s="142" t="s">
        <v>85</v>
      </c>
      <c r="E39" s="53">
        <v>4826000</v>
      </c>
      <c r="F39" s="54"/>
      <c r="G39" s="139">
        <v>4877595</v>
      </c>
      <c r="H39" s="140">
        <v>2826796</v>
      </c>
    </row>
    <row r="40" spans="1:8" ht="12" customHeight="1" x14ac:dyDescent="0.2">
      <c r="A40" s="50"/>
      <c r="B40" s="141" t="s">
        <v>27</v>
      </c>
      <c r="C40" s="51" t="s">
        <v>86</v>
      </c>
      <c r="D40" s="142" t="s">
        <v>87</v>
      </c>
      <c r="E40" s="53"/>
      <c r="F40" s="54"/>
      <c r="G40" s="139"/>
      <c r="H40" s="140"/>
    </row>
    <row r="41" spans="1:8" ht="12" customHeight="1" x14ac:dyDescent="0.2">
      <c r="A41" s="50"/>
      <c r="B41" s="141" t="s">
        <v>88</v>
      </c>
      <c r="C41" s="51" t="s">
        <v>89</v>
      </c>
      <c r="D41" s="142"/>
      <c r="E41" s="53"/>
      <c r="F41" s="54"/>
      <c r="G41" s="143"/>
      <c r="H41" s="144"/>
    </row>
    <row r="42" spans="1:8" ht="12" customHeight="1" x14ac:dyDescent="0.2">
      <c r="A42" s="24" t="s">
        <v>42</v>
      </c>
      <c r="B42" s="77"/>
      <c r="C42" s="77" t="s">
        <v>90</v>
      </c>
      <c r="D42" s="77"/>
      <c r="E42" s="38">
        <f>SUM(E43:E46)</f>
        <v>1164000</v>
      </c>
      <c r="F42" s="39">
        <f>SUM(F43:F46)</f>
        <v>0</v>
      </c>
      <c r="G42" s="38">
        <f>SUM(G43:G46)</f>
        <v>1164000</v>
      </c>
      <c r="H42" s="40">
        <f>SUM(H43:H46)</f>
        <v>1787988</v>
      </c>
    </row>
    <row r="43" spans="1:8" s="133" customFormat="1" ht="12" customHeight="1" x14ac:dyDescent="0.2">
      <c r="A43" s="134"/>
      <c r="B43" s="135" t="s">
        <v>44</v>
      </c>
      <c r="C43" s="69" t="s">
        <v>91</v>
      </c>
      <c r="D43" s="145" t="s">
        <v>92</v>
      </c>
      <c r="E43" s="137">
        <v>1164000</v>
      </c>
      <c r="F43" s="138"/>
      <c r="G43" s="137">
        <v>1164000</v>
      </c>
      <c r="H43" s="146">
        <v>1787988</v>
      </c>
    </row>
    <row r="44" spans="1:8" ht="12" customHeight="1" x14ac:dyDescent="0.2">
      <c r="A44" s="50"/>
      <c r="B44" s="141" t="s">
        <v>47</v>
      </c>
      <c r="C44" s="51" t="s">
        <v>93</v>
      </c>
      <c r="D44" s="147" t="s">
        <v>94</v>
      </c>
      <c r="E44" s="53"/>
      <c r="F44" s="54"/>
      <c r="G44" s="143" t="s">
        <v>107</v>
      </c>
      <c r="H44" s="144"/>
    </row>
    <row r="45" spans="1:8" ht="12" customHeight="1" x14ac:dyDescent="0.2">
      <c r="A45" s="50"/>
      <c r="B45" s="141" t="s">
        <v>95</v>
      </c>
      <c r="C45" s="51" t="s">
        <v>96</v>
      </c>
      <c r="D45" s="147" t="s">
        <v>97</v>
      </c>
      <c r="E45" s="53"/>
      <c r="F45" s="54"/>
      <c r="G45" s="143"/>
      <c r="H45" s="144"/>
    </row>
    <row r="46" spans="1:8" ht="12" customHeight="1" x14ac:dyDescent="0.2">
      <c r="A46" s="50"/>
      <c r="B46" s="141" t="s">
        <v>98</v>
      </c>
      <c r="C46" s="51" t="s">
        <v>99</v>
      </c>
      <c r="D46" s="51"/>
      <c r="E46" s="53"/>
      <c r="F46" s="54"/>
      <c r="G46" s="143"/>
      <c r="H46" s="144"/>
    </row>
    <row r="47" spans="1:8" ht="12" customHeight="1" x14ac:dyDescent="0.2">
      <c r="A47" s="24" t="s">
        <v>53</v>
      </c>
      <c r="B47" s="77"/>
      <c r="C47" s="77" t="s">
        <v>100</v>
      </c>
      <c r="D47" s="77"/>
      <c r="E47" s="89"/>
      <c r="F47" s="148"/>
      <c r="G47" s="89"/>
      <c r="H47" s="91"/>
    </row>
    <row r="48" spans="1:8" s="60" customFormat="1" ht="12" customHeight="1" x14ac:dyDescent="0.2">
      <c r="A48" s="113" t="s">
        <v>61</v>
      </c>
      <c r="B48" s="114"/>
      <c r="C48" s="115" t="s">
        <v>101</v>
      </c>
      <c r="D48" s="115"/>
      <c r="E48" s="116"/>
      <c r="F48" s="149"/>
      <c r="G48" s="111"/>
      <c r="H48" s="112"/>
    </row>
    <row r="49" spans="1:8" ht="15" customHeight="1" x14ac:dyDescent="0.2">
      <c r="A49" s="24" t="s">
        <v>63</v>
      </c>
      <c r="B49" s="150"/>
      <c r="C49" s="151" t="s">
        <v>102</v>
      </c>
      <c r="D49" s="151"/>
      <c r="E49" s="38">
        <f>+E36+E42+E47+E48</f>
        <v>13938400</v>
      </c>
      <c r="F49" s="39">
        <f>+F36+F42+F47+F48</f>
        <v>0</v>
      </c>
      <c r="G49" s="38">
        <f>+G36+G42+G47+G48</f>
        <v>14208227</v>
      </c>
      <c r="H49" s="40">
        <f>+H36+H42+H47+H48</f>
        <v>28486618</v>
      </c>
    </row>
    <row r="50" spans="1:8" ht="12.75" customHeight="1" x14ac:dyDescent="0.2">
      <c r="E50" s="152"/>
      <c r="F50" s="153"/>
    </row>
    <row r="51" spans="1:8" ht="15" customHeight="1" x14ac:dyDescent="0.2">
      <c r="A51" s="154" t="s">
        <v>103</v>
      </c>
      <c r="B51" s="155"/>
      <c r="C51" s="156"/>
      <c r="D51" s="156"/>
      <c r="E51" s="157">
        <v>2</v>
      </c>
      <c r="F51" s="158"/>
      <c r="G51" s="159">
        <v>2</v>
      </c>
    </row>
    <row r="52" spans="1:8" ht="14.25" customHeight="1" x14ac:dyDescent="0.2">
      <c r="A52" s="154" t="s">
        <v>104</v>
      </c>
      <c r="B52" s="155"/>
      <c r="C52" s="156"/>
      <c r="D52" s="156"/>
      <c r="E52" s="157" t="s">
        <v>105</v>
      </c>
      <c r="F52" s="158" t="s">
        <v>105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Festetics Művelődési Ház és Könyvtár 
2020.  ÉVI KÖLTSÉGVETÉS
ÖSSZEVONT MÉRLEGE&amp;R&amp;11 5.1. melléklet
a 13/2020. (IX.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Layout" topLeftCell="A31" zoomScaleNormal="150" workbookViewId="0">
      <selection activeCell="G27" sqref="G27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8.7109375" style="4" customWidth="1"/>
    <col min="8" max="16384" width="8" style="4"/>
  </cols>
  <sheetData>
    <row r="1" spans="1:8" s="10" customFormat="1" ht="21" customHeight="1" thickBot="1" x14ac:dyDescent="0.25">
      <c r="A1" s="6"/>
      <c r="B1" s="7"/>
      <c r="C1" s="8"/>
      <c r="D1" s="8"/>
      <c r="E1" s="161"/>
    </row>
    <row r="2" spans="1:8" s="13" customFormat="1" ht="25.5" customHeight="1" thickBo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25">
      <c r="A3" s="218"/>
      <c r="B3" s="218"/>
      <c r="C3" s="225"/>
      <c r="D3" s="225"/>
      <c r="E3" s="225"/>
      <c r="F3" s="225"/>
    </row>
    <row r="4" spans="1:8" s="18" customFormat="1" ht="15.95" customHeight="1" x14ac:dyDescent="0.25">
      <c r="A4" s="16"/>
      <c r="B4" s="16"/>
      <c r="C4" s="16"/>
      <c r="D4" s="226" t="s">
        <v>1</v>
      </c>
      <c r="E4" s="226"/>
      <c r="F4" s="162"/>
      <c r="G4" s="162"/>
    </row>
    <row r="5" spans="1:8" ht="28.5" customHeight="1" x14ac:dyDescent="0.2">
      <c r="A5" s="223" t="s">
        <v>2</v>
      </c>
      <c r="B5" s="223"/>
      <c r="C5" s="20" t="s">
        <v>3</v>
      </c>
      <c r="D5" s="163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5" customHeight="1" x14ac:dyDescent="0.2">
      <c r="A7" s="30"/>
      <c r="B7" s="31"/>
      <c r="C7" s="31" t="s">
        <v>15</v>
      </c>
      <c r="D7" s="31"/>
      <c r="E7" s="164"/>
      <c r="F7" s="33"/>
      <c r="G7" s="35"/>
    </row>
    <row r="8" spans="1:8" s="41" customFormat="1" ht="12" customHeight="1" x14ac:dyDescent="0.2">
      <c r="A8" s="24" t="s">
        <v>16</v>
      </c>
      <c r="B8" s="36"/>
      <c r="C8" s="37" t="s">
        <v>17</v>
      </c>
      <c r="D8" s="37"/>
      <c r="E8" s="40">
        <f>SUM(E9:E16)</f>
        <v>152400</v>
      </c>
      <c r="F8" s="68">
        <f>SUM(F9:F16)</f>
        <v>0</v>
      </c>
      <c r="G8" s="68">
        <f>SUM(G9:G16)</f>
        <v>203995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05"/>
      <c r="F9" s="165"/>
      <c r="G9" s="49"/>
    </row>
    <row r="10" spans="1:8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55"/>
      <c r="F10" s="166"/>
      <c r="G10" s="73"/>
    </row>
    <row r="11" spans="1:8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55"/>
      <c r="F11" s="166"/>
      <c r="G11" s="73"/>
    </row>
    <row r="12" spans="1:8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55"/>
      <c r="F12" s="166"/>
      <c r="G12" s="73"/>
    </row>
    <row r="13" spans="1:8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55"/>
      <c r="F13" s="166"/>
      <c r="G13" s="73"/>
    </row>
    <row r="14" spans="1:8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67">
        <v>32400</v>
      </c>
      <c r="F14" s="168"/>
      <c r="G14" s="73">
        <v>42859</v>
      </c>
    </row>
    <row r="15" spans="1:8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55"/>
      <c r="F15" s="166"/>
      <c r="G15" s="73"/>
    </row>
    <row r="16" spans="1:8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69">
        <v>120000</v>
      </c>
      <c r="F16" s="170"/>
      <c r="G16" s="73">
        <v>161136</v>
      </c>
    </row>
    <row r="17" spans="1:7" s="41" customFormat="1" ht="12" customHeight="1" x14ac:dyDescent="0.2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55"/>
      <c r="F18" s="166"/>
      <c r="G18" s="5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91">
        <v>13636000</v>
      </c>
      <c r="F26" s="91">
        <v>13636000</v>
      </c>
      <c r="G26" s="91">
        <v>13834203</v>
      </c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95">
        <f>+E8+E17+E22+E25+E26</f>
        <v>13788400</v>
      </c>
      <c r="F27" s="174">
        <f>+F8+F17+F22+F25+F26</f>
        <v>13636000</v>
      </c>
      <c r="G27" s="95">
        <f>+G8+G17+G22+G25+G26</f>
        <v>14038198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01">
        <f>+E29+E30</f>
        <v>150000</v>
      </c>
      <c r="F28" s="175">
        <f>+F29+F30</f>
        <v>0</v>
      </c>
      <c r="G28" s="175">
        <f>+G29+G30</f>
        <v>170029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05">
        <v>150000</v>
      </c>
      <c r="F29" s="165"/>
      <c r="G29" s="171">
        <v>170029</v>
      </c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6"/>
      <c r="F30" s="177"/>
      <c r="G30" s="177"/>
    </row>
    <row r="31" spans="1:7" s="60" customFormat="1" ht="12" customHeight="1" x14ac:dyDescent="0.2">
      <c r="A31" s="113" t="s">
        <v>74</v>
      </c>
      <c r="B31" s="114"/>
      <c r="C31" s="115" t="s">
        <v>75</v>
      </c>
      <c r="D31" s="115"/>
      <c r="E31" s="118"/>
      <c r="F31" s="178"/>
      <c r="G31" s="75"/>
    </row>
    <row r="32" spans="1:7" s="60" customFormat="1" ht="15" customHeight="1" x14ac:dyDescent="0.2">
      <c r="A32" s="113" t="s">
        <v>76</v>
      </c>
      <c r="B32" s="119"/>
      <c r="C32" s="120" t="s">
        <v>77</v>
      </c>
      <c r="D32" s="120"/>
      <c r="E32" s="95">
        <f>+E27+E28+E31</f>
        <v>13938400</v>
      </c>
      <c r="F32" s="174">
        <f>+F27+F28+F31</f>
        <v>13636000</v>
      </c>
      <c r="G32" s="95">
        <f>+G27+G28+G31</f>
        <v>14208227</v>
      </c>
    </row>
    <row r="33" spans="1:7" ht="12.75" customHeight="1" x14ac:dyDescent="0.2">
      <c r="A33" s="126"/>
      <c r="B33" s="127"/>
      <c r="C33" s="127"/>
      <c r="D33" s="127"/>
      <c r="E33" s="179"/>
    </row>
    <row r="34" spans="1:7" s="29" customFormat="1" ht="16.5" customHeight="1" x14ac:dyDescent="0.2">
      <c r="A34" s="130"/>
      <c r="B34" s="131"/>
      <c r="C34" s="132" t="s">
        <v>78</v>
      </c>
      <c r="D34" s="132"/>
      <c r="E34" s="227"/>
      <c r="F34" s="227"/>
      <c r="G34" s="227"/>
    </row>
    <row r="35" spans="1:7" s="133" customFormat="1" ht="12" customHeight="1" x14ac:dyDescent="0.2">
      <c r="A35" s="24" t="s">
        <v>16</v>
      </c>
      <c r="B35" s="77"/>
      <c r="C35" s="77" t="s">
        <v>79</v>
      </c>
      <c r="D35" s="77"/>
      <c r="E35" s="180">
        <f>SUM(E36:E40)</f>
        <v>12774400</v>
      </c>
      <c r="F35" s="180">
        <f>SUM(F36:F40)</f>
        <v>0</v>
      </c>
      <c r="G35" s="180">
        <f>SUM(G36:G40)</f>
        <v>13044227</v>
      </c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37">
        <v>6764400</v>
      </c>
      <c r="F36" s="181"/>
      <c r="G36" s="146">
        <v>6953329</v>
      </c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53">
        <v>1184000</v>
      </c>
      <c r="F37" s="166"/>
      <c r="G37" s="146">
        <v>1213303</v>
      </c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53">
        <v>4826000</v>
      </c>
      <c r="F38" s="166"/>
      <c r="G38" s="146">
        <v>4877595</v>
      </c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182"/>
    </row>
    <row r="40" spans="1:7" ht="12" customHeight="1" x14ac:dyDescent="0.2">
      <c r="A40" s="50"/>
      <c r="B40" s="141" t="s">
        <v>88</v>
      </c>
      <c r="C40" s="51" t="s">
        <v>89</v>
      </c>
      <c r="D40" s="142"/>
      <c r="E40" s="73"/>
      <c r="F40" s="166"/>
      <c r="G40" s="182"/>
    </row>
    <row r="41" spans="1:7" ht="12" customHeight="1" x14ac:dyDescent="0.2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83"/>
      <c r="F42" s="181"/>
      <c r="G42" s="184"/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73"/>
      <c r="F43" s="166"/>
      <c r="G43" s="182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73"/>
      <c r="F44" s="166"/>
      <c r="G44" s="182"/>
    </row>
    <row r="45" spans="1:7" ht="12" customHeight="1" x14ac:dyDescent="0.2">
      <c r="A45" s="50"/>
      <c r="B45" s="141" t="s">
        <v>98</v>
      </c>
      <c r="C45" s="51" t="s">
        <v>99</v>
      </c>
      <c r="D45" s="51"/>
      <c r="E45" s="73"/>
      <c r="F45" s="166"/>
      <c r="G45" s="182"/>
    </row>
    <row r="46" spans="1:7" ht="12" customHeight="1" x14ac:dyDescent="0.2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">
      <c r="A47" s="113" t="s">
        <v>61</v>
      </c>
      <c r="B47" s="114"/>
      <c r="C47" s="115" t="s">
        <v>101</v>
      </c>
      <c r="D47" s="115"/>
      <c r="E47" s="185"/>
      <c r="F47" s="178"/>
      <c r="G47" s="75"/>
    </row>
    <row r="48" spans="1:7" ht="15" customHeight="1" x14ac:dyDescent="0.2">
      <c r="A48" s="24" t="s">
        <v>63</v>
      </c>
      <c r="B48" s="150"/>
      <c r="C48" s="151" t="s">
        <v>102</v>
      </c>
      <c r="D48" s="151"/>
      <c r="E48" s="40">
        <f>+E35+E41+E46+E47</f>
        <v>12774400</v>
      </c>
      <c r="F48" s="40">
        <f>+F35+F41+F46+F47</f>
        <v>0</v>
      </c>
      <c r="G48" s="40">
        <f>+G35+G41+G46+G47</f>
        <v>13044227</v>
      </c>
    </row>
    <row r="49" spans="1:7" ht="15" customHeight="1" x14ac:dyDescent="0.2">
      <c r="A49" s="154" t="s">
        <v>103</v>
      </c>
      <c r="B49" s="155"/>
      <c r="C49" s="156"/>
      <c r="D49" s="156"/>
      <c r="E49" s="186">
        <v>2</v>
      </c>
      <c r="F49" s="186">
        <v>11</v>
      </c>
      <c r="G49" s="186">
        <v>2</v>
      </c>
    </row>
    <row r="50" spans="1:7" ht="14.25" customHeight="1" x14ac:dyDescent="0.2">
      <c r="A50" s="154" t="s">
        <v>104</v>
      </c>
      <c r="B50" s="155"/>
      <c r="C50" s="156"/>
      <c r="D50" s="156"/>
      <c r="E50" s="186" t="s">
        <v>105</v>
      </c>
      <c r="F50" s="186" t="s">
        <v>105</v>
      </c>
      <c r="G50" s="186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
KÖTELEZŐ FELADATAINAK MÉRLEGE&amp;R&amp;"Times New Roman,Normál" 5.2. melléklet
a 13/2020. (IX.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A28" zoomScaleNormal="150" workbookViewId="0">
      <selection activeCell="C59" sqref="C59:C60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1"/>
    </row>
    <row r="2" spans="1:7" s="13" customFormat="1" ht="25.5" customHeight="1" x14ac:dyDescent="0.2">
      <c r="A2" s="218" t="s">
        <v>0</v>
      </c>
      <c r="B2" s="218"/>
      <c r="C2" s="228" t="s">
        <v>106</v>
      </c>
      <c r="D2" s="228"/>
      <c r="E2" s="228"/>
      <c r="F2" s="228"/>
      <c r="G2" s="228"/>
    </row>
    <row r="3" spans="1:7" s="13" customFormat="1" ht="16.5" customHeight="1" x14ac:dyDescent="0.2">
      <c r="A3" s="218"/>
      <c r="B3" s="218"/>
      <c r="C3" s="228"/>
      <c r="D3" s="228"/>
      <c r="E3" s="228"/>
      <c r="F3" s="228"/>
      <c r="G3" s="228"/>
    </row>
    <row r="4" spans="1:7" s="18" customFormat="1" ht="15.95" customHeight="1" x14ac:dyDescent="0.25">
      <c r="A4" s="16"/>
      <c r="B4" s="16"/>
      <c r="C4" s="16"/>
      <c r="D4" s="16"/>
      <c r="G4" s="187" t="s">
        <v>1</v>
      </c>
    </row>
    <row r="5" spans="1:7" ht="24.7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5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5" customHeight="1" thickBot="1" x14ac:dyDescent="0.25">
      <c r="A7" s="30"/>
      <c r="B7" s="31"/>
      <c r="C7" s="31" t="s">
        <v>15</v>
      </c>
      <c r="D7" s="31"/>
      <c r="E7" s="229"/>
      <c r="F7" s="229"/>
      <c r="G7" s="229"/>
    </row>
    <row r="8" spans="1:7" s="41" customFormat="1" ht="12" customHeight="1" thickBo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171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73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73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73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73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18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3"/>
    </row>
    <row r="16" spans="1:7" s="60" customFormat="1" ht="12" customHeight="1" thickBot="1" x14ac:dyDescent="0.25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190"/>
    </row>
    <row r="17" spans="1:7" s="41" customFormat="1" ht="12" customHeight="1" thickBo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3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3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3"/>
    </row>
    <row r="21" spans="1:7" s="60" customFormat="1" ht="12" customHeight="1" thickBot="1" x14ac:dyDescent="0.25">
      <c r="A21" s="50"/>
      <c r="B21" s="43" t="s">
        <v>52</v>
      </c>
      <c r="C21" s="51" t="s">
        <v>48</v>
      </c>
      <c r="D21" s="51"/>
      <c r="E21" s="73"/>
      <c r="F21" s="166"/>
      <c r="G21" s="73"/>
    </row>
    <row r="22" spans="1:7" s="60" customFormat="1" ht="12" customHeight="1" thickBo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171"/>
    </row>
    <row r="24" spans="1:7" s="60" customFormat="1" ht="12" customHeight="1" thickBo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172"/>
    </row>
    <row r="25" spans="1:7" s="60" customFormat="1" ht="12" customHeight="1" thickBo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25">
      <c r="A26" s="24" t="s">
        <v>63</v>
      </c>
      <c r="B26" s="36"/>
      <c r="C26" s="77" t="s">
        <v>64</v>
      </c>
      <c r="D26" s="77"/>
      <c r="E26" s="88"/>
      <c r="F26" s="191"/>
      <c r="G26" s="88"/>
    </row>
    <row r="27" spans="1:7" s="41" customFormat="1" ht="12" customHeight="1" thickBot="1" x14ac:dyDescent="0.25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25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5" t="s">
        <v>71</v>
      </c>
      <c r="E29" s="171"/>
      <c r="F29" s="165"/>
      <c r="G29" s="171"/>
    </row>
    <row r="30" spans="1:7" s="60" customFormat="1" ht="12" customHeight="1" thickBot="1" x14ac:dyDescent="0.25">
      <c r="A30" s="106"/>
      <c r="B30" s="107" t="s">
        <v>72</v>
      </c>
      <c r="C30" s="108" t="s">
        <v>73</v>
      </c>
      <c r="D30" s="192" t="s">
        <v>71</v>
      </c>
      <c r="E30" s="177"/>
      <c r="F30" s="193"/>
      <c r="G30" s="177"/>
    </row>
    <row r="31" spans="1:7" s="60" customFormat="1" ht="12" customHeight="1" thickBot="1" x14ac:dyDescent="0.25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5" customHeight="1" thickBot="1" x14ac:dyDescent="0.25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25">
      <c r="A33" s="121"/>
      <c r="B33" s="121"/>
      <c r="C33" s="122"/>
      <c r="D33" s="122"/>
      <c r="E33" s="194"/>
    </row>
    <row r="34" spans="1:7" s="29" customFormat="1" ht="16.5" customHeight="1" thickBot="1" x14ac:dyDescent="0.25">
      <c r="A34" s="130"/>
      <c r="B34" s="131"/>
      <c r="C34" s="132" t="s">
        <v>78</v>
      </c>
      <c r="D34" s="12"/>
      <c r="E34" s="230"/>
      <c r="F34" s="230"/>
      <c r="G34" s="230"/>
    </row>
    <row r="35" spans="1:7" s="133" customFormat="1" ht="12" customHeight="1" thickBot="1" x14ac:dyDescent="0.25">
      <c r="A35" s="24" t="s">
        <v>16</v>
      </c>
      <c r="B35" s="77"/>
      <c r="C35" s="77" t="s">
        <v>79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">
      <c r="A36" s="134"/>
      <c r="B36" s="135" t="s">
        <v>18</v>
      </c>
      <c r="C36" s="69" t="s">
        <v>80</v>
      </c>
      <c r="D36" s="136" t="s">
        <v>81</v>
      </c>
      <c r="E36" s="183"/>
      <c r="F36" s="181"/>
      <c r="G36" s="183"/>
    </row>
    <row r="37" spans="1:7" ht="12" customHeight="1" x14ac:dyDescent="0.2">
      <c r="A37" s="50"/>
      <c r="B37" s="141" t="s">
        <v>21</v>
      </c>
      <c r="C37" s="51" t="s">
        <v>82</v>
      </c>
      <c r="D37" s="142" t="s">
        <v>83</v>
      </c>
      <c r="E37" s="73"/>
      <c r="F37" s="166"/>
      <c r="G37" s="73"/>
    </row>
    <row r="38" spans="1:7" ht="12" customHeight="1" x14ac:dyDescent="0.2">
      <c r="A38" s="50"/>
      <c r="B38" s="141" t="s">
        <v>24</v>
      </c>
      <c r="C38" s="51" t="s">
        <v>84</v>
      </c>
      <c r="D38" s="142" t="s">
        <v>85</v>
      </c>
      <c r="E38" s="73"/>
      <c r="F38" s="166"/>
      <c r="G38" s="73"/>
    </row>
    <row r="39" spans="1:7" ht="12" customHeight="1" x14ac:dyDescent="0.2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73"/>
    </row>
    <row r="40" spans="1:7" ht="12" customHeight="1" thickBot="1" x14ac:dyDescent="0.25">
      <c r="A40" s="50"/>
      <c r="B40" s="141" t="s">
        <v>88</v>
      </c>
      <c r="C40" s="51" t="s">
        <v>89</v>
      </c>
      <c r="D40" s="142"/>
      <c r="E40" s="73"/>
      <c r="F40" s="166"/>
      <c r="G40" s="73"/>
    </row>
    <row r="41" spans="1:7" ht="12" customHeight="1" thickBot="1" x14ac:dyDescent="0.25">
      <c r="A41" s="24" t="s">
        <v>42</v>
      </c>
      <c r="B41" s="77"/>
      <c r="C41" s="77" t="s">
        <v>90</v>
      </c>
      <c r="D41" s="77"/>
      <c r="E41" s="40">
        <f>SUM(E42:E45)</f>
        <v>1164000</v>
      </c>
      <c r="F41" s="40">
        <f>SUM(F42:F45)</f>
        <v>0</v>
      </c>
      <c r="G41" s="40">
        <f>SUM(G42:G45)</f>
        <v>1164000</v>
      </c>
    </row>
    <row r="42" spans="1:7" s="133" customFormat="1" ht="12" customHeight="1" x14ac:dyDescent="0.2">
      <c r="A42" s="134"/>
      <c r="B42" s="135" t="s">
        <v>44</v>
      </c>
      <c r="C42" s="69" t="s">
        <v>91</v>
      </c>
      <c r="D42" s="145" t="s">
        <v>92</v>
      </c>
      <c r="E42" s="146">
        <v>1164000</v>
      </c>
      <c r="F42" s="181"/>
      <c r="G42" s="146">
        <v>1164000</v>
      </c>
    </row>
    <row r="43" spans="1:7" ht="12" customHeight="1" x14ac:dyDescent="0.2">
      <c r="A43" s="50"/>
      <c r="B43" s="141" t="s">
        <v>47</v>
      </c>
      <c r="C43" s="51" t="s">
        <v>93</v>
      </c>
      <c r="D43" s="147" t="s">
        <v>94</v>
      </c>
      <c r="E43" s="55"/>
      <c r="F43" s="166"/>
      <c r="G43" s="55"/>
    </row>
    <row r="44" spans="1:7" ht="12" customHeight="1" x14ac:dyDescent="0.2">
      <c r="A44" s="50"/>
      <c r="B44" s="141" t="s">
        <v>95</v>
      </c>
      <c r="C44" s="51" t="s">
        <v>96</v>
      </c>
      <c r="D44" s="147" t="s">
        <v>97</v>
      </c>
      <c r="E44" s="55"/>
      <c r="F44" s="166"/>
      <c r="G44" s="55"/>
    </row>
    <row r="45" spans="1:7" ht="12" customHeight="1" thickBot="1" x14ac:dyDescent="0.25">
      <c r="A45" s="50"/>
      <c r="B45" s="141" t="s">
        <v>98</v>
      </c>
      <c r="C45" s="51" t="s">
        <v>99</v>
      </c>
      <c r="D45" s="51"/>
      <c r="E45" s="55"/>
      <c r="F45" s="166"/>
      <c r="G45" s="55"/>
    </row>
    <row r="46" spans="1:7" ht="12" customHeight="1" thickBot="1" x14ac:dyDescent="0.25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25">
      <c r="A47" s="113" t="s">
        <v>61</v>
      </c>
      <c r="B47" s="114"/>
      <c r="C47" s="115" t="s">
        <v>101</v>
      </c>
      <c r="D47" s="115"/>
      <c r="E47" s="118"/>
      <c r="F47" s="178"/>
      <c r="G47" s="118"/>
    </row>
    <row r="48" spans="1:7" ht="15" customHeight="1" thickBot="1" x14ac:dyDescent="0.25">
      <c r="A48" s="24" t="s">
        <v>63</v>
      </c>
      <c r="B48" s="150"/>
      <c r="C48" s="151" t="s">
        <v>102</v>
      </c>
      <c r="D48" s="151"/>
      <c r="E48" s="40">
        <f>+E35+E41+E46+E47</f>
        <v>1164000</v>
      </c>
      <c r="F48" s="40">
        <f>+F35+F41+F46+F47</f>
        <v>0</v>
      </c>
      <c r="G48" s="40">
        <f>+G35+G41+G46+G47</f>
        <v>1164000</v>
      </c>
    </row>
    <row r="49" spans="1:7" ht="15" customHeight="1" thickBot="1" x14ac:dyDescent="0.25">
      <c r="A49" s="154" t="s">
        <v>103</v>
      </c>
      <c r="B49" s="155"/>
      <c r="C49" s="156"/>
      <c r="D49" s="156"/>
      <c r="E49" s="198">
        <v>2</v>
      </c>
      <c r="F49" s="199"/>
      <c r="G49" s="198"/>
    </row>
    <row r="50" spans="1:7" ht="14.25" customHeight="1" thickBot="1" x14ac:dyDescent="0.25">
      <c r="A50" s="154" t="s">
        <v>104</v>
      </c>
      <c r="B50" s="155"/>
      <c r="C50" s="156"/>
      <c r="D50" s="156"/>
      <c r="E50" s="186" t="s">
        <v>105</v>
      </c>
      <c r="F50" s="199" t="s">
        <v>105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
ÖNKÉNT VÁLLALT  FELADATAINAK MÉRLEGE&amp;R&amp;"Times New Roman,Normál"&amp;12 5&amp;10.3. melléklet
a 13/2020. (IX.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Layout" zoomScaleNormal="150" workbookViewId="0">
      <selection activeCell="I1" sqref="I1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61"/>
    </row>
    <row r="2" spans="1:7" s="13" customFormat="1" ht="32.25" customHeight="1" x14ac:dyDescent="0.2">
      <c r="A2" s="231" t="s">
        <v>0</v>
      </c>
      <c r="B2" s="231"/>
      <c r="C2" s="228" t="s">
        <v>106</v>
      </c>
      <c r="D2" s="228"/>
      <c r="E2" s="228"/>
      <c r="F2" s="228"/>
      <c r="G2" s="228"/>
    </row>
    <row r="3" spans="1:7" s="13" customFormat="1" ht="7.9" customHeight="1" x14ac:dyDescent="0.2">
      <c r="A3" s="231"/>
      <c r="B3" s="231"/>
      <c r="C3" s="228"/>
      <c r="D3" s="228"/>
      <c r="E3" s="228"/>
      <c r="F3" s="228"/>
      <c r="G3" s="228"/>
    </row>
    <row r="4" spans="1:7" s="18" customFormat="1" ht="15.95" customHeight="1" x14ac:dyDescent="0.25">
      <c r="A4" s="16"/>
      <c r="B4" s="16"/>
      <c r="C4" s="16"/>
      <c r="D4" s="16"/>
      <c r="G4" s="187" t="s">
        <v>1</v>
      </c>
    </row>
    <row r="5" spans="1:7" ht="25.35" customHeight="1" x14ac:dyDescent="0.2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" customHeight="1" x14ac:dyDescent="0.2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200" t="s">
        <v>13</v>
      </c>
    </row>
    <row r="7" spans="1:7" s="29" customFormat="1" ht="10.9" customHeight="1" x14ac:dyDescent="0.2">
      <c r="A7" s="30"/>
      <c r="B7" s="31"/>
      <c r="C7" s="31" t="s">
        <v>15</v>
      </c>
      <c r="D7" s="31"/>
      <c r="E7" s="164"/>
      <c r="F7" s="33"/>
      <c r="G7" s="217"/>
    </row>
    <row r="8" spans="1:7" s="41" customFormat="1" ht="11.85" customHeight="1" x14ac:dyDescent="0.2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71"/>
      <c r="F9" s="165"/>
      <c r="G9" s="49"/>
    </row>
    <row r="10" spans="1:7" s="41" customFormat="1" ht="12" customHeight="1" x14ac:dyDescent="0.2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49"/>
    </row>
    <row r="11" spans="1:7" s="41" customFormat="1" ht="12" customHeight="1" x14ac:dyDescent="0.2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49"/>
    </row>
    <row r="12" spans="1:7" s="41" customFormat="1" ht="12" customHeight="1" x14ac:dyDescent="0.2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49"/>
    </row>
    <row r="13" spans="1:7" s="41" customFormat="1" ht="12" customHeight="1" x14ac:dyDescent="0.2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49"/>
    </row>
    <row r="14" spans="1:7" s="41" customFormat="1" ht="12" customHeight="1" x14ac:dyDescent="0.2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49"/>
    </row>
    <row r="15" spans="1:7" s="60" customFormat="1" ht="12" customHeight="1" x14ac:dyDescent="0.2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5"/>
    </row>
    <row r="16" spans="1:7" s="60" customFormat="1" ht="12" customHeight="1" x14ac:dyDescent="0.2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75"/>
    </row>
    <row r="17" spans="1:7" s="41" customFormat="1" ht="10.35" customHeight="1" x14ac:dyDescent="0.2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5"/>
    </row>
    <row r="19" spans="1:7" s="60" customFormat="1" ht="12" customHeight="1" x14ac:dyDescent="0.2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">
      <c r="A29" s="42"/>
      <c r="B29" s="102" t="s">
        <v>69</v>
      </c>
      <c r="C29" s="44" t="s">
        <v>70</v>
      </c>
      <c r="D29" s="44" t="s">
        <v>71</v>
      </c>
      <c r="E29" s="171"/>
      <c r="F29" s="165"/>
      <c r="G29" s="49"/>
    </row>
    <row r="30" spans="1:7" s="60" customFormat="1" ht="12" customHeight="1" x14ac:dyDescent="0.2">
      <c r="A30" s="106"/>
      <c r="B30" s="107" t="s">
        <v>72</v>
      </c>
      <c r="C30" s="108" t="s">
        <v>73</v>
      </c>
      <c r="D30" s="108" t="s">
        <v>71</v>
      </c>
      <c r="E30" s="177"/>
      <c r="F30" s="193"/>
      <c r="G30" s="75"/>
    </row>
    <row r="31" spans="1:7" s="60" customFormat="1" ht="11.45" customHeight="1" x14ac:dyDescent="0.2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2.95" customHeight="1" x14ac:dyDescent="0.2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">
      <c r="A33" s="121"/>
      <c r="B33" s="121"/>
      <c r="C33" s="122"/>
      <c r="D33" s="122"/>
      <c r="E33" s="194"/>
    </row>
    <row r="34" spans="1:7" ht="12.75" customHeight="1" x14ac:dyDescent="0.2">
      <c r="A34" s="126"/>
      <c r="B34" s="127"/>
      <c r="C34" s="127"/>
      <c r="D34" s="127"/>
      <c r="E34" s="179"/>
    </row>
    <row r="35" spans="1:7" s="29" customFormat="1" ht="13.9" customHeight="1" x14ac:dyDescent="0.2">
      <c r="A35" s="130"/>
      <c r="B35" s="131"/>
      <c r="C35" s="132" t="s">
        <v>78</v>
      </c>
      <c r="D35" s="132"/>
      <c r="E35" s="227"/>
      <c r="F35" s="227"/>
      <c r="G35" s="201"/>
    </row>
    <row r="36" spans="1:7" s="133" customFormat="1" ht="12" customHeight="1" x14ac:dyDescent="0.2">
      <c r="A36" s="24" t="s">
        <v>16</v>
      </c>
      <c r="B36" s="77"/>
      <c r="C36" s="77" t="s">
        <v>79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499999999999993" customHeight="1" x14ac:dyDescent="0.2">
      <c r="A37" s="134"/>
      <c r="B37" s="135" t="s">
        <v>18</v>
      </c>
      <c r="C37" s="69" t="s">
        <v>80</v>
      </c>
      <c r="D37" s="204" t="s">
        <v>81</v>
      </c>
      <c r="E37" s="205"/>
      <c r="F37" s="206"/>
      <c r="G37" s="182"/>
    </row>
    <row r="38" spans="1:7" ht="10.9" customHeight="1" x14ac:dyDescent="0.2">
      <c r="A38" s="50"/>
      <c r="B38" s="141" t="s">
        <v>21</v>
      </c>
      <c r="C38" s="51" t="s">
        <v>82</v>
      </c>
      <c r="D38" s="207" t="s">
        <v>83</v>
      </c>
      <c r="E38" s="206"/>
      <c r="F38" s="206"/>
      <c r="G38" s="182"/>
    </row>
    <row r="39" spans="1:7" ht="10.35" customHeight="1" x14ac:dyDescent="0.2">
      <c r="A39" s="50"/>
      <c r="B39" s="141" t="s">
        <v>24</v>
      </c>
      <c r="C39" s="51" t="s">
        <v>84</v>
      </c>
      <c r="D39" s="207" t="s">
        <v>85</v>
      </c>
      <c r="E39" s="206"/>
      <c r="F39" s="206"/>
      <c r="G39" s="182"/>
    </row>
    <row r="40" spans="1:7" ht="10.9" customHeight="1" x14ac:dyDescent="0.2">
      <c r="A40" s="50"/>
      <c r="B40" s="141" t="s">
        <v>27</v>
      </c>
      <c r="C40" s="51" t="s">
        <v>86</v>
      </c>
      <c r="D40" s="207" t="s">
        <v>87</v>
      </c>
      <c r="E40" s="206"/>
      <c r="F40" s="206"/>
      <c r="G40" s="206"/>
    </row>
    <row r="41" spans="1:7" ht="12" customHeight="1" x14ac:dyDescent="0.2">
      <c r="A41" s="50"/>
      <c r="B41" s="141" t="s">
        <v>88</v>
      </c>
      <c r="C41" s="51" t="s">
        <v>89</v>
      </c>
      <c r="D41" s="207"/>
      <c r="E41" s="208"/>
      <c r="F41" s="206"/>
      <c r="G41" s="182"/>
    </row>
    <row r="42" spans="1:7" ht="12" customHeight="1" x14ac:dyDescent="0.2">
      <c r="A42" s="24" t="s">
        <v>42</v>
      </c>
      <c r="B42" s="77"/>
      <c r="C42" s="77" t="s">
        <v>90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">
      <c r="A43" s="134"/>
      <c r="B43" s="135" t="s">
        <v>44</v>
      </c>
      <c r="C43" s="69" t="s">
        <v>91</v>
      </c>
      <c r="D43" s="209" t="s">
        <v>92</v>
      </c>
      <c r="E43" s="205"/>
      <c r="F43" s="206"/>
      <c r="G43" s="184"/>
    </row>
    <row r="44" spans="1:7" ht="12" customHeight="1" x14ac:dyDescent="0.2">
      <c r="A44" s="50"/>
      <c r="B44" s="141" t="s">
        <v>47</v>
      </c>
      <c r="C44" s="51" t="s">
        <v>93</v>
      </c>
      <c r="D44" s="210" t="s">
        <v>94</v>
      </c>
      <c r="E44" s="206"/>
      <c r="F44" s="206"/>
      <c r="G44" s="182"/>
    </row>
    <row r="45" spans="1:7" ht="12" customHeight="1" x14ac:dyDescent="0.2">
      <c r="A45" s="50"/>
      <c r="B45" s="141" t="s">
        <v>95</v>
      </c>
      <c r="C45" s="51" t="s">
        <v>96</v>
      </c>
      <c r="D45" s="210" t="s">
        <v>97</v>
      </c>
      <c r="E45" s="206"/>
      <c r="F45" s="206"/>
      <c r="G45" s="182"/>
    </row>
    <row r="46" spans="1:7" ht="12" customHeight="1" x14ac:dyDescent="0.2">
      <c r="A46" s="50"/>
      <c r="B46" s="141" t="s">
        <v>98</v>
      </c>
      <c r="C46" s="51" t="s">
        <v>99</v>
      </c>
      <c r="D46" s="207"/>
      <c r="E46" s="208"/>
      <c r="F46" s="206"/>
      <c r="G46" s="182"/>
    </row>
    <row r="47" spans="1:7" ht="12" customHeight="1" x14ac:dyDescent="0.2">
      <c r="A47" s="24" t="s">
        <v>53</v>
      </c>
      <c r="B47" s="77"/>
      <c r="C47" s="77" t="s">
        <v>100</v>
      </c>
      <c r="D47" s="202"/>
      <c r="E47" s="211"/>
      <c r="F47" s="211"/>
      <c r="G47" s="211"/>
    </row>
    <row r="48" spans="1:7" s="60" customFormat="1" ht="12" customHeight="1" x14ac:dyDescent="0.2">
      <c r="A48" s="113" t="s">
        <v>61</v>
      </c>
      <c r="B48" s="114"/>
      <c r="C48" s="115" t="s">
        <v>101</v>
      </c>
      <c r="D48" s="212"/>
      <c r="E48" s="211"/>
      <c r="F48" s="213"/>
      <c r="G48" s="75"/>
    </row>
    <row r="49" spans="1:7" ht="15" customHeight="1" x14ac:dyDescent="0.2">
      <c r="A49" s="24" t="s">
        <v>63</v>
      </c>
      <c r="B49" s="150"/>
      <c r="C49" s="151" t="s">
        <v>102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">
      <c r="E50" s="215"/>
      <c r="F50" s="215"/>
    </row>
    <row r="51" spans="1:7" ht="15" customHeight="1" x14ac:dyDescent="0.2">
      <c r="A51" s="154" t="s">
        <v>103</v>
      </c>
      <c r="B51" s="155"/>
      <c r="C51" s="156"/>
      <c r="D51" s="156"/>
      <c r="E51" s="186">
        <v>2</v>
      </c>
      <c r="F51" s="199"/>
      <c r="G51" s="216"/>
    </row>
    <row r="52" spans="1:7" ht="14.25" customHeight="1" x14ac:dyDescent="0.2">
      <c r="A52" s="154" t="s">
        <v>104</v>
      </c>
      <c r="B52" s="155"/>
      <c r="C52" s="156"/>
      <c r="D52" s="156"/>
      <c r="E52" s="186" t="s">
        <v>105</v>
      </c>
      <c r="F52" s="199" t="s">
        <v>105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Festetics Művelődési Ház és Könyvtár
2020. ÉVI KÖLTSÉGVETÉS ÁLLAMI 
(ÁLLAMIGAZGATÁSI)
FELADATAINAK MÉRLEGE&amp;R&amp;"Times New Roman,Normál" 5.4. melléklet 
a 13/2020. (IX.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5.1. mell.</vt:lpstr>
      <vt:lpstr>5.2. mell.</vt:lpstr>
      <vt:lpstr>5.3. mell.</vt:lpstr>
      <vt:lpstr>5.4 mell.</vt:lpstr>
      <vt:lpstr>'5.1.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aljegyzo</cp:lastModifiedBy>
  <cp:lastPrinted>2020-02-17T13:56:29Z</cp:lastPrinted>
  <dcterms:created xsi:type="dcterms:W3CDTF">2019-09-23T08:26:03Z</dcterms:created>
  <dcterms:modified xsi:type="dcterms:W3CDTF">2021-05-26T12:39:43Z</dcterms:modified>
</cp:coreProperties>
</file>