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K:\2021\PM HAT\05\Zársz. táblák\"/>
    </mc:Choice>
  </mc:AlternateContent>
  <bookViews>
    <workbookView xWindow="0" yWindow="0" windowWidth="28800" windowHeight="12435" tabRatio="500" activeTab="3"/>
  </bookViews>
  <sheets>
    <sheet name="2.1.sz.mell." sheetId="1" r:id="rId1"/>
    <sheet name="2.2. mell." sheetId="2" r:id="rId2"/>
    <sheet name="2.3. mell." sheetId="3" r:id="rId3"/>
    <sheet name="2.4. mell." sheetId="4" r:id="rId4"/>
  </sheets>
  <definedNames>
    <definedName name="Excel_BuiltIn_Print_Titles" localSheetId="0">NA()</definedName>
    <definedName name="_xlnm.Print_Titles" localSheetId="0">'2.1.sz.mell.'!$1:$5</definedName>
  </definedNames>
  <calcPr calcId="152511"/>
</workbook>
</file>

<file path=xl/calcChain.xml><?xml version="1.0" encoding="utf-8"?>
<calcChain xmlns="http://schemas.openxmlformats.org/spreadsheetml/2006/main">
  <c r="E9" i="1" l="1"/>
  <c r="E8" i="1" s="1"/>
  <c r="F9" i="1"/>
  <c r="F8" i="1" s="1"/>
  <c r="G9" i="1"/>
  <c r="G8" i="1"/>
  <c r="G7" i="1" s="1"/>
  <c r="E15" i="1"/>
  <c r="F15" i="1"/>
  <c r="G15" i="1"/>
  <c r="E25" i="1"/>
  <c r="F25" i="1"/>
  <c r="G25" i="1"/>
  <c r="E35" i="1"/>
  <c r="E34" i="1" s="1"/>
  <c r="F35" i="1"/>
  <c r="F34" i="1" s="1"/>
  <c r="G35" i="1"/>
  <c r="G34" i="1"/>
  <c r="E43" i="1"/>
  <c r="F43" i="1"/>
  <c r="G43" i="1"/>
  <c r="E49" i="1"/>
  <c r="F49" i="1"/>
  <c r="G49" i="1"/>
  <c r="E52" i="1"/>
  <c r="F52" i="1"/>
  <c r="G52" i="1"/>
  <c r="E60" i="1"/>
  <c r="F60" i="1"/>
  <c r="G60" i="1"/>
  <c r="E66" i="1"/>
  <c r="E71" i="1"/>
  <c r="F71" i="1"/>
  <c r="F66" i="1"/>
  <c r="F96" i="1"/>
  <c r="F100" i="1" s="1"/>
  <c r="G71" i="1"/>
  <c r="G66" i="1"/>
  <c r="E80" i="1"/>
  <c r="F80" i="1"/>
  <c r="G80" i="1"/>
  <c r="G96" i="1" s="1"/>
  <c r="G100" i="1" s="1"/>
  <c r="E91" i="1"/>
  <c r="F91" i="1"/>
  <c r="G91" i="1"/>
  <c r="E96" i="1"/>
  <c r="E100" i="1" s="1"/>
  <c r="E97" i="1"/>
  <c r="F97" i="1"/>
  <c r="G97" i="1"/>
  <c r="E9" i="2"/>
  <c r="E8" i="2" s="1"/>
  <c r="F9" i="2"/>
  <c r="F8" i="2" s="1"/>
  <c r="G9" i="2"/>
  <c r="G8" i="2"/>
  <c r="G7" i="2" s="1"/>
  <c r="E15" i="2"/>
  <c r="F15" i="2"/>
  <c r="G15" i="2"/>
  <c r="E25" i="2"/>
  <c r="F25" i="2"/>
  <c r="G25" i="2"/>
  <c r="E35" i="2"/>
  <c r="E34" i="2" s="1"/>
  <c r="F35" i="2"/>
  <c r="F34" i="2" s="1"/>
  <c r="G35" i="2"/>
  <c r="G34" i="2"/>
  <c r="E43" i="2"/>
  <c r="E49" i="2"/>
  <c r="F49" i="2"/>
  <c r="G49" i="2"/>
  <c r="E52" i="2"/>
  <c r="F52" i="2"/>
  <c r="G52" i="2"/>
  <c r="E60" i="2"/>
  <c r="F60" i="2"/>
  <c r="G60" i="2"/>
  <c r="G67" i="2"/>
  <c r="G97" i="2" s="1"/>
  <c r="G101" i="2" s="1"/>
  <c r="E72" i="2"/>
  <c r="E67" i="2" s="1"/>
  <c r="E97" i="2" s="1"/>
  <c r="E101" i="2" s="1"/>
  <c r="F72" i="2"/>
  <c r="F67" i="2" s="1"/>
  <c r="F97" i="2" s="1"/>
  <c r="F101" i="2" s="1"/>
  <c r="G72" i="2"/>
  <c r="E81" i="2"/>
  <c r="F81" i="2"/>
  <c r="G81" i="2"/>
  <c r="E92" i="2"/>
  <c r="F92" i="2"/>
  <c r="G92" i="2"/>
  <c r="E98" i="2"/>
  <c r="F98" i="2"/>
  <c r="G98" i="2"/>
  <c r="E9" i="3"/>
  <c r="G9" i="3"/>
  <c r="H9" i="3"/>
  <c r="E16" i="3"/>
  <c r="G16" i="3"/>
  <c r="H16" i="3"/>
  <c r="H60" i="3" s="1"/>
  <c r="H65" i="3" s="1"/>
  <c r="E26" i="3"/>
  <c r="G26" i="3"/>
  <c r="H26" i="3"/>
  <c r="F35" i="3"/>
  <c r="F60" i="3" s="1"/>
  <c r="F65" i="3" s="1"/>
  <c r="E36" i="3"/>
  <c r="E35" i="3" s="1"/>
  <c r="E44" i="3"/>
  <c r="F44" i="3"/>
  <c r="G44" i="3"/>
  <c r="G35" i="3" s="1"/>
  <c r="H44" i="3"/>
  <c r="H35" i="3"/>
  <c r="E50" i="3"/>
  <c r="E53" i="3"/>
  <c r="E61" i="3"/>
  <c r="E73" i="3"/>
  <c r="E68" i="3" s="1"/>
  <c r="E98" i="3" s="1"/>
  <c r="E102" i="3" s="1"/>
  <c r="F73" i="3"/>
  <c r="F68" i="3" s="1"/>
  <c r="F98" i="3" s="1"/>
  <c r="F102" i="3" s="1"/>
  <c r="G73" i="3"/>
  <c r="G68" i="3" s="1"/>
  <c r="G98" i="3" s="1"/>
  <c r="G102" i="3" s="1"/>
  <c r="H73" i="3"/>
  <c r="H68" i="3" s="1"/>
  <c r="H98" i="3" s="1"/>
  <c r="H102" i="3" s="1"/>
  <c r="E82" i="3"/>
  <c r="F82" i="3"/>
  <c r="G82" i="3"/>
  <c r="H82" i="3"/>
  <c r="E93" i="3"/>
  <c r="E99" i="3"/>
  <c r="G99" i="3"/>
  <c r="H99" i="3"/>
  <c r="G8" i="4"/>
  <c r="E9" i="4"/>
  <c r="G9" i="4"/>
  <c r="H9" i="4"/>
  <c r="H60" i="4" s="1"/>
  <c r="H65" i="4" s="1"/>
  <c r="H8" i="4"/>
  <c r="E16" i="4"/>
  <c r="G16" i="4"/>
  <c r="H16" i="4"/>
  <c r="E26" i="4"/>
  <c r="G26" i="4"/>
  <c r="H26" i="4"/>
  <c r="E36" i="4"/>
  <c r="E35" i="4" s="1"/>
  <c r="E60" i="4" s="1"/>
  <c r="E65" i="4" s="1"/>
  <c r="G36" i="4"/>
  <c r="G35" i="4" s="1"/>
  <c r="G60" i="4" s="1"/>
  <c r="G65" i="4" s="1"/>
  <c r="H36" i="4"/>
  <c r="H35" i="4" s="1"/>
  <c r="E44" i="4"/>
  <c r="G44" i="4"/>
  <c r="H44" i="4"/>
  <c r="E50" i="4"/>
  <c r="G50" i="4"/>
  <c r="H50" i="4"/>
  <c r="E53" i="4"/>
  <c r="G53" i="4"/>
  <c r="H53" i="4"/>
  <c r="E61" i="4"/>
  <c r="G61" i="4"/>
  <c r="H61" i="4"/>
  <c r="E68" i="4"/>
  <c r="F68" i="4"/>
  <c r="F98" i="4"/>
  <c r="F102" i="4"/>
  <c r="G68" i="4"/>
  <c r="H68" i="4"/>
  <c r="H98" i="4" s="1"/>
  <c r="H102" i="4" s="1"/>
  <c r="E82" i="4"/>
  <c r="G82" i="4"/>
  <c r="G98" i="4" s="1"/>
  <c r="G102" i="4" s="1"/>
  <c r="H82" i="4"/>
  <c r="E93" i="4"/>
  <c r="E98" i="4" s="1"/>
  <c r="E102" i="4" s="1"/>
  <c r="G93" i="4"/>
  <c r="H93" i="4"/>
  <c r="E99" i="4"/>
  <c r="G59" i="1"/>
  <c r="G64" i="1" s="1"/>
  <c r="E8" i="4"/>
  <c r="F59" i="1" l="1"/>
  <c r="F64" i="1" s="1"/>
  <c r="F7" i="1"/>
  <c r="G60" i="3"/>
  <c r="G65" i="3" s="1"/>
  <c r="E60" i="3"/>
  <c r="E65" i="3" s="1"/>
  <c r="F7" i="2"/>
  <c r="F59" i="2"/>
  <c r="F64" i="2" s="1"/>
  <c r="E7" i="1"/>
  <c r="E59" i="1"/>
  <c r="E64" i="1" s="1"/>
  <c r="E7" i="2"/>
  <c r="E59" i="2"/>
  <c r="E64" i="2" s="1"/>
  <c r="E8" i="3"/>
  <c r="H8" i="3"/>
  <c r="G8" i="3"/>
  <c r="G59" i="2"/>
  <c r="G64" i="2" s="1"/>
</calcChain>
</file>

<file path=xl/sharedStrings.xml><?xml version="1.0" encoding="utf-8"?>
<sst xmlns="http://schemas.openxmlformats.org/spreadsheetml/2006/main" count="1052" uniqueCount="255">
  <si>
    <t>Megnevezés</t>
  </si>
  <si>
    <t>Dég Község Önkormányzat</t>
  </si>
  <si>
    <t xml:space="preserve"> forintban</t>
  </si>
  <si>
    <t>Száma</t>
  </si>
  <si>
    <t>Előirányzat-csoport, kiemelt előirányzat megnevezése</t>
  </si>
  <si>
    <t>Rovatrend</t>
  </si>
  <si>
    <t>Eredeti előirányzat</t>
  </si>
  <si>
    <t>Módosított előirányzat</t>
  </si>
  <si>
    <t>Teljesítés</t>
  </si>
  <si>
    <t>A</t>
  </si>
  <si>
    <t>B</t>
  </si>
  <si>
    <t xml:space="preserve">C </t>
  </si>
  <si>
    <t>D</t>
  </si>
  <si>
    <t>E</t>
  </si>
  <si>
    <t>F</t>
  </si>
  <si>
    <t>G</t>
  </si>
  <si>
    <t>Bevételek</t>
  </si>
  <si>
    <t>1.</t>
  </si>
  <si>
    <t>I. Önkormányzatok működési bevételei</t>
  </si>
  <si>
    <t>2.</t>
  </si>
  <si>
    <t>I/1. Közhatalmi bevételek (2.1.+…+2.4.)</t>
  </si>
  <si>
    <t>2.1.</t>
  </si>
  <si>
    <t>Helyi adók</t>
  </si>
  <si>
    <t>2.1.1.</t>
  </si>
  <si>
    <t>- Magánszemélyek kommunális adója</t>
  </si>
  <si>
    <t>B34</t>
  </si>
  <si>
    <t>2.1.2.</t>
  </si>
  <si>
    <t>- Iparűzési adó</t>
  </si>
  <si>
    <t>B351</t>
  </si>
  <si>
    <t>2.2.</t>
  </si>
  <si>
    <t>Illetékek</t>
  </si>
  <si>
    <t>2.3.</t>
  </si>
  <si>
    <t>Bírságok, díjak, pótlékok</t>
  </si>
  <si>
    <t>B36</t>
  </si>
  <si>
    <t>2.4.</t>
  </si>
  <si>
    <t>Egyéb fizetési kötelezettségből származó bevételek (talajterhelési díj)</t>
  </si>
  <si>
    <t>3.</t>
  </si>
  <si>
    <t>I/2. Intézményi működési bevételek (3.1.+…+3.8.)</t>
  </si>
  <si>
    <t>3.1.</t>
  </si>
  <si>
    <t>Áru- és készletértékesítés</t>
  </si>
  <si>
    <t>B401</t>
  </si>
  <si>
    <t>3.2.</t>
  </si>
  <si>
    <t>Közvetített szolgáltatások ellenértéke</t>
  </si>
  <si>
    <t>B403</t>
  </si>
  <si>
    <t>3.3.</t>
  </si>
  <si>
    <t>Tulajdonosi bevételek</t>
  </si>
  <si>
    <t>B404</t>
  </si>
  <si>
    <t>3.4.</t>
  </si>
  <si>
    <t>Intézményi ellátási díjak</t>
  </si>
  <si>
    <t>B405</t>
  </si>
  <si>
    <t>3.5.</t>
  </si>
  <si>
    <t>Továbbszámlázott közüzemi díjak</t>
  </si>
  <si>
    <t>3.6.</t>
  </si>
  <si>
    <t>Általános forgalmi adó bevétel, visszatérülések</t>
  </si>
  <si>
    <t>B406</t>
  </si>
  <si>
    <t>3.7.</t>
  </si>
  <si>
    <t>Működési célú hozam- és kamatbevételek</t>
  </si>
  <si>
    <t>B407</t>
  </si>
  <si>
    <t>3.8.</t>
  </si>
  <si>
    <t>Egyéb működési célú bevétel</t>
  </si>
  <si>
    <t>B411</t>
  </si>
  <si>
    <t>4.</t>
  </si>
  <si>
    <t>I/3. Átengedett központi adók</t>
  </si>
  <si>
    <t>B354</t>
  </si>
  <si>
    <t>5.</t>
  </si>
  <si>
    <t>II. Támogatások, kiegészítések (5.1+…+5.7.)</t>
  </si>
  <si>
    <t>5.1.</t>
  </si>
  <si>
    <t>Helyi önkormányzatok működésének általános támogatása</t>
  </si>
  <si>
    <t>B111</t>
  </si>
  <si>
    <t>5.2.</t>
  </si>
  <si>
    <t>Települési önkormányzatok egyes köznevelési feladatainak támogatása</t>
  </si>
  <si>
    <t>B112</t>
  </si>
  <si>
    <t>5.3.</t>
  </si>
  <si>
    <t>Települési önkormányzatok szociális és gyermekjóléti feladatainak támogatása</t>
  </si>
  <si>
    <t>B113</t>
  </si>
  <si>
    <t>5.4.</t>
  </si>
  <si>
    <t>Települési önkormányzatok kulturális feladatainak támogatása</t>
  </si>
  <si>
    <t>B114</t>
  </si>
  <si>
    <t>5.5.</t>
  </si>
  <si>
    <t>Működési célú központosított előirányzatok</t>
  </si>
  <si>
    <t>B115</t>
  </si>
  <si>
    <t>5.6.</t>
  </si>
  <si>
    <t>Helyi önkormányzatok kiegészítő támogatásai</t>
  </si>
  <si>
    <t>B116</t>
  </si>
  <si>
    <t>5.7.</t>
  </si>
  <si>
    <t>Felhalmozás célú központosított támogatás</t>
  </si>
  <si>
    <t>5.8.</t>
  </si>
  <si>
    <t>Egyéb támogatás</t>
  </si>
  <si>
    <t>6.</t>
  </si>
  <si>
    <t>III. Átvett pénzeszközök államháztartáson belülről (6.1.+…6.2.)</t>
  </si>
  <si>
    <t>6.1.</t>
  </si>
  <si>
    <t>Működési támogatás államháztartáson belülről (6.1.1.+…+ 6.1.5.)</t>
  </si>
  <si>
    <t>B1</t>
  </si>
  <si>
    <t>6.1.1.</t>
  </si>
  <si>
    <t xml:space="preserve">   Társadalombiztosítás pénzügyi alapjából átvett pénzeszköz </t>
  </si>
  <si>
    <t>B16</t>
  </si>
  <si>
    <t>6.1.2.</t>
  </si>
  <si>
    <t xml:space="preserve">   Helyi önkormányzattól átvett pénzeszköz</t>
  </si>
  <si>
    <t>6.1.3.</t>
  </si>
  <si>
    <t xml:space="preserve">   Fejezettől átvett pe. (gyermekvédelmi támogatáshoz)</t>
  </si>
  <si>
    <t>6.1.4.</t>
  </si>
  <si>
    <t xml:space="preserve">   Fejezettől átvett pe. (közmunka programok)</t>
  </si>
  <si>
    <t>6.1.5.</t>
  </si>
  <si>
    <t xml:space="preserve">   Pénzmaradvány átvétel intézményektől</t>
  </si>
  <si>
    <t>6.1.6.</t>
  </si>
  <si>
    <t xml:space="preserve">   KIKK-től átvett támogatás </t>
  </si>
  <si>
    <t>6.1.7.</t>
  </si>
  <si>
    <t xml:space="preserve">   Fejezettő átvett pe. (MVH támogatás)</t>
  </si>
  <si>
    <t>6.2.</t>
  </si>
  <si>
    <t>Felhalmozási támogatás államháztartáson belülről (6.2.1.+…+ 6.2.5.)</t>
  </si>
  <si>
    <t>B2</t>
  </si>
  <si>
    <t>6.2.1.</t>
  </si>
  <si>
    <t>B25</t>
  </si>
  <si>
    <t>6.2.2.</t>
  </si>
  <si>
    <t xml:space="preserve">   Helyi, nemzetiségi önkormányzattól átvett pénzeszköz</t>
  </si>
  <si>
    <t>6.2.3.</t>
  </si>
  <si>
    <t xml:space="preserve">   Társulástól átvett pénzeszköz</t>
  </si>
  <si>
    <t>6.2.4.</t>
  </si>
  <si>
    <t xml:space="preserve">    Fejezettől átvett pe.</t>
  </si>
  <si>
    <t>6.2.5.</t>
  </si>
  <si>
    <t xml:space="preserve">   Egyéb felhalmozási támogatás államháztartáson belülről</t>
  </si>
  <si>
    <t>7.</t>
  </si>
  <si>
    <t>IV. Átvett pénzeszközök államháztartáson kívülről (7.1.+7.2.)</t>
  </si>
  <si>
    <t>7.1.</t>
  </si>
  <si>
    <t>Működési célú pénzeszköz átvétel államháztartáson kívülről</t>
  </si>
  <si>
    <t>B65</t>
  </si>
  <si>
    <t>7.2.</t>
  </si>
  <si>
    <t>Felhalmozási célú pénzeszköz átvétel államháztartáson kívülről</t>
  </si>
  <si>
    <t>B73</t>
  </si>
  <si>
    <t>8.</t>
  </si>
  <si>
    <t>V. Felhalmozási célú bevételek (8.1+8.2.+8.3.)</t>
  </si>
  <si>
    <t>8.1.</t>
  </si>
  <si>
    <t>Immateriális javak értékesítése (vagyonhasznosítás)</t>
  </si>
  <si>
    <t>B51</t>
  </si>
  <si>
    <t>8.2.</t>
  </si>
  <si>
    <t>Ingatlanok értékesítése, hasznosítása</t>
  </si>
  <si>
    <t>B52</t>
  </si>
  <si>
    <t>8.3.</t>
  </si>
  <si>
    <t>Egyéb tárgyi eszközök értékesítése</t>
  </si>
  <si>
    <t>B53</t>
  </si>
  <si>
    <t>8.4.</t>
  </si>
  <si>
    <t>8.5.</t>
  </si>
  <si>
    <t xml:space="preserve">Egyéb pénzügyi műveletek bevételei </t>
  </si>
  <si>
    <t>B409</t>
  </si>
  <si>
    <t>9.</t>
  </si>
  <si>
    <t>VI. Kölcsön visszatérülése</t>
  </si>
  <si>
    <t>B72</t>
  </si>
  <si>
    <t>10.</t>
  </si>
  <si>
    <r>
      <rPr>
        <b/>
        <sz val="8"/>
        <rFont val="Times New Roman"/>
        <family val="1"/>
        <charset val="238"/>
      </rPr>
      <t>KÖLTSÉGVETÉSI BEVÉTELEK ÖSSZESEN (2+……+9</t>
    </r>
    <r>
      <rPr>
        <b/>
        <i/>
        <sz val="8"/>
        <rFont val="Times New Roman"/>
        <family val="1"/>
        <charset val="238"/>
      </rPr>
      <t>)</t>
    </r>
  </si>
  <si>
    <t>11.</t>
  </si>
  <si>
    <t>VII. Finanszírozási bevételek (11.1.+11.2.)</t>
  </si>
  <si>
    <t>11.1.</t>
  </si>
  <si>
    <t xml:space="preserve">  Költségvetési maradvány igénybevétele</t>
  </si>
  <si>
    <t>B8131</t>
  </si>
  <si>
    <t>11.2.</t>
  </si>
  <si>
    <t xml:space="preserve">  Működési célú finanszírozási bevételek</t>
  </si>
  <si>
    <t>11.3.</t>
  </si>
  <si>
    <t xml:space="preserve">  Felhalmozási célú finanszírozási bevételek</t>
  </si>
  <si>
    <t>12.</t>
  </si>
  <si>
    <t>BEVÉTELEK ÖSSZESEN: (10+11)</t>
  </si>
  <si>
    <t>Kiadások</t>
  </si>
  <si>
    <t>I. Működési költségvetés kiadásai (1.1+…+1.5.)</t>
  </si>
  <si>
    <t>1.1.</t>
  </si>
  <si>
    <t>Személyi  juttatások</t>
  </si>
  <si>
    <t>K1</t>
  </si>
  <si>
    <t>1.2.</t>
  </si>
  <si>
    <t>Munkaadókat terhelő járulékok és szociális hozzájárulási adó</t>
  </si>
  <si>
    <t>K2</t>
  </si>
  <si>
    <t>1.3.</t>
  </si>
  <si>
    <t>Dologi  kiadások</t>
  </si>
  <si>
    <t>K3</t>
  </si>
  <si>
    <t>1.4.</t>
  </si>
  <si>
    <t>Ellátottak pénzbeli juttatásai</t>
  </si>
  <si>
    <t>K4</t>
  </si>
  <si>
    <t>1.5</t>
  </si>
  <si>
    <t>Egyéb működési célú kiadások</t>
  </si>
  <si>
    <t>K5</t>
  </si>
  <si>
    <t>1.6.</t>
  </si>
  <si>
    <t xml:space="preserve"> - az 1.5-ből: - Lakosságnak juttatott támogatások</t>
  </si>
  <si>
    <t>1.7.</t>
  </si>
  <si>
    <t xml:space="preserve">  - Szociális, rászorultság jellegű ellátások</t>
  </si>
  <si>
    <t>1.8.</t>
  </si>
  <si>
    <t xml:space="preserve">     - Támogatásértékű működési kiadás</t>
  </si>
  <si>
    <t>1.9.</t>
  </si>
  <si>
    <t xml:space="preserve">     - Működési célú pénzeszköz átadás államháztartáson kívülre</t>
  </si>
  <si>
    <t>1.10.</t>
  </si>
  <si>
    <t xml:space="preserve">     - Működési támogatás átadás (BURSA)</t>
  </si>
  <si>
    <t>1.11.</t>
  </si>
  <si>
    <t xml:space="preserve">     - Elvonások és befizetések</t>
  </si>
  <si>
    <t>1.12.</t>
  </si>
  <si>
    <t xml:space="preserve">     - Kamatkiadások</t>
  </si>
  <si>
    <t>1.13.</t>
  </si>
  <si>
    <t xml:space="preserve">     - Pénzforgalom nélküli kiadások</t>
  </si>
  <si>
    <t>II. Felhalmozási költségvetés kiadásai (2.1+…+2.7)</t>
  </si>
  <si>
    <t xml:space="preserve">Beruházások </t>
  </si>
  <si>
    <t>K6</t>
  </si>
  <si>
    <t>Felújítások</t>
  </si>
  <si>
    <t>K7</t>
  </si>
  <si>
    <t xml:space="preserve"> Egyéb felhalmozási kiadások</t>
  </si>
  <si>
    <t>K8</t>
  </si>
  <si>
    <t xml:space="preserve">     2.3-ból  - Felhalmozási célú pénzeszköz átadás államháztartáson kívülre</t>
  </si>
  <si>
    <t>K84</t>
  </si>
  <si>
    <t>2.5.</t>
  </si>
  <si>
    <t xml:space="preserve">  - Felhalmozási célú pénzeszközátadás államháztartáson belülre (szennyvíz érd.hj.)</t>
  </si>
  <si>
    <t>2.6.</t>
  </si>
  <si>
    <t xml:space="preserve">  - Adósságkonszolidációhoz kapcsolódó visszafizetés</t>
  </si>
  <si>
    <t>2.7.</t>
  </si>
  <si>
    <t xml:space="preserve">  - Lakástámogatás</t>
  </si>
  <si>
    <t>2.8.</t>
  </si>
  <si>
    <t xml:space="preserve">  - Lakásépítés</t>
  </si>
  <si>
    <t>2.9.</t>
  </si>
  <si>
    <t xml:space="preserve">  - EU-s forrásból finanszírozott támogatással megvalósuló programok, projektek kiadásai</t>
  </si>
  <si>
    <t>2.10.</t>
  </si>
  <si>
    <t xml:space="preserve">  - EU-s forrásból finanszírozott támogatással megvalósuló programok, projektek
    önkormányzati hozzájárulásának kiadásai</t>
  </si>
  <si>
    <t>III. Tartalékok (3.1.+3.2)</t>
  </si>
  <si>
    <t>Általános tartalék</t>
  </si>
  <si>
    <t>K512</t>
  </si>
  <si>
    <t>Céltartalék</t>
  </si>
  <si>
    <t>IV. Kölcsön nyújtása, nyújtása,törlesztése</t>
  </si>
  <si>
    <t>K83</t>
  </si>
  <si>
    <t>V. Költségvetési szervek finanszírozása</t>
  </si>
  <si>
    <t>K915</t>
  </si>
  <si>
    <t>KÖLTSÉGVETÉSI KIADÁSOK ÖSSZESEN: (1+2+3+4+5)</t>
  </si>
  <si>
    <t>V. Finanszírozási kiadások (7.1.+7.2.)</t>
  </si>
  <si>
    <t>7.1</t>
  </si>
  <si>
    <t xml:space="preserve">Államháztartáson belüli megelőlegezések visszafizetése </t>
  </si>
  <si>
    <t>Felhalmozási célú pénzügyi műveletek kiadások</t>
  </si>
  <si>
    <t>KIADÁSOK ÖSSZESEN: (6+7)</t>
  </si>
  <si>
    <t>Éves engedélyezett létszám előirányzat (fő)</t>
  </si>
  <si>
    <t>Közfoglalkoztatottak létszáma (fő)</t>
  </si>
  <si>
    <t xml:space="preserve">forintban </t>
  </si>
  <si>
    <t>B402</t>
  </si>
  <si>
    <t>Bérleti díj</t>
  </si>
  <si>
    <t>B408</t>
  </si>
  <si>
    <t>Felhalmozási célú központosított támogatás</t>
  </si>
  <si>
    <t xml:space="preserve">   KIK-től átvett támogatás </t>
  </si>
  <si>
    <t xml:space="preserve">   Fejezettől átvett pe.</t>
  </si>
  <si>
    <t xml:space="preserve">   KDOP támogatás</t>
  </si>
  <si>
    <t xml:space="preserve">Egyéb működési célú átvett pénzeszköz </t>
  </si>
  <si>
    <t xml:space="preserve">     - Működési támogatás átadás</t>
  </si>
  <si>
    <t xml:space="preserve">  - EU-s forrásból finanszírozott támogatással megvalósuló programok, projektek önkormányzati hozzájárulásának kiadásai</t>
  </si>
  <si>
    <t>Államháztartáson belüli megelőlegezések visszafizetése</t>
  </si>
  <si>
    <t xml:space="preserve"> forintban </t>
  </si>
  <si>
    <t xml:space="preserve">G </t>
  </si>
  <si>
    <t>Egyéb fizetési kötelezettségből származó bevételek (igaz.szolg.díj)</t>
  </si>
  <si>
    <t>Nyújtott szolgáltatások ellenértéke</t>
  </si>
  <si>
    <t>B410</t>
  </si>
  <si>
    <t>Vis maior támogatás</t>
  </si>
  <si>
    <t xml:space="preserve">   Fejezettő átvett pe. (földalapú támogatás)</t>
  </si>
  <si>
    <t xml:space="preserve">  Fejezettől átvett pe.</t>
  </si>
  <si>
    <t>B63</t>
  </si>
  <si>
    <t xml:space="preserve">     - Garancia és kezességvállalásból származó kifizetés</t>
  </si>
  <si>
    <t xml:space="preserve">  - Pénzügyi befektetések kiadásai</t>
  </si>
  <si>
    <t>Működési célú finanszírozási kiadások</t>
  </si>
  <si>
    <t>Egyéb fizetési kötelezettségből származó bevételek (igazg. Szolg.díj)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</si>
</sst>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#"/>
    <numFmt numFmtId="165" formatCode="mmm\ d/"/>
  </numFmts>
  <fonts count="31" x14ac:knownFonts="1">
    <font>
      <sz val="10"/>
      <name val="Arial"/>
      <family val="2"/>
      <charset val="238"/>
    </font>
    <font>
      <sz val="10"/>
      <name val="Times New Roman CE"/>
      <family val="1"/>
      <charset val="238"/>
    </font>
    <font>
      <sz val="12"/>
      <name val="Times New Roman CE"/>
      <family val="1"/>
      <charset val="238"/>
    </font>
    <font>
      <sz val="9"/>
      <name val="Times New Roman CE"/>
      <family val="1"/>
      <charset val="238"/>
    </font>
    <font>
      <sz val="11"/>
      <name val="Times New Roman"/>
      <family val="1"/>
      <charset val="238"/>
    </font>
    <font>
      <b/>
      <sz val="9"/>
      <name val="Times New Roman CE"/>
      <family val="1"/>
      <charset val="238"/>
    </font>
    <font>
      <b/>
      <sz val="12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sz val="8"/>
      <name val="Times New Roman CE"/>
      <family val="1"/>
      <charset val="238"/>
    </font>
    <font>
      <b/>
      <i/>
      <sz val="8"/>
      <name val="Times New Roman CE"/>
      <family val="1"/>
      <charset val="238"/>
    </font>
    <font>
      <b/>
      <sz val="8"/>
      <name val="Times New Roman"/>
      <family val="1"/>
      <charset val="238"/>
    </font>
    <font>
      <i/>
      <sz val="11"/>
      <name val="Times New Roman CE"/>
      <family val="1"/>
      <charset val="238"/>
    </font>
    <font>
      <sz val="8"/>
      <name val="Times New Roman CE"/>
      <family val="1"/>
      <charset val="238"/>
    </font>
    <font>
      <sz val="8"/>
      <name val="Times New Roman"/>
      <family val="1"/>
      <charset val="238"/>
    </font>
    <font>
      <sz val="11"/>
      <name val="Times New Roman CE"/>
      <family val="1"/>
      <charset val="238"/>
    </font>
    <font>
      <i/>
      <sz val="8"/>
      <name val="Times New Roman"/>
      <family val="1"/>
      <charset val="238"/>
    </font>
    <font>
      <i/>
      <sz val="8"/>
      <name val="Times New Roman CE"/>
      <family val="1"/>
      <charset val="238"/>
    </font>
    <font>
      <b/>
      <sz val="8"/>
      <name val="Times New Roman CE"/>
      <charset val="238"/>
    </font>
    <font>
      <sz val="8"/>
      <name val="Times New Roman CE"/>
      <charset val="238"/>
    </font>
    <font>
      <b/>
      <i/>
      <sz val="8"/>
      <name val="Times New Roman"/>
      <family val="1"/>
      <charset val="238"/>
    </font>
    <font>
      <b/>
      <sz val="9"/>
      <name val="Times New Roman"/>
      <family val="1"/>
      <charset val="238"/>
    </font>
    <font>
      <i/>
      <sz val="10"/>
      <name val="Times New Roman CE"/>
      <family val="1"/>
      <charset val="238"/>
    </font>
    <font>
      <b/>
      <sz val="7"/>
      <name val="Times New Roman CE"/>
      <family val="1"/>
      <charset val="238"/>
    </font>
    <font>
      <b/>
      <i/>
      <sz val="7"/>
      <name val="Times New Roman CE"/>
      <family val="1"/>
      <charset val="238"/>
    </font>
    <font>
      <b/>
      <sz val="7"/>
      <name val="Times New Roman"/>
      <family val="1"/>
      <charset val="238"/>
    </font>
    <font>
      <sz val="7"/>
      <name val="Times New Roman CE"/>
      <family val="1"/>
      <charset val="238"/>
    </font>
    <font>
      <sz val="7"/>
      <name val="Times New Roman"/>
      <family val="1"/>
      <charset val="238"/>
    </font>
    <font>
      <i/>
      <sz val="7"/>
      <name val="Times New Roman"/>
      <family val="1"/>
      <charset val="238"/>
    </font>
    <font>
      <i/>
      <sz val="7"/>
      <name val="Times New Roman CE"/>
      <family val="1"/>
      <charset val="238"/>
    </font>
    <font>
      <b/>
      <i/>
      <sz val="8"/>
      <name val="Times New Roman CE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34"/>
      </patternFill>
    </fill>
  </fills>
  <borders count="68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475">
    <xf numFmtId="0" fontId="0" fillId="0" borderId="0" xfId="0"/>
    <xf numFmtId="0" fontId="1" fillId="0" borderId="0" xfId="1" applyFont="1" applyFill="1" applyAlignment="1" applyProtection="1">
      <alignment horizontal="left" vertical="center" wrapText="1"/>
    </xf>
    <xf numFmtId="0" fontId="1" fillId="0" borderId="0" xfId="1" applyFont="1" applyFill="1" applyAlignment="1" applyProtection="1">
      <alignment vertical="center" wrapText="1"/>
    </xf>
    <xf numFmtId="0" fontId="1" fillId="0" borderId="0" xfId="1" applyFont="1" applyFill="1" applyAlignment="1" applyProtection="1">
      <alignment horizontal="right" vertical="center" wrapText="1" indent="1"/>
    </xf>
    <xf numFmtId="0" fontId="1" fillId="0" borderId="0" xfId="1" applyFill="1" applyAlignment="1">
      <alignment vertical="center" wrapText="1"/>
    </xf>
    <xf numFmtId="164" fontId="2" fillId="0" borderId="0" xfId="1" applyNumberFormat="1" applyFont="1" applyFill="1" applyAlignment="1" applyProtection="1">
      <alignment horizontal="left" vertical="center" wrapText="1"/>
    </xf>
    <xf numFmtId="164" fontId="2" fillId="0" borderId="0" xfId="1" applyNumberFormat="1" applyFont="1" applyFill="1" applyAlignment="1" applyProtection="1">
      <alignment vertical="center" wrapText="1"/>
    </xf>
    <xf numFmtId="164" fontId="3" fillId="0" borderId="0" xfId="1" applyNumberFormat="1" applyFont="1" applyFill="1" applyAlignment="1" applyProtection="1">
      <alignment horizontal="right" vertical="center" wrapText="1"/>
    </xf>
    <xf numFmtId="0" fontId="4" fillId="0" borderId="0" xfId="1" applyFont="1" applyAlignment="1" applyProtection="1">
      <alignment horizontal="right" vertical="top"/>
      <protection locked="0"/>
    </xf>
    <xf numFmtId="164" fontId="2" fillId="0" borderId="0" xfId="1" applyNumberFormat="1" applyFont="1" applyFill="1" applyAlignment="1">
      <alignment vertical="center" wrapText="1"/>
    </xf>
    <xf numFmtId="0" fontId="5" fillId="0" borderId="1" xfId="1" applyFont="1" applyFill="1" applyBorder="1" applyAlignment="1" applyProtection="1">
      <alignment horizontal="center" vertical="center" wrapText="1"/>
    </xf>
    <xf numFmtId="0" fontId="5" fillId="0" borderId="2" xfId="1" applyFont="1" applyFill="1" applyBorder="1" applyAlignment="1" applyProtection="1">
      <alignment horizontal="center" vertical="center"/>
    </xf>
    <xf numFmtId="0" fontId="6" fillId="0" borderId="3" xfId="1" applyFont="1" applyFill="1" applyBorder="1" applyAlignment="1">
      <alignment vertical="center"/>
    </xf>
    <xf numFmtId="0" fontId="6" fillId="0" borderId="0" xfId="1" applyFont="1" applyFill="1" applyAlignment="1">
      <alignment vertical="center"/>
    </xf>
    <xf numFmtId="0" fontId="5" fillId="0" borderId="1" xfId="1" applyFont="1" applyFill="1" applyBorder="1" applyAlignment="1" applyProtection="1">
      <alignment vertical="center"/>
    </xf>
    <xf numFmtId="0" fontId="5" fillId="0" borderId="2" xfId="1" applyFont="1" applyFill="1" applyBorder="1" applyAlignment="1" applyProtection="1">
      <alignment vertical="center"/>
    </xf>
    <xf numFmtId="0" fontId="7" fillId="0" borderId="2" xfId="1" applyFont="1" applyFill="1" applyBorder="1" applyAlignment="1" applyProtection="1">
      <alignment horizontal="right"/>
    </xf>
    <xf numFmtId="0" fontId="8" fillId="0" borderId="4" xfId="1" applyFont="1" applyFill="1" applyBorder="1" applyAlignment="1">
      <alignment vertical="center"/>
    </xf>
    <xf numFmtId="0" fontId="8" fillId="0" borderId="0" xfId="1" applyFont="1" applyFill="1" applyAlignment="1">
      <alignment vertical="center"/>
    </xf>
    <xf numFmtId="0" fontId="5" fillId="0" borderId="5" xfId="1" applyFont="1" applyFill="1" applyBorder="1" applyAlignment="1" applyProtection="1">
      <alignment horizontal="center" vertical="center" wrapText="1"/>
    </xf>
    <xf numFmtId="0" fontId="5" fillId="0" borderId="6" xfId="1" applyFont="1" applyFill="1" applyBorder="1" applyAlignment="1" applyProtection="1">
      <alignment horizontal="center" vertical="center" wrapText="1"/>
    </xf>
    <xf numFmtId="0" fontId="5" fillId="0" borderId="7" xfId="1" applyFont="1" applyFill="1" applyBorder="1" applyAlignment="1" applyProtection="1">
      <alignment horizontal="center" vertical="center" wrapText="1"/>
    </xf>
    <xf numFmtId="0" fontId="1" fillId="0" borderId="8" xfId="1" applyFill="1" applyBorder="1" applyAlignment="1">
      <alignment vertical="center" wrapText="1"/>
    </xf>
    <xf numFmtId="0" fontId="9" fillId="0" borderId="9" xfId="1" applyFont="1" applyFill="1" applyBorder="1" applyAlignment="1" applyProtection="1">
      <alignment horizontal="center" vertical="center" wrapText="1"/>
    </xf>
    <xf numFmtId="0" fontId="9" fillId="0" borderId="10" xfId="1" applyFont="1" applyFill="1" applyBorder="1" applyAlignment="1" applyProtection="1">
      <alignment horizontal="center" vertical="center" wrapText="1"/>
    </xf>
    <xf numFmtId="0" fontId="9" fillId="0" borderId="11" xfId="1" applyFont="1" applyFill="1" applyBorder="1" applyAlignment="1" applyProtection="1">
      <alignment horizontal="center" vertical="center" wrapText="1"/>
    </xf>
    <xf numFmtId="0" fontId="9" fillId="0" borderId="7" xfId="1" applyFont="1" applyFill="1" applyBorder="1" applyAlignment="1" applyProtection="1">
      <alignment horizontal="center" vertical="center" wrapText="1"/>
    </xf>
    <xf numFmtId="0" fontId="6" fillId="0" borderId="0" xfId="1" applyFont="1" applyFill="1" applyAlignment="1">
      <alignment horizontal="center" vertical="center" wrapText="1"/>
    </xf>
    <xf numFmtId="0" fontId="5" fillId="0" borderId="2" xfId="1" applyFont="1" applyFill="1" applyBorder="1" applyAlignment="1" applyProtection="1">
      <alignment horizontal="center" vertical="center" wrapText="1"/>
    </xf>
    <xf numFmtId="164" fontId="5" fillId="0" borderId="12" xfId="1" applyNumberFormat="1" applyFont="1" applyFill="1" applyBorder="1" applyAlignment="1" applyProtection="1">
      <alignment horizontal="right" vertical="center" wrapText="1" indent="1"/>
    </xf>
    <xf numFmtId="164" fontId="5" fillId="0" borderId="2" xfId="1" applyNumberFormat="1" applyFont="1" applyFill="1" applyBorder="1" applyAlignment="1" applyProtection="1">
      <alignment horizontal="right" vertical="center" wrapText="1" indent="1"/>
    </xf>
    <xf numFmtId="0" fontId="6" fillId="0" borderId="13" xfId="1" applyFont="1" applyFill="1" applyBorder="1" applyAlignment="1">
      <alignment horizontal="center" vertical="center" wrapText="1"/>
    </xf>
    <xf numFmtId="0" fontId="9" fillId="0" borderId="14" xfId="1" applyFont="1" applyFill="1" applyBorder="1" applyAlignment="1" applyProtection="1">
      <alignment horizontal="center" vertical="center" wrapText="1"/>
    </xf>
    <xf numFmtId="0" fontId="10" fillId="0" borderId="15" xfId="1" applyFont="1" applyFill="1" applyBorder="1" applyAlignment="1" applyProtection="1">
      <alignment horizontal="center" vertical="center" wrapText="1"/>
    </xf>
    <xf numFmtId="0" fontId="11" fillId="0" borderId="16" xfId="1" applyFont="1" applyBorder="1" applyAlignment="1" applyProtection="1">
      <alignment horizontal="left" vertical="center" wrapText="1" indent="1"/>
    </xf>
    <xf numFmtId="164" fontId="9" fillId="0" borderId="15" xfId="1" applyNumberFormat="1" applyFont="1" applyFill="1" applyBorder="1" applyAlignment="1" applyProtection="1">
      <alignment horizontal="center" vertical="center" wrapText="1"/>
    </xf>
    <xf numFmtId="164" fontId="9" fillId="0" borderId="7" xfId="1" applyNumberFormat="1" applyFont="1" applyFill="1" applyBorder="1" applyAlignment="1" applyProtection="1">
      <alignment horizontal="center" vertical="center" wrapText="1"/>
    </xf>
    <xf numFmtId="0" fontId="9" fillId="0" borderId="17" xfId="1" applyFont="1" applyFill="1" applyBorder="1" applyAlignment="1" applyProtection="1">
      <alignment horizontal="center" vertical="center" wrapText="1"/>
    </xf>
    <xf numFmtId="0" fontId="10" fillId="0" borderId="7" xfId="1" applyFont="1" applyFill="1" applyBorder="1" applyAlignment="1" applyProtection="1">
      <alignment horizontal="center" vertical="center" wrapText="1"/>
    </xf>
    <xf numFmtId="0" fontId="12" fillId="0" borderId="0" xfId="1" applyFont="1" applyFill="1" applyAlignment="1">
      <alignment vertical="center" wrapText="1"/>
    </xf>
    <xf numFmtId="0" fontId="9" fillId="0" borderId="18" xfId="1" applyFont="1" applyFill="1" applyBorder="1" applyAlignment="1" applyProtection="1">
      <alignment horizontal="center" vertical="center" wrapText="1"/>
    </xf>
    <xf numFmtId="49" fontId="13" fillId="0" borderId="19" xfId="1" applyNumberFormat="1" applyFont="1" applyFill="1" applyBorder="1" applyAlignment="1" applyProtection="1">
      <alignment horizontal="center" vertical="center" wrapText="1"/>
    </xf>
    <xf numFmtId="0" fontId="14" fillId="0" borderId="20" xfId="1" applyFont="1" applyBorder="1" applyAlignment="1" applyProtection="1">
      <alignment horizontal="left" vertical="center" wrapText="1" indent="1"/>
    </xf>
    <xf numFmtId="164" fontId="13" fillId="0" borderId="19" xfId="1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1" applyFont="1" applyFill="1" applyAlignment="1">
      <alignment vertical="center" wrapText="1"/>
    </xf>
    <xf numFmtId="49" fontId="14" fillId="0" borderId="21" xfId="1" applyNumberFormat="1" applyFont="1" applyBorder="1" applyAlignment="1" applyProtection="1">
      <alignment horizontal="left" vertical="center" wrapText="1" indent="1"/>
    </xf>
    <xf numFmtId="0" fontId="14" fillId="0" borderId="22" xfId="1" applyFont="1" applyBorder="1" applyAlignment="1" applyProtection="1">
      <alignment horizontal="left" vertical="center" wrapText="1" indent="1"/>
    </xf>
    <xf numFmtId="164" fontId="13" fillId="0" borderId="19" xfId="1" applyNumberFormat="1" applyFont="1" applyFill="1" applyBorder="1" applyAlignment="1" applyProtection="1">
      <alignment horizontal="right" vertical="center" wrapText="1" indent="1"/>
      <protection locked="0"/>
    </xf>
    <xf numFmtId="0" fontId="14" fillId="0" borderId="23" xfId="1" applyFont="1" applyBorder="1" applyAlignment="1" applyProtection="1">
      <alignment horizontal="left" vertical="center" wrapText="1" indent="1"/>
    </xf>
    <xf numFmtId="0" fontId="11" fillId="0" borderId="24" xfId="1" applyFont="1" applyBorder="1" applyAlignment="1" applyProtection="1">
      <alignment horizontal="left" vertical="center" wrapText="1" indent="1"/>
    </xf>
    <xf numFmtId="164" fontId="9" fillId="0" borderId="12" xfId="1" applyNumberFormat="1" applyFont="1" applyFill="1" applyBorder="1" applyAlignment="1" applyProtection="1">
      <alignment horizontal="center" vertical="center" wrapText="1"/>
    </xf>
    <xf numFmtId="0" fontId="9" fillId="0" borderId="25" xfId="1" applyFont="1" applyFill="1" applyBorder="1" applyAlignment="1" applyProtection="1">
      <alignment horizontal="center" vertical="center" wrapText="1"/>
    </xf>
    <xf numFmtId="0" fontId="13" fillId="0" borderId="21" xfId="2" applyFont="1" applyFill="1" applyBorder="1" applyAlignment="1" applyProtection="1">
      <alignment horizontal="center" vertical="center" wrapText="1"/>
    </xf>
    <xf numFmtId="164" fontId="13" fillId="0" borderId="26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19" xfId="1" applyFont="1" applyFill="1" applyBorder="1" applyAlignment="1">
      <alignment vertical="center" wrapText="1"/>
    </xf>
    <xf numFmtId="0" fontId="13" fillId="0" borderId="19" xfId="2" applyFont="1" applyFill="1" applyBorder="1" applyAlignment="1" applyProtection="1">
      <alignment horizontal="center" vertical="center" wrapText="1"/>
    </xf>
    <xf numFmtId="0" fontId="13" fillId="0" borderId="5" xfId="2" applyFont="1" applyFill="1" applyBorder="1" applyAlignment="1" applyProtection="1">
      <alignment horizontal="center" vertical="center" wrapText="1"/>
    </xf>
    <xf numFmtId="0" fontId="9" fillId="0" borderId="27" xfId="1" applyFont="1" applyFill="1" applyBorder="1" applyAlignment="1" applyProtection="1">
      <alignment horizontal="center" vertical="center" wrapText="1"/>
    </xf>
    <xf numFmtId="164" fontId="13" fillId="0" borderId="5" xfId="1" applyNumberFormat="1" applyFont="1" applyFill="1" applyBorder="1" applyAlignment="1" applyProtection="1">
      <alignment horizontal="center" vertical="center" wrapText="1"/>
      <protection locked="0"/>
    </xf>
    <xf numFmtId="0" fontId="9" fillId="0" borderId="28" xfId="1" applyFont="1" applyFill="1" applyBorder="1" applyAlignment="1" applyProtection="1">
      <alignment horizontal="center" vertical="center" wrapText="1"/>
    </xf>
    <xf numFmtId="49" fontId="13" fillId="0" borderId="29" xfId="1" applyNumberFormat="1" applyFont="1" applyFill="1" applyBorder="1" applyAlignment="1" applyProtection="1">
      <alignment horizontal="center" vertical="center" wrapText="1"/>
    </xf>
    <xf numFmtId="0" fontId="13" fillId="0" borderId="29" xfId="2" applyFont="1" applyFill="1" applyBorder="1" applyAlignment="1" applyProtection="1">
      <alignment horizontal="center" vertical="center" wrapText="1"/>
    </xf>
    <xf numFmtId="164" fontId="13" fillId="0" borderId="29" xfId="1" applyNumberFormat="1" applyFont="1" applyFill="1" applyBorder="1" applyAlignment="1" applyProtection="1">
      <alignment horizontal="center" vertical="center" wrapText="1"/>
      <protection locked="0"/>
    </xf>
    <xf numFmtId="49" fontId="13" fillId="0" borderId="7" xfId="1" applyNumberFormat="1" applyFont="1" applyFill="1" applyBorder="1" applyAlignment="1" applyProtection="1">
      <alignment horizontal="center" vertical="center" wrapText="1"/>
    </xf>
    <xf numFmtId="0" fontId="9" fillId="0" borderId="30" xfId="2" applyFont="1" applyFill="1" applyBorder="1" applyAlignment="1" applyProtection="1">
      <alignment horizontal="center" vertical="center" wrapText="1"/>
    </xf>
    <xf numFmtId="164" fontId="9" fillId="0" borderId="12" xfId="1" applyNumberFormat="1" applyFont="1" applyFill="1" applyBorder="1" applyAlignment="1" applyProtection="1">
      <alignment horizontal="center" vertical="center" wrapText="1"/>
      <protection locked="0"/>
    </xf>
    <xf numFmtId="0" fontId="13" fillId="0" borderId="21" xfId="2" applyFont="1" applyFill="1" applyBorder="1" applyAlignment="1" applyProtection="1">
      <alignment horizontal="left" vertical="center" wrapText="1" indent="1"/>
    </xf>
    <xf numFmtId="0" fontId="13" fillId="0" borderId="19" xfId="2" applyFont="1" applyFill="1" applyBorder="1" applyAlignment="1" applyProtection="1">
      <alignment horizontal="left" vertical="center" wrapText="1" indent="1"/>
    </xf>
    <xf numFmtId="0" fontId="15" fillId="0" borderId="19" xfId="1" applyFont="1" applyFill="1" applyBorder="1" applyAlignment="1">
      <alignment vertical="center" wrapText="1"/>
    </xf>
    <xf numFmtId="0" fontId="13" fillId="0" borderId="29" xfId="2" applyFont="1" applyFill="1" applyBorder="1" applyAlignment="1" applyProtection="1">
      <alignment horizontal="left" vertical="center" wrapText="1" indent="1"/>
    </xf>
    <xf numFmtId="0" fontId="9" fillId="0" borderId="7" xfId="2" applyFont="1" applyFill="1" applyBorder="1" applyAlignment="1" applyProtection="1">
      <alignment horizontal="left" vertical="center" wrapText="1" indent="1"/>
    </xf>
    <xf numFmtId="0" fontId="11" fillId="0" borderId="13" xfId="1" applyFont="1" applyBorder="1" applyAlignment="1" applyProtection="1">
      <alignment horizontal="left" vertical="center" wrapText="1" indent="1"/>
    </xf>
    <xf numFmtId="49" fontId="13" fillId="0" borderId="26" xfId="2" applyNumberFormat="1" applyFont="1" applyFill="1" applyBorder="1" applyAlignment="1" applyProtection="1">
      <alignment horizontal="left" vertical="center" wrapText="1" indent="1"/>
    </xf>
    <xf numFmtId="0" fontId="16" fillId="0" borderId="20" xfId="1" applyFont="1" applyBorder="1" applyAlignment="1" applyProtection="1">
      <alignment horizontal="left" vertical="center" wrapText="1" indent="1"/>
    </xf>
    <xf numFmtId="164" fontId="17" fillId="0" borderId="31" xfId="1" applyNumberFormat="1" applyFont="1" applyFill="1" applyBorder="1" applyAlignment="1" applyProtection="1">
      <alignment horizontal="center" vertical="center" wrapText="1"/>
    </xf>
    <xf numFmtId="49" fontId="13" fillId="0" borderId="19" xfId="2" applyNumberFormat="1" applyFont="1" applyFill="1" applyBorder="1" applyAlignment="1" applyProtection="1">
      <alignment horizontal="left" vertical="center" wrapText="1" indent="1"/>
    </xf>
    <xf numFmtId="0" fontId="16" fillId="0" borderId="22" xfId="1" applyFont="1" applyBorder="1" applyAlignment="1" applyProtection="1">
      <alignment horizontal="left" vertical="center" wrapText="1" indent="1"/>
    </xf>
    <xf numFmtId="164" fontId="17" fillId="0" borderId="32" xfId="1" applyNumberFormat="1" applyFont="1" applyFill="1" applyBorder="1" applyAlignment="1" applyProtection="1">
      <alignment horizontal="center" vertical="center" wrapText="1"/>
    </xf>
    <xf numFmtId="0" fontId="9" fillId="0" borderId="33" xfId="1" applyFont="1" applyFill="1" applyBorder="1" applyAlignment="1" applyProtection="1">
      <alignment horizontal="center" vertical="center" wrapText="1"/>
    </xf>
    <xf numFmtId="49" fontId="13" fillId="0" borderId="34" xfId="2" applyNumberFormat="1" applyFont="1" applyFill="1" applyBorder="1" applyAlignment="1" applyProtection="1">
      <alignment horizontal="left" vertical="center" wrapText="1" indent="1"/>
    </xf>
    <xf numFmtId="0" fontId="14" fillId="0" borderId="35" xfId="1" applyFont="1" applyBorder="1" applyAlignment="1" applyProtection="1">
      <alignment horizontal="left" vertical="center" wrapText="1" indent="1"/>
    </xf>
    <xf numFmtId="164" fontId="13" fillId="0" borderId="34" xfId="1" applyNumberFormat="1" applyFont="1" applyFill="1" applyBorder="1" applyAlignment="1" applyProtection="1">
      <alignment horizontal="center" vertical="center" wrapText="1"/>
      <protection locked="0"/>
    </xf>
    <xf numFmtId="164" fontId="18" fillId="0" borderId="12" xfId="1" applyNumberFormat="1" applyFont="1" applyFill="1" applyBorder="1" applyAlignment="1" applyProtection="1">
      <alignment horizontal="center" vertical="center" wrapText="1"/>
    </xf>
    <xf numFmtId="0" fontId="9" fillId="0" borderId="36" xfId="1" applyFont="1" applyFill="1" applyBorder="1" applyAlignment="1" applyProtection="1">
      <alignment horizontal="center" vertical="center" wrapText="1"/>
    </xf>
    <xf numFmtId="164" fontId="13" fillId="0" borderId="21" xfId="1" applyNumberFormat="1" applyFont="1" applyFill="1" applyBorder="1" applyAlignment="1" applyProtection="1">
      <alignment horizontal="center" vertical="center" wrapText="1"/>
      <protection locked="0"/>
    </xf>
    <xf numFmtId="164" fontId="13" fillId="0" borderId="21" xfId="1" applyNumberFormat="1" applyFont="1" applyFill="1" applyBorder="1" applyAlignment="1" applyProtection="1">
      <alignment horizontal="right" vertical="center" wrapText="1" indent="1"/>
      <protection locked="0"/>
    </xf>
    <xf numFmtId="0" fontId="13" fillId="0" borderId="7" xfId="1" applyFont="1" applyFill="1" applyBorder="1" applyAlignment="1" applyProtection="1">
      <alignment horizontal="center" vertical="center" wrapText="1"/>
    </xf>
    <xf numFmtId="164" fontId="9" fillId="0" borderId="12" xfId="1" applyNumberFormat="1" applyFont="1" applyFill="1" applyBorder="1" applyAlignment="1" applyProtection="1">
      <alignment horizontal="right" vertical="center" wrapText="1" indent="1"/>
      <protection locked="0"/>
    </xf>
    <xf numFmtId="0" fontId="10" fillId="0" borderId="10" xfId="1" applyFont="1" applyFill="1" applyBorder="1" applyAlignment="1" applyProtection="1">
      <alignment horizontal="center" vertical="center" wrapText="1"/>
    </xf>
    <xf numFmtId="164" fontId="10" fillId="0" borderId="37" xfId="1" applyNumberFormat="1" applyFont="1" applyFill="1" applyBorder="1" applyAlignment="1" applyProtection="1">
      <alignment horizontal="center" vertical="center" wrapText="1"/>
    </xf>
    <xf numFmtId="49" fontId="9" fillId="0" borderId="7" xfId="2" applyNumberFormat="1" applyFont="1" applyFill="1" applyBorder="1" applyAlignment="1" applyProtection="1">
      <alignment horizontal="left" vertical="center" wrapText="1" indent="1"/>
    </xf>
    <xf numFmtId="0" fontId="14" fillId="0" borderId="38" xfId="1" applyFont="1" applyBorder="1" applyAlignment="1" applyProtection="1">
      <alignment horizontal="left" vertical="center" wrapText="1" indent="1"/>
    </xf>
    <xf numFmtId="164" fontId="13" fillId="0" borderId="25" xfId="1" applyNumberFormat="1" applyFont="1" applyFill="1" applyBorder="1" applyAlignment="1" applyProtection="1">
      <alignment horizontal="center" vertical="center" wrapText="1"/>
      <protection locked="0"/>
    </xf>
    <xf numFmtId="164" fontId="13" fillId="0" borderId="25" xfId="1" applyNumberFormat="1" applyFont="1" applyBorder="1" applyAlignment="1" applyProtection="1">
      <alignment horizontal="center" wrapText="1"/>
      <protection locked="0"/>
    </xf>
    <xf numFmtId="49" fontId="13" fillId="0" borderId="5" xfId="2" applyNumberFormat="1" applyFont="1" applyFill="1" applyBorder="1" applyAlignment="1" applyProtection="1">
      <alignment horizontal="left" vertical="center" wrapText="1" indent="1"/>
    </xf>
    <xf numFmtId="164" fontId="13" fillId="0" borderId="39" xfId="1" applyNumberFormat="1" applyFont="1" applyFill="1" applyBorder="1" applyAlignment="1" applyProtection="1">
      <alignment horizontal="right" vertical="center" wrapText="1" indent="1"/>
      <protection locked="0"/>
    </xf>
    <xf numFmtId="3" fontId="19" fillId="0" borderId="19" xfId="1" applyNumberFormat="1" applyFont="1" applyFill="1" applyBorder="1" applyAlignment="1">
      <alignment horizontal="center" vertical="center" wrapText="1"/>
    </xf>
    <xf numFmtId="0" fontId="14" fillId="0" borderId="16" xfId="1" applyFont="1" applyBorder="1" applyAlignment="1" applyProtection="1">
      <alignment horizontal="left" vertical="center" wrapText="1" indent="1"/>
    </xf>
    <xf numFmtId="0" fontId="12" fillId="0" borderId="29" xfId="1" applyFont="1" applyFill="1" applyBorder="1" applyAlignment="1">
      <alignment vertical="center" wrapText="1"/>
    </xf>
    <xf numFmtId="0" fontId="11" fillId="0" borderId="17" xfId="1" applyFont="1" applyBorder="1" applyAlignment="1" applyProtection="1">
      <alignment horizontal="center" vertical="center" wrapText="1"/>
    </xf>
    <xf numFmtId="0" fontId="20" fillId="0" borderId="7" xfId="1" applyFont="1" applyBorder="1" applyAlignment="1" applyProtection="1">
      <alignment horizontal="center" wrapText="1"/>
    </xf>
    <xf numFmtId="0" fontId="21" fillId="0" borderId="13" xfId="1" applyFont="1" applyBorder="1" applyAlignment="1" applyProtection="1">
      <alignment horizontal="left" vertical="center" wrapText="1" indent="1"/>
    </xf>
    <xf numFmtId="0" fontId="21" fillId="0" borderId="11" xfId="1" applyFont="1" applyBorder="1" applyAlignment="1" applyProtection="1">
      <alignment horizontal="left" vertical="center" wrapText="1" indent="1"/>
    </xf>
    <xf numFmtId="164" fontId="9" fillId="0" borderId="30" xfId="1" applyNumberFormat="1" applyFont="1" applyFill="1" applyBorder="1" applyAlignment="1" applyProtection="1">
      <alignment horizontal="center" vertical="center" wrapText="1"/>
    </xf>
    <xf numFmtId="0" fontId="9" fillId="0" borderId="1" xfId="1" applyFont="1" applyFill="1" applyBorder="1" applyAlignment="1" applyProtection="1">
      <alignment horizontal="center" vertical="center" wrapText="1"/>
    </xf>
    <xf numFmtId="0" fontId="9" fillId="0" borderId="2" xfId="1" applyFont="1" applyFill="1" applyBorder="1" applyAlignment="1" applyProtection="1">
      <alignment horizontal="center" vertical="center" wrapText="1"/>
    </xf>
    <xf numFmtId="164" fontId="9" fillId="0" borderId="12" xfId="1" applyNumberFormat="1" applyFont="1" applyFill="1" applyBorder="1" applyAlignment="1" applyProtection="1">
      <alignment horizontal="right" vertical="center" wrapText="1" indent="1"/>
    </xf>
    <xf numFmtId="0" fontId="6" fillId="0" borderId="4" xfId="1" applyFont="1" applyFill="1" applyBorder="1" applyAlignment="1">
      <alignment horizontal="center" vertical="center" wrapText="1"/>
    </xf>
    <xf numFmtId="0" fontId="9" fillId="0" borderId="15" xfId="2" applyFont="1" applyFill="1" applyBorder="1" applyAlignment="1" applyProtection="1">
      <alignment horizontal="left" vertical="center" wrapText="1" indent="1"/>
    </xf>
    <xf numFmtId="0" fontId="22" fillId="0" borderId="0" xfId="1" applyFont="1" applyFill="1" applyAlignment="1">
      <alignment vertical="center" wrapText="1"/>
    </xf>
    <xf numFmtId="49" fontId="13" fillId="0" borderId="21" xfId="2" applyNumberFormat="1" applyFont="1" applyFill="1" applyBorder="1" applyAlignment="1" applyProtection="1">
      <alignment horizontal="left" vertical="center" wrapText="1" indent="1"/>
    </xf>
    <xf numFmtId="0" fontId="13" fillId="0" borderId="38" xfId="2" applyFont="1" applyFill="1" applyBorder="1" applyAlignment="1" applyProtection="1">
      <alignment horizontal="left" vertical="center" wrapText="1" indent="1"/>
    </xf>
    <xf numFmtId="164" fontId="13" fillId="0" borderId="40" xfId="1" applyNumberFormat="1" applyFont="1" applyFill="1" applyBorder="1" applyAlignment="1" applyProtection="1">
      <alignment horizontal="center" vertical="center" wrapText="1"/>
      <protection locked="0"/>
    </xf>
    <xf numFmtId="164" fontId="13" fillId="0" borderId="41" xfId="1" applyNumberFormat="1" applyFont="1" applyFill="1" applyBorder="1" applyAlignment="1" applyProtection="1">
      <alignment horizontal="center" vertical="center" wrapText="1"/>
      <protection locked="0"/>
    </xf>
    <xf numFmtId="0" fontId="13" fillId="0" borderId="22" xfId="2" applyFont="1" applyFill="1" applyBorder="1" applyAlignment="1" applyProtection="1">
      <alignment horizontal="left" vertical="center" wrapText="1" indent="1"/>
    </xf>
    <xf numFmtId="164" fontId="13" fillId="0" borderId="41" xfId="1" applyNumberFormat="1" applyFont="1" applyFill="1" applyBorder="1" applyAlignment="1" applyProtection="1">
      <alignment horizontal="right" vertical="center" wrapText="1" indent="1"/>
      <protection locked="0"/>
    </xf>
    <xf numFmtId="0" fontId="13" fillId="0" borderId="22" xfId="2" applyFont="1" applyFill="1" applyBorder="1" applyAlignment="1" applyProtection="1">
      <alignment horizontal="left" indent="7"/>
    </xf>
    <xf numFmtId="0" fontId="14" fillId="0" borderId="22" xfId="1" applyFont="1" applyBorder="1" applyAlignment="1" applyProtection="1">
      <alignment horizontal="left" vertical="center" wrapText="1" indent="6"/>
    </xf>
    <xf numFmtId="0" fontId="13" fillId="0" borderId="20" xfId="2" applyFont="1" applyFill="1" applyBorder="1" applyAlignment="1" applyProtection="1">
      <alignment horizontal="left" vertical="center" wrapText="1" indent="6"/>
    </xf>
    <xf numFmtId="0" fontId="13" fillId="0" borderId="22" xfId="2" applyFont="1" applyFill="1" applyBorder="1" applyAlignment="1" applyProtection="1">
      <alignment horizontal="left" vertical="center" wrapText="1" indent="6"/>
    </xf>
    <xf numFmtId="0" fontId="1" fillId="0" borderId="19" xfId="1" applyFill="1" applyBorder="1" applyAlignment="1">
      <alignment vertical="center" wrapText="1"/>
    </xf>
    <xf numFmtId="49" fontId="13" fillId="0" borderId="29" xfId="2" applyNumberFormat="1" applyFont="1" applyFill="1" applyBorder="1" applyAlignment="1" applyProtection="1">
      <alignment horizontal="left" vertical="center" wrapText="1" indent="1"/>
    </xf>
    <xf numFmtId="0" fontId="13" fillId="0" borderId="23" xfId="2" applyFont="1" applyFill="1" applyBorder="1" applyAlignment="1" applyProtection="1">
      <alignment horizontal="left" vertical="center" wrapText="1" indent="6"/>
    </xf>
    <xf numFmtId="164" fontId="13" fillId="0" borderId="42" xfId="1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13" xfId="2" applyFont="1" applyFill="1" applyBorder="1" applyAlignment="1" applyProtection="1">
      <alignment horizontal="left" vertical="center" wrapText="1" indent="1"/>
    </xf>
    <xf numFmtId="0" fontId="22" fillId="0" borderId="19" xfId="1" applyFont="1" applyFill="1" applyBorder="1" applyAlignment="1">
      <alignment vertical="center" wrapText="1"/>
    </xf>
    <xf numFmtId="165" fontId="1" fillId="0" borderId="0" xfId="1" applyNumberFormat="1" applyFill="1" applyAlignment="1">
      <alignment vertical="center" wrapText="1"/>
    </xf>
    <xf numFmtId="0" fontId="14" fillId="0" borderId="23" xfId="1" applyFont="1" applyBorder="1" applyAlignment="1" applyProtection="1">
      <alignment horizontal="left" vertical="center" wrapText="1" indent="6"/>
    </xf>
    <xf numFmtId="0" fontId="9" fillId="0" borderId="10" xfId="2" applyFont="1" applyFill="1" applyBorder="1" applyAlignment="1" applyProtection="1">
      <alignment horizontal="left" vertical="center" wrapText="1" indent="1"/>
    </xf>
    <xf numFmtId="0" fontId="11" fillId="0" borderId="43" xfId="1" applyFont="1" applyBorder="1" applyAlignment="1" applyProtection="1">
      <alignment horizontal="left" vertical="center" wrapText="1" indent="1"/>
    </xf>
    <xf numFmtId="164" fontId="9" fillId="0" borderId="10" xfId="1" applyNumberFormat="1" applyFont="1" applyFill="1" applyBorder="1" applyAlignment="1" applyProtection="1">
      <alignment horizontal="center" vertical="center" wrapText="1"/>
    </xf>
    <xf numFmtId="0" fontId="14" fillId="0" borderId="31" xfId="1" applyFont="1" applyBorder="1" applyAlignment="1" applyProtection="1">
      <alignment horizontal="left" vertical="center" wrapText="1" indent="1"/>
    </xf>
    <xf numFmtId="0" fontId="14" fillId="0" borderId="44" xfId="1" applyFont="1" applyBorder="1" applyAlignment="1" applyProtection="1">
      <alignment horizontal="left" vertical="center" wrapText="1" indent="1"/>
    </xf>
    <xf numFmtId="164" fontId="13" fillId="0" borderId="34" xfId="1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0" xfId="1" applyFont="1" applyFill="1" applyAlignment="1" applyProtection="1">
      <alignment horizontal="center" vertical="center" wrapText="1"/>
    </xf>
    <xf numFmtId="0" fontId="22" fillId="0" borderId="7" xfId="1" applyFont="1" applyFill="1" applyBorder="1" applyAlignment="1" applyProtection="1">
      <alignment vertical="center" wrapText="1"/>
    </xf>
    <xf numFmtId="164" fontId="9" fillId="0" borderId="5" xfId="1" applyNumberFormat="1" applyFont="1" applyFill="1" applyBorder="1" applyAlignment="1" applyProtection="1">
      <alignment horizontal="right" vertical="center" wrapText="1" indent="1"/>
      <protection locked="0"/>
    </xf>
    <xf numFmtId="49" fontId="13" fillId="0" borderId="7" xfId="2" applyNumberFormat="1" applyFont="1" applyFill="1" applyBorder="1" applyAlignment="1" applyProtection="1">
      <alignment horizontal="left" vertical="center" wrapText="1" indent="1"/>
    </xf>
    <xf numFmtId="0" fontId="11" fillId="0" borderId="45" xfId="1" applyFont="1" applyBorder="1" applyAlignment="1" applyProtection="1">
      <alignment horizontal="left" vertical="center" wrapText="1" indent="1"/>
    </xf>
    <xf numFmtId="164" fontId="9" fillId="0" borderId="7" xfId="1" applyNumberFormat="1" applyFont="1" applyFill="1" applyBorder="1" applyAlignment="1" applyProtection="1">
      <alignment horizontal="center" vertical="center" wrapText="1"/>
      <protection locked="0"/>
    </xf>
    <xf numFmtId="164" fontId="10" fillId="0" borderId="7" xfId="1" applyNumberFormat="1" applyFont="1" applyFill="1" applyBorder="1" applyAlignment="1" applyProtection="1">
      <alignment horizontal="center" vertical="center" wrapText="1"/>
    </xf>
    <xf numFmtId="0" fontId="8" fillId="0" borderId="17" xfId="1" applyFont="1" applyFill="1" applyBorder="1" applyAlignment="1" applyProtection="1">
      <alignment horizontal="left" vertical="center"/>
    </xf>
    <xf numFmtId="0" fontId="1" fillId="0" borderId="2" xfId="1" applyFont="1" applyFill="1" applyBorder="1" applyAlignment="1" applyProtection="1">
      <alignment vertical="center" wrapText="1"/>
    </xf>
    <xf numFmtId="0" fontId="8" fillId="0" borderId="12" xfId="1" applyFont="1" applyFill="1" applyBorder="1" applyAlignment="1" applyProtection="1">
      <alignment vertical="center" wrapText="1"/>
    </xf>
    <xf numFmtId="3" fontId="8" fillId="0" borderId="7" xfId="1" applyNumberFormat="1" applyFont="1" applyFill="1" applyBorder="1" applyAlignment="1" applyProtection="1">
      <alignment horizontal="right" vertical="center" wrapText="1" indent="1"/>
      <protection locked="0"/>
    </xf>
    <xf numFmtId="3" fontId="8" fillId="0" borderId="3" xfId="1" applyNumberFormat="1" applyFont="1" applyFill="1" applyBorder="1" applyAlignment="1" applyProtection="1">
      <alignment horizontal="right" vertical="center" wrapText="1" indent="1"/>
      <protection locked="0"/>
    </xf>
    <xf numFmtId="0" fontId="1" fillId="0" borderId="12" xfId="1" applyFill="1" applyBorder="1" applyAlignment="1">
      <alignment vertical="center" wrapText="1"/>
    </xf>
    <xf numFmtId="3" fontId="8" fillId="0" borderId="11" xfId="1" applyNumberFormat="1" applyFont="1" applyFill="1" applyBorder="1" applyAlignment="1" applyProtection="1">
      <alignment horizontal="right" vertical="center" wrapText="1" indent="1"/>
      <protection locked="0"/>
    </xf>
    <xf numFmtId="0" fontId="1" fillId="0" borderId="0" xfId="1"/>
    <xf numFmtId="0" fontId="5" fillId="0" borderId="3" xfId="1" applyFont="1" applyFill="1" applyBorder="1" applyAlignment="1" applyProtection="1">
      <alignment horizontal="center" vertical="center"/>
    </xf>
    <xf numFmtId="0" fontId="5" fillId="0" borderId="46" xfId="1" applyFont="1" applyFill="1" applyBorder="1" applyAlignment="1" applyProtection="1">
      <alignment horizontal="center" vertical="center"/>
    </xf>
    <xf numFmtId="0" fontId="10" fillId="0" borderId="2" xfId="1" applyFont="1" applyFill="1" applyBorder="1" applyAlignment="1" applyProtection="1">
      <alignment horizontal="right"/>
    </xf>
    <xf numFmtId="0" fontId="1" fillId="0" borderId="4" xfId="1" applyBorder="1"/>
    <xf numFmtId="0" fontId="9" fillId="0" borderId="5" xfId="1" applyFont="1" applyFill="1" applyBorder="1" applyAlignment="1" applyProtection="1">
      <alignment horizontal="center" vertical="center" wrapText="1"/>
    </xf>
    <xf numFmtId="0" fontId="9" fillId="0" borderId="8" xfId="1" applyFont="1" applyFill="1" applyBorder="1" applyAlignment="1" applyProtection="1">
      <alignment horizontal="center" vertical="center" wrapText="1"/>
    </xf>
    <xf numFmtId="0" fontId="9" fillId="0" borderId="0" xfId="1" applyFont="1" applyFill="1" applyBorder="1" applyAlignment="1" applyProtection="1">
      <alignment horizontal="center" vertical="center" wrapText="1"/>
    </xf>
    <xf numFmtId="0" fontId="9" fillId="0" borderId="47" xfId="1" applyFont="1" applyFill="1" applyBorder="1" applyAlignment="1" applyProtection="1">
      <alignment vertical="center" wrapText="1"/>
    </xf>
    <xf numFmtId="0" fontId="9" fillId="0" borderId="30" xfId="1" applyFont="1" applyFill="1" applyBorder="1" applyAlignment="1" applyProtection="1">
      <alignment horizontal="center" vertical="center" wrapText="1"/>
    </xf>
    <xf numFmtId="0" fontId="5" fillId="0" borderId="48" xfId="1" applyFont="1" applyFill="1" applyBorder="1" applyAlignment="1" applyProtection="1">
      <alignment horizontal="center" vertical="center" wrapText="1"/>
    </xf>
    <xf numFmtId="0" fontId="5" fillId="0" borderId="49" xfId="1" applyFont="1" applyFill="1" applyBorder="1" applyAlignment="1" applyProtection="1">
      <alignment horizontal="center" vertical="center" wrapText="1"/>
    </xf>
    <xf numFmtId="164" fontId="5" fillId="0" borderId="49" xfId="1" applyNumberFormat="1" applyFont="1" applyFill="1" applyBorder="1" applyAlignment="1" applyProtection="1">
      <alignment horizontal="right" vertical="center" wrapText="1" indent="1"/>
    </xf>
    <xf numFmtId="164" fontId="5" fillId="0" borderId="0" xfId="1" applyNumberFormat="1" applyFont="1" applyFill="1" applyBorder="1" applyAlignment="1" applyProtection="1">
      <alignment horizontal="right" vertical="center" wrapText="1" indent="1"/>
    </xf>
    <xf numFmtId="0" fontId="1" fillId="0" borderId="5" xfId="1" applyBorder="1"/>
    <xf numFmtId="0" fontId="23" fillId="0" borderId="17" xfId="1" applyFont="1" applyFill="1" applyBorder="1" applyAlignment="1" applyProtection="1">
      <alignment horizontal="center" vertical="center" wrapText="1"/>
    </xf>
    <xf numFmtId="0" fontId="24" fillId="0" borderId="7" xfId="1" applyFont="1" applyFill="1" applyBorder="1" applyAlignment="1" applyProtection="1">
      <alignment horizontal="center" vertical="center" wrapText="1"/>
    </xf>
    <xf numFmtId="0" fontId="25" fillId="0" borderId="13" xfId="1" applyFont="1" applyBorder="1" applyAlignment="1" applyProtection="1">
      <alignment horizontal="left" vertical="center" wrapText="1" indent="1"/>
    </xf>
    <xf numFmtId="164" fontId="23" fillId="0" borderId="11" xfId="1" applyNumberFormat="1" applyFont="1" applyFill="1" applyBorder="1" applyAlignment="1" applyProtection="1">
      <alignment horizontal="center" vertical="center" wrapText="1"/>
    </xf>
    <xf numFmtId="164" fontId="23" fillId="0" borderId="30" xfId="1" applyNumberFormat="1" applyFont="1" applyFill="1" applyBorder="1" applyAlignment="1" applyProtection="1">
      <alignment horizontal="center" vertical="center" wrapText="1"/>
    </xf>
    <xf numFmtId="0" fontId="25" fillId="0" borderId="16" xfId="1" applyFont="1" applyBorder="1" applyAlignment="1" applyProtection="1">
      <alignment horizontal="left" vertical="center" wrapText="1" indent="1"/>
    </xf>
    <xf numFmtId="0" fontId="23" fillId="0" borderId="18" xfId="1" applyFont="1" applyFill="1" applyBorder="1" applyAlignment="1" applyProtection="1">
      <alignment horizontal="center" vertical="center" wrapText="1"/>
    </xf>
    <xf numFmtId="49" fontId="26" fillId="0" borderId="19" xfId="1" applyNumberFormat="1" applyFont="1" applyFill="1" applyBorder="1" applyAlignment="1" applyProtection="1">
      <alignment horizontal="center" vertical="center" wrapText="1"/>
    </xf>
    <xf numFmtId="0" fontId="27" fillId="0" borderId="20" xfId="1" applyFont="1" applyBorder="1" applyAlignment="1" applyProtection="1">
      <alignment horizontal="left" vertical="center" wrapText="1" indent="1"/>
    </xf>
    <xf numFmtId="164" fontId="26" fillId="0" borderId="50" xfId="1" applyNumberFormat="1" applyFont="1" applyFill="1" applyBorder="1" applyAlignment="1" applyProtection="1">
      <alignment horizontal="center" vertical="center" wrapText="1"/>
      <protection locked="0"/>
    </xf>
    <xf numFmtId="49" fontId="27" fillId="0" borderId="21" xfId="1" applyNumberFormat="1" applyFont="1" applyBorder="1" applyAlignment="1" applyProtection="1">
      <alignment horizontal="left" vertical="center" wrapText="1" indent="1"/>
    </xf>
    <xf numFmtId="0" fontId="27" fillId="0" borderId="21" xfId="1" applyFont="1" applyBorder="1" applyAlignment="1" applyProtection="1">
      <alignment horizontal="center" vertical="center" wrapText="1"/>
    </xf>
    <xf numFmtId="164" fontId="26" fillId="0" borderId="19" xfId="1" applyNumberFormat="1" applyFont="1" applyFill="1" applyBorder="1" applyAlignment="1" applyProtection="1">
      <alignment horizontal="center" vertical="center" wrapText="1"/>
      <protection locked="0"/>
    </xf>
    <xf numFmtId="0" fontId="27" fillId="0" borderId="22" xfId="1" applyFont="1" applyBorder="1" applyAlignment="1" applyProtection="1">
      <alignment horizontal="left" vertical="center" wrapText="1" indent="1"/>
    </xf>
    <xf numFmtId="164" fontId="26" fillId="0" borderId="50" xfId="1" applyNumberFormat="1" applyFont="1" applyFill="1" applyBorder="1" applyAlignment="1" applyProtection="1">
      <alignment horizontal="right" vertical="center" wrapText="1" indent="1"/>
      <protection locked="0"/>
    </xf>
    <xf numFmtId="0" fontId="27" fillId="0" borderId="23" xfId="1" applyFont="1" applyBorder="1" applyAlignment="1" applyProtection="1">
      <alignment horizontal="left" vertical="center" wrapText="1" indent="1"/>
    </xf>
    <xf numFmtId="0" fontId="27" fillId="0" borderId="5" xfId="1" applyFont="1" applyBorder="1" applyAlignment="1" applyProtection="1">
      <alignment horizontal="center" vertical="center" wrapText="1"/>
    </xf>
    <xf numFmtId="164" fontId="26" fillId="0" borderId="51" xfId="1" applyNumberFormat="1" applyFont="1" applyFill="1" applyBorder="1" applyAlignment="1" applyProtection="1">
      <alignment horizontal="center" vertical="center" wrapText="1"/>
      <protection locked="0"/>
    </xf>
    <xf numFmtId="0" fontId="25" fillId="0" borderId="24" xfId="1" applyFont="1" applyBorder="1" applyAlignment="1" applyProtection="1">
      <alignment horizontal="left" vertical="center" wrapText="1" indent="1"/>
    </xf>
    <xf numFmtId="0" fontId="27" fillId="0" borderId="30" xfId="1" applyFont="1" applyBorder="1" applyAlignment="1" applyProtection="1">
      <alignment horizontal="center" vertical="center" wrapText="1"/>
    </xf>
    <xf numFmtId="164" fontId="23" fillId="0" borderId="1" xfId="1" applyNumberFormat="1" applyFont="1" applyFill="1" applyBorder="1" applyAlignment="1" applyProtection="1">
      <alignment horizontal="center" vertical="center" wrapText="1"/>
    </xf>
    <xf numFmtId="0" fontId="23" fillId="0" borderId="25" xfId="1" applyFont="1" applyFill="1" applyBorder="1" applyAlignment="1" applyProtection="1">
      <alignment horizontal="center" vertical="center" wrapText="1"/>
    </xf>
    <xf numFmtId="0" fontId="26" fillId="0" borderId="21" xfId="2" applyFont="1" applyFill="1" applyBorder="1" applyAlignment="1" applyProtection="1">
      <alignment horizontal="center" vertical="center" wrapText="1"/>
    </xf>
    <xf numFmtId="164" fontId="26" fillId="0" borderId="52" xfId="1" applyNumberFormat="1" applyFont="1" applyFill="1" applyBorder="1" applyAlignment="1" applyProtection="1">
      <alignment horizontal="center" vertical="center" wrapText="1"/>
      <protection locked="0"/>
    </xf>
    <xf numFmtId="0" fontId="26" fillId="0" borderId="21" xfId="1" applyFont="1" applyBorder="1"/>
    <xf numFmtId="0" fontId="26" fillId="0" borderId="19" xfId="2" applyFont="1" applyFill="1" applyBorder="1" applyAlignment="1" applyProtection="1">
      <alignment horizontal="center" vertical="center" wrapText="1"/>
    </xf>
    <xf numFmtId="0" fontId="26" fillId="0" borderId="5" xfId="2" applyFont="1" applyFill="1" applyBorder="1" applyAlignment="1" applyProtection="1">
      <alignment horizontal="center" vertical="center" wrapText="1"/>
    </xf>
    <xf numFmtId="0" fontId="23" fillId="0" borderId="27" xfId="1" applyFont="1" applyFill="1" applyBorder="1" applyAlignment="1" applyProtection="1">
      <alignment horizontal="center" vertical="center" wrapText="1"/>
    </xf>
    <xf numFmtId="164" fontId="26" fillId="0" borderId="8" xfId="1" applyNumberFormat="1" applyFont="1" applyFill="1" applyBorder="1" applyAlignment="1" applyProtection="1">
      <alignment horizontal="center" vertical="center" wrapText="1"/>
      <protection locked="0"/>
    </xf>
    <xf numFmtId="0" fontId="23" fillId="0" borderId="28" xfId="1" applyFont="1" applyFill="1" applyBorder="1" applyAlignment="1" applyProtection="1">
      <alignment horizontal="center" vertical="center" wrapText="1"/>
    </xf>
    <xf numFmtId="49" fontId="26" fillId="0" borderId="29" xfId="1" applyNumberFormat="1" applyFont="1" applyFill="1" applyBorder="1" applyAlignment="1" applyProtection="1">
      <alignment horizontal="center" vertical="center" wrapText="1"/>
    </xf>
    <xf numFmtId="0" fontId="26" fillId="0" borderId="29" xfId="2" applyFont="1" applyFill="1" applyBorder="1" applyAlignment="1" applyProtection="1">
      <alignment horizontal="center" vertical="center" wrapText="1"/>
    </xf>
    <xf numFmtId="164" fontId="26" fillId="0" borderId="29" xfId="1" applyNumberFormat="1" applyFont="1" applyFill="1" applyBorder="1" applyAlignment="1" applyProtection="1">
      <alignment horizontal="center" vertical="center" wrapText="1"/>
      <protection locked="0"/>
    </xf>
    <xf numFmtId="49" fontId="26" fillId="0" borderId="7" xfId="1" applyNumberFormat="1" applyFont="1" applyFill="1" applyBorder="1" applyAlignment="1" applyProtection="1">
      <alignment horizontal="center" vertical="center" wrapText="1"/>
    </xf>
    <xf numFmtId="0" fontId="23" fillId="0" borderId="30" xfId="2" applyFont="1" applyFill="1" applyBorder="1" applyAlignment="1" applyProtection="1">
      <alignment horizontal="center" vertical="center" wrapText="1"/>
    </xf>
    <xf numFmtId="164" fontId="23" fillId="0" borderId="30" xfId="1" applyNumberFormat="1" applyFont="1" applyFill="1" applyBorder="1" applyAlignment="1" applyProtection="1">
      <alignment horizontal="center" vertical="center" wrapText="1"/>
      <protection locked="0"/>
    </xf>
    <xf numFmtId="0" fontId="26" fillId="0" borderId="21" xfId="2" applyFont="1" applyFill="1" applyBorder="1" applyAlignment="1" applyProtection="1">
      <alignment horizontal="left" vertical="center" wrapText="1" indent="1"/>
    </xf>
    <xf numFmtId="164" fontId="26" fillId="0" borderId="21" xfId="1" applyNumberFormat="1" applyFont="1" applyFill="1" applyBorder="1" applyAlignment="1" applyProtection="1">
      <alignment horizontal="center" vertical="center" wrapText="1"/>
      <protection locked="0"/>
    </xf>
    <xf numFmtId="0" fontId="26" fillId="0" borderId="19" xfId="2" applyFont="1" applyFill="1" applyBorder="1" applyAlignment="1" applyProtection="1">
      <alignment horizontal="left" vertical="center" wrapText="1" indent="1"/>
    </xf>
    <xf numFmtId="0" fontId="26" fillId="0" borderId="19" xfId="1" applyFont="1" applyBorder="1"/>
    <xf numFmtId="0" fontId="26" fillId="0" borderId="29" xfId="2" applyFont="1" applyFill="1" applyBorder="1" applyAlignment="1" applyProtection="1">
      <alignment horizontal="left" vertical="center" wrapText="1" indent="1"/>
    </xf>
    <xf numFmtId="0" fontId="26" fillId="0" borderId="51" xfId="1" applyFont="1" applyBorder="1"/>
    <xf numFmtId="0" fontId="23" fillId="0" borderId="7" xfId="2" applyFont="1" applyFill="1" applyBorder="1" applyAlignment="1" applyProtection="1">
      <alignment horizontal="left" vertical="center" wrapText="1" indent="1"/>
    </xf>
    <xf numFmtId="0" fontId="25" fillId="0" borderId="11" xfId="1" applyFont="1" applyBorder="1" applyAlignment="1" applyProtection="1">
      <alignment horizontal="left" vertical="center" wrapText="1" indent="1"/>
    </xf>
    <xf numFmtId="49" fontId="26" fillId="0" borderId="26" xfId="2" applyNumberFormat="1" applyFont="1" applyFill="1" applyBorder="1" applyAlignment="1" applyProtection="1">
      <alignment horizontal="left" vertical="center" wrapText="1" indent="1"/>
    </xf>
    <xf numFmtId="0" fontId="28" fillId="0" borderId="20" xfId="1" applyFont="1" applyBorder="1" applyAlignment="1" applyProtection="1">
      <alignment horizontal="left" vertical="center" wrapText="1" indent="1"/>
    </xf>
    <xf numFmtId="0" fontId="28" fillId="0" borderId="52" xfId="1" applyFont="1" applyBorder="1" applyAlignment="1" applyProtection="1">
      <alignment horizontal="left" vertical="center" wrapText="1" indent="1"/>
    </xf>
    <xf numFmtId="164" fontId="29" fillId="0" borderId="52" xfId="1" applyNumberFormat="1" applyFont="1" applyFill="1" applyBorder="1" applyAlignment="1" applyProtection="1">
      <alignment horizontal="center" vertical="center" wrapText="1"/>
    </xf>
    <xf numFmtId="164" fontId="29" fillId="0" borderId="21" xfId="1" applyNumberFormat="1" applyFont="1" applyFill="1" applyBorder="1" applyAlignment="1" applyProtection="1">
      <alignment horizontal="center" vertical="center" wrapText="1"/>
    </xf>
    <xf numFmtId="49" fontId="26" fillId="0" borderId="19" xfId="2" applyNumberFormat="1" applyFont="1" applyFill="1" applyBorder="1" applyAlignment="1" applyProtection="1">
      <alignment horizontal="left" vertical="center" wrapText="1" indent="1"/>
    </xf>
    <xf numFmtId="0" fontId="27" fillId="0" borderId="50" xfId="1" applyFont="1" applyBorder="1" applyAlignment="1" applyProtection="1">
      <alignment horizontal="left" vertical="center" wrapText="1" indent="1"/>
    </xf>
    <xf numFmtId="0" fontId="28" fillId="0" borderId="22" xfId="1" applyFont="1" applyBorder="1" applyAlignment="1" applyProtection="1">
      <alignment horizontal="left" vertical="center" wrapText="1" indent="1"/>
    </xf>
    <xf numFmtId="164" fontId="29" fillId="0" borderId="53" xfId="1" applyNumberFormat="1" applyFont="1" applyFill="1" applyBorder="1" applyAlignment="1" applyProtection="1">
      <alignment horizontal="center" vertical="center" wrapText="1"/>
    </xf>
    <xf numFmtId="0" fontId="23" fillId="0" borderId="33" xfId="1" applyFont="1" applyFill="1" applyBorder="1" applyAlignment="1" applyProtection="1">
      <alignment horizontal="center" vertical="center" wrapText="1"/>
    </xf>
    <xf numFmtId="49" fontId="26" fillId="0" borderId="34" xfId="2" applyNumberFormat="1" applyFont="1" applyFill="1" applyBorder="1" applyAlignment="1" applyProtection="1">
      <alignment horizontal="left" vertical="center" wrapText="1" indent="1"/>
    </xf>
    <xf numFmtId="0" fontId="27" fillId="0" borderId="35" xfId="1" applyFont="1" applyBorder="1" applyAlignment="1" applyProtection="1">
      <alignment horizontal="left" vertical="center" wrapText="1" indent="1"/>
    </xf>
    <xf numFmtId="164" fontId="26" fillId="0" borderId="54" xfId="1" applyNumberFormat="1" applyFont="1" applyFill="1" applyBorder="1" applyAlignment="1" applyProtection="1">
      <alignment horizontal="center" vertical="center" wrapText="1"/>
      <protection locked="0"/>
    </xf>
    <xf numFmtId="0" fontId="26" fillId="0" borderId="29" xfId="1" applyFont="1" applyBorder="1"/>
    <xf numFmtId="0" fontId="25" fillId="0" borderId="30" xfId="1" applyFont="1" applyBorder="1" applyAlignment="1" applyProtection="1">
      <alignment horizontal="left" vertical="center" wrapText="1" indent="1"/>
    </xf>
    <xf numFmtId="164" fontId="23" fillId="0" borderId="2" xfId="1" applyNumberFormat="1" applyFont="1" applyFill="1" applyBorder="1" applyAlignment="1" applyProtection="1">
      <alignment horizontal="center" vertical="center" wrapText="1"/>
    </xf>
    <xf numFmtId="0" fontId="23" fillId="0" borderId="36" xfId="1" applyFont="1" applyFill="1" applyBorder="1" applyAlignment="1" applyProtection="1">
      <alignment horizontal="center" vertical="center" wrapText="1"/>
    </xf>
    <xf numFmtId="0" fontId="27" fillId="0" borderId="22" xfId="1" applyFont="1" applyBorder="1" applyAlignment="1" applyProtection="1">
      <alignment horizontal="center" vertical="center" wrapText="1"/>
    </xf>
    <xf numFmtId="0" fontId="27" fillId="0" borderId="35" xfId="1" applyFont="1" applyBorder="1" applyAlignment="1" applyProtection="1">
      <alignment horizontal="center" vertical="center" wrapText="1"/>
    </xf>
    <xf numFmtId="0" fontId="26" fillId="0" borderId="7" xfId="1" applyFont="1" applyFill="1" applyBorder="1" applyAlignment="1" applyProtection="1">
      <alignment horizontal="center" vertical="center" wrapText="1"/>
    </xf>
    <xf numFmtId="0" fontId="25" fillId="0" borderId="13" xfId="1" applyFont="1" applyBorder="1" applyAlignment="1" applyProtection="1">
      <alignment horizontal="center" vertical="center" wrapText="1"/>
    </xf>
    <xf numFmtId="164" fontId="23" fillId="0" borderId="2" xfId="1" applyNumberFormat="1" applyFont="1" applyFill="1" applyBorder="1" applyAlignment="1" applyProtection="1">
      <alignment horizontal="right" vertical="center" wrapText="1" indent="1"/>
      <protection locked="0"/>
    </xf>
    <xf numFmtId="0" fontId="26" fillId="0" borderId="30" xfId="1" applyFont="1" applyBorder="1"/>
    <xf numFmtId="0" fontId="11" fillId="0" borderId="13" xfId="1" applyFont="1" applyBorder="1" applyAlignment="1" applyProtection="1">
      <alignment horizontal="center" vertical="center" wrapText="1"/>
    </xf>
    <xf numFmtId="164" fontId="24" fillId="0" borderId="3" xfId="1" applyNumberFormat="1" applyFont="1" applyFill="1" applyBorder="1" applyAlignment="1" applyProtection="1">
      <alignment horizontal="center" vertical="center" wrapText="1"/>
    </xf>
    <xf numFmtId="164" fontId="24" fillId="0" borderId="30" xfId="1" applyNumberFormat="1" applyFont="1" applyFill="1" applyBorder="1" applyAlignment="1" applyProtection="1">
      <alignment horizontal="center" vertical="center" wrapText="1"/>
    </xf>
    <xf numFmtId="49" fontId="23" fillId="0" borderId="7" xfId="2" applyNumberFormat="1" applyFont="1" applyFill="1" applyBorder="1" applyAlignment="1" applyProtection="1">
      <alignment horizontal="left" vertical="center" wrapText="1" indent="1"/>
    </xf>
    <xf numFmtId="0" fontId="27" fillId="0" borderId="38" xfId="1" applyFont="1" applyBorder="1" applyAlignment="1" applyProtection="1">
      <alignment horizontal="left" vertical="center" wrapText="1" indent="1"/>
    </xf>
    <xf numFmtId="0" fontId="27" fillId="0" borderId="38" xfId="1" applyFont="1" applyBorder="1" applyAlignment="1" applyProtection="1">
      <alignment horizontal="center" vertical="center" wrapText="1"/>
    </xf>
    <xf numFmtId="164" fontId="26" fillId="0" borderId="55" xfId="1" applyNumberFormat="1" applyFont="1" applyFill="1" applyBorder="1" applyAlignment="1" applyProtection="1">
      <alignment horizontal="center" vertical="center" wrapText="1"/>
      <protection locked="0"/>
    </xf>
    <xf numFmtId="49" fontId="26" fillId="0" borderId="5" xfId="2" applyNumberFormat="1" applyFont="1" applyFill="1" applyBorder="1" applyAlignment="1" applyProtection="1">
      <alignment horizontal="left" vertical="center" wrapText="1" indent="1"/>
    </xf>
    <xf numFmtId="0" fontId="27" fillId="0" borderId="20" xfId="1" applyFont="1" applyBorder="1" applyAlignment="1" applyProtection="1">
      <alignment horizontal="center" vertical="center" wrapText="1"/>
    </xf>
    <xf numFmtId="164" fontId="26" fillId="0" borderId="0" xfId="1" applyNumberFormat="1" applyFont="1" applyFill="1" applyBorder="1" applyAlignment="1" applyProtection="1">
      <alignment horizontal="center" vertical="center" wrapText="1"/>
      <protection locked="0"/>
    </xf>
    <xf numFmtId="0" fontId="27" fillId="0" borderId="16" xfId="1" applyFont="1" applyBorder="1" applyAlignment="1" applyProtection="1">
      <alignment horizontal="left" vertical="center" wrapText="1" indent="1"/>
    </xf>
    <xf numFmtId="0" fontId="27" fillId="0" borderId="16" xfId="1" applyFont="1" applyBorder="1" applyAlignment="1" applyProtection="1">
      <alignment horizontal="center" vertical="center" wrapText="1"/>
    </xf>
    <xf numFmtId="0" fontId="13" fillId="0" borderId="0" xfId="1" applyFont="1" applyFill="1" applyBorder="1" applyAlignment="1" applyProtection="1">
      <alignment horizontal="center" vertical="center" wrapText="1"/>
    </xf>
    <xf numFmtId="0" fontId="5" fillId="0" borderId="0" xfId="1" applyFont="1" applyFill="1" applyBorder="1" applyAlignment="1" applyProtection="1">
      <alignment horizontal="left" vertical="center" wrapText="1" indent="1"/>
    </xf>
    <xf numFmtId="164" fontId="9" fillId="0" borderId="39" xfId="1" applyNumberFormat="1" applyFont="1" applyFill="1" applyBorder="1" applyAlignment="1" applyProtection="1">
      <alignment horizontal="center" vertical="center" wrapText="1"/>
    </xf>
    <xf numFmtId="0" fontId="23" fillId="0" borderId="14" xfId="1" applyFont="1" applyFill="1" applyBorder="1" applyAlignment="1" applyProtection="1">
      <alignment horizontal="center" vertical="center" wrapText="1"/>
    </xf>
    <xf numFmtId="0" fontId="23" fillId="0" borderId="15" xfId="2" applyFont="1" applyFill="1" applyBorder="1" applyAlignment="1" applyProtection="1">
      <alignment horizontal="left" vertical="center" wrapText="1" indent="1"/>
    </xf>
    <xf numFmtId="164" fontId="23" fillId="0" borderId="8" xfId="1" applyNumberFormat="1" applyFont="1" applyFill="1" applyBorder="1" applyAlignment="1" applyProtection="1">
      <alignment horizontal="center" vertical="center" wrapText="1"/>
    </xf>
    <xf numFmtId="164" fontId="23" fillId="0" borderId="56" xfId="1" applyNumberFormat="1" applyFont="1" applyFill="1" applyBorder="1" applyAlignment="1" applyProtection="1">
      <alignment horizontal="center" vertical="center" wrapText="1"/>
    </xf>
    <xf numFmtId="49" fontId="26" fillId="0" borderId="21" xfId="2" applyNumberFormat="1" applyFont="1" applyFill="1" applyBorder="1" applyAlignment="1" applyProtection="1">
      <alignment horizontal="left" vertical="center" wrapText="1" indent="1"/>
    </xf>
    <xf numFmtId="0" fontId="26" fillId="0" borderId="38" xfId="2" applyFont="1" applyFill="1" applyBorder="1" applyAlignment="1" applyProtection="1">
      <alignment horizontal="left" vertical="center" wrapText="1" indent="1"/>
    </xf>
    <xf numFmtId="0" fontId="26" fillId="0" borderId="57" xfId="2" applyFont="1" applyFill="1" applyBorder="1" applyAlignment="1" applyProtection="1">
      <alignment horizontal="left" vertical="center" wrapText="1" indent="1"/>
    </xf>
    <xf numFmtId="0" fontId="26" fillId="0" borderId="22" xfId="2" applyFont="1" applyFill="1" applyBorder="1" applyAlignment="1" applyProtection="1">
      <alignment horizontal="left" vertical="center" wrapText="1" indent="1"/>
    </xf>
    <xf numFmtId="0" fontId="26" fillId="0" borderId="50" xfId="2" applyFont="1" applyFill="1" applyBorder="1" applyAlignment="1" applyProtection="1">
      <alignment horizontal="left" vertical="center" wrapText="1" indent="1"/>
    </xf>
    <xf numFmtId="164" fontId="26" fillId="0" borderId="19" xfId="1" applyNumberFormat="1" applyFont="1" applyFill="1" applyBorder="1" applyAlignment="1" applyProtection="1">
      <alignment horizontal="right" vertical="center" wrapText="1" indent="1"/>
      <protection locked="0"/>
    </xf>
    <xf numFmtId="0" fontId="26" fillId="0" borderId="22" xfId="2" applyFont="1" applyFill="1" applyBorder="1" applyAlignment="1" applyProtection="1">
      <alignment horizontal="left" indent="7"/>
    </xf>
    <xf numFmtId="0" fontId="26" fillId="0" borderId="50" xfId="2" applyFont="1" applyFill="1" applyBorder="1" applyAlignment="1" applyProtection="1">
      <alignment horizontal="left" indent="7"/>
    </xf>
    <xf numFmtId="0" fontId="27" fillId="0" borderId="22" xfId="1" applyFont="1" applyBorder="1" applyAlignment="1" applyProtection="1">
      <alignment horizontal="left" vertical="center" wrapText="1" indent="6"/>
    </xf>
    <xf numFmtId="0" fontId="27" fillId="0" borderId="50" xfId="1" applyFont="1" applyBorder="1" applyAlignment="1" applyProtection="1">
      <alignment horizontal="left" vertical="center" wrapText="1" indent="6"/>
    </xf>
    <xf numFmtId="0" fontId="26" fillId="0" borderId="20" xfId="2" applyFont="1" applyFill="1" applyBorder="1" applyAlignment="1" applyProtection="1">
      <alignment horizontal="left" vertical="center" wrapText="1" indent="6"/>
    </xf>
    <xf numFmtId="0" fontId="26" fillId="0" borderId="52" xfId="2" applyFont="1" applyFill="1" applyBorder="1" applyAlignment="1" applyProtection="1">
      <alignment horizontal="left" vertical="center" wrapText="1" indent="6"/>
    </xf>
    <xf numFmtId="0" fontId="26" fillId="0" borderId="22" xfId="2" applyFont="1" applyFill="1" applyBorder="1" applyAlignment="1" applyProtection="1">
      <alignment horizontal="left" vertical="center" wrapText="1" indent="6"/>
    </xf>
    <xf numFmtId="0" fontId="26" fillId="0" borderId="50" xfId="2" applyFont="1" applyFill="1" applyBorder="1" applyAlignment="1" applyProtection="1">
      <alignment horizontal="left" vertical="center" wrapText="1" indent="6"/>
    </xf>
    <xf numFmtId="49" fontId="26" fillId="0" borderId="29" xfId="2" applyNumberFormat="1" applyFont="1" applyFill="1" applyBorder="1" applyAlignment="1" applyProtection="1">
      <alignment horizontal="left" vertical="center" wrapText="1" indent="1"/>
    </xf>
    <xf numFmtId="0" fontId="26" fillId="0" borderId="23" xfId="2" applyFont="1" applyFill="1" applyBorder="1" applyAlignment="1" applyProtection="1">
      <alignment horizontal="left" vertical="center" wrapText="1" indent="6"/>
    </xf>
    <xf numFmtId="0" fontId="26" fillId="0" borderId="54" xfId="2" applyFont="1" applyFill="1" applyBorder="1" applyAlignment="1" applyProtection="1">
      <alignment horizontal="left" vertical="center" wrapText="1" indent="6"/>
    </xf>
    <xf numFmtId="164" fontId="26" fillId="0" borderId="29" xfId="1" applyNumberFormat="1" applyFont="1" applyFill="1" applyBorder="1" applyAlignment="1" applyProtection="1">
      <alignment horizontal="right" vertical="center" wrapText="1" indent="1"/>
      <protection locked="0"/>
    </xf>
    <xf numFmtId="0" fontId="23" fillId="0" borderId="13" xfId="2" applyFont="1" applyFill="1" applyBorder="1" applyAlignment="1" applyProtection="1">
      <alignment horizontal="left" vertical="center" wrapText="1" indent="1"/>
    </xf>
    <xf numFmtId="0" fontId="23" fillId="0" borderId="11" xfId="2" applyFont="1" applyFill="1" applyBorder="1" applyAlignment="1" applyProtection="1">
      <alignment horizontal="left" vertical="center" wrapText="1" indent="1"/>
    </xf>
    <xf numFmtId="164" fontId="23" fillId="0" borderId="1" xfId="1" applyNumberFormat="1" applyFont="1" applyFill="1" applyBorder="1" applyAlignment="1" applyProtection="1">
      <alignment horizontal="right" vertical="center" wrapText="1" indent="1"/>
    </xf>
    <xf numFmtId="164" fontId="26" fillId="0" borderId="52" xfId="1" applyNumberFormat="1" applyFont="1" applyFill="1" applyBorder="1" applyAlignment="1" applyProtection="1">
      <alignment horizontal="right" vertical="center" wrapText="1" indent="1"/>
      <protection locked="0"/>
    </xf>
    <xf numFmtId="0" fontId="27" fillId="0" borderId="23" xfId="1" applyFont="1" applyBorder="1" applyAlignment="1" applyProtection="1">
      <alignment horizontal="left" vertical="center" wrapText="1" indent="6"/>
    </xf>
    <xf numFmtId="0" fontId="23" fillId="0" borderId="9" xfId="1" applyFont="1" applyFill="1" applyBorder="1" applyAlignment="1" applyProtection="1">
      <alignment horizontal="center" vertical="center" wrapText="1"/>
    </xf>
    <xf numFmtId="0" fontId="23" fillId="0" borderId="10" xfId="2" applyFont="1" applyFill="1" applyBorder="1" applyAlignment="1" applyProtection="1">
      <alignment horizontal="left" vertical="center" wrapText="1" indent="1"/>
    </xf>
    <xf numFmtId="0" fontId="25" fillId="0" borderId="43" xfId="1" applyFont="1" applyBorder="1" applyAlignment="1" applyProtection="1">
      <alignment horizontal="left" vertical="center" wrapText="1" indent="1"/>
    </xf>
    <xf numFmtId="164" fontId="23" fillId="0" borderId="6" xfId="1" applyNumberFormat="1" applyFont="1" applyFill="1" applyBorder="1" applyAlignment="1" applyProtection="1">
      <alignment horizontal="center" vertical="center" wrapText="1"/>
    </xf>
    <xf numFmtId="0" fontId="27" fillId="0" borderId="31" xfId="1" applyFont="1" applyBorder="1" applyAlignment="1" applyProtection="1">
      <alignment horizontal="left" vertical="center" wrapText="1" indent="1"/>
    </xf>
    <xf numFmtId="0" fontId="27" fillId="0" borderId="31" xfId="1" applyFont="1" applyBorder="1" applyAlignment="1" applyProtection="1">
      <alignment horizontal="center" vertical="center" wrapText="1"/>
    </xf>
    <xf numFmtId="164" fontId="26" fillId="0" borderId="57" xfId="1" applyNumberFormat="1" applyFont="1" applyFill="1" applyBorder="1" applyAlignment="1" applyProtection="1">
      <alignment horizontal="center" vertical="center" wrapText="1"/>
      <protection locked="0"/>
    </xf>
    <xf numFmtId="0" fontId="27" fillId="0" borderId="44" xfId="1" applyFont="1" applyBorder="1" applyAlignment="1" applyProtection="1">
      <alignment horizontal="left" vertical="center" wrapText="1" indent="1"/>
    </xf>
    <xf numFmtId="0" fontId="27" fillId="0" borderId="44" xfId="1" applyFont="1" applyBorder="1" applyAlignment="1" applyProtection="1">
      <alignment horizontal="center" vertical="center" wrapText="1"/>
    </xf>
    <xf numFmtId="164" fontId="26" fillId="0" borderId="54" xfId="1" applyNumberFormat="1" applyFont="1" applyFill="1" applyBorder="1" applyAlignment="1" applyProtection="1">
      <alignment horizontal="right" vertical="center" wrapText="1" indent="1"/>
      <protection locked="0"/>
    </xf>
    <xf numFmtId="0" fontId="23" fillId="0" borderId="0" xfId="1" applyFont="1" applyFill="1" applyAlignment="1" applyProtection="1">
      <alignment horizontal="center" vertical="center" wrapText="1"/>
    </xf>
    <xf numFmtId="0" fontId="29" fillId="0" borderId="7" xfId="1" applyFont="1" applyFill="1" applyBorder="1" applyAlignment="1" applyProtection="1">
      <alignment vertical="center" wrapText="1"/>
    </xf>
    <xf numFmtId="0" fontId="25" fillId="0" borderId="16" xfId="1" applyFont="1" applyBorder="1" applyAlignment="1" applyProtection="1">
      <alignment horizontal="center" vertical="center" wrapText="1"/>
    </xf>
    <xf numFmtId="164" fontId="23" fillId="0" borderId="8" xfId="1" applyNumberFormat="1" applyFont="1" applyFill="1" applyBorder="1" applyAlignment="1" applyProtection="1">
      <alignment horizontal="right" vertical="center" wrapText="1" indent="1"/>
      <protection locked="0"/>
    </xf>
    <xf numFmtId="49" fontId="26" fillId="0" borderId="7" xfId="2" applyNumberFormat="1" applyFont="1" applyFill="1" applyBorder="1" applyAlignment="1" applyProtection="1">
      <alignment horizontal="left" vertical="center" wrapText="1" indent="1"/>
    </xf>
    <xf numFmtId="0" fontId="25" fillId="0" borderId="45" xfId="1" applyFont="1" applyBorder="1" applyAlignment="1" applyProtection="1">
      <alignment horizontal="left" vertical="center" wrapText="1" indent="1"/>
    </xf>
    <xf numFmtId="0" fontId="25" fillId="0" borderId="45" xfId="1" applyFont="1" applyBorder="1" applyAlignment="1" applyProtection="1">
      <alignment horizontal="center" vertical="center" wrapText="1"/>
    </xf>
    <xf numFmtId="164" fontId="23" fillId="0" borderId="11" xfId="1" applyNumberFormat="1" applyFont="1" applyFill="1" applyBorder="1" applyAlignment="1" applyProtection="1">
      <alignment horizontal="center" vertical="center" wrapText="1"/>
      <protection locked="0"/>
    </xf>
    <xf numFmtId="164" fontId="24" fillId="0" borderId="11" xfId="1" applyNumberFormat="1" applyFont="1" applyFill="1" applyBorder="1" applyAlignment="1" applyProtection="1">
      <alignment horizontal="center" vertical="center" wrapText="1"/>
    </xf>
    <xf numFmtId="0" fontId="1" fillId="0" borderId="0" xfId="1" applyFont="1" applyFill="1" applyBorder="1" applyAlignment="1" applyProtection="1">
      <alignment horizontal="center" vertical="center" wrapText="1"/>
    </xf>
    <xf numFmtId="0" fontId="1" fillId="0" borderId="30" xfId="1" applyBorder="1"/>
    <xf numFmtId="0" fontId="1" fillId="0" borderId="0" xfId="1" applyBorder="1"/>
    <xf numFmtId="0" fontId="5" fillId="0" borderId="58" xfId="1" applyFont="1" applyFill="1" applyBorder="1" applyAlignment="1" applyProtection="1">
      <alignment horizontal="center" vertical="center"/>
    </xf>
    <xf numFmtId="0" fontId="5" fillId="0" borderId="59" xfId="1" applyFont="1" applyFill="1" applyBorder="1" applyAlignment="1" applyProtection="1">
      <alignment horizontal="center" vertical="center"/>
    </xf>
    <xf numFmtId="0" fontId="30" fillId="0" borderId="2" xfId="1" applyFont="1" applyFill="1" applyBorder="1" applyAlignment="1" applyProtection="1">
      <alignment horizontal="right"/>
    </xf>
    <xf numFmtId="0" fontId="5" fillId="0" borderId="8" xfId="1" applyFont="1" applyFill="1" applyBorder="1" applyAlignment="1" applyProtection="1">
      <alignment horizontal="center" vertical="center" wrapText="1"/>
    </xf>
    <xf numFmtId="0" fontId="5" fillId="0" borderId="4" xfId="1" applyFont="1" applyFill="1" applyBorder="1" applyAlignment="1" applyProtection="1">
      <alignment horizontal="center" vertical="center" wrapText="1"/>
    </xf>
    <xf numFmtId="0" fontId="9" fillId="0" borderId="56" xfId="1" applyFont="1" applyFill="1" applyBorder="1" applyAlignment="1" applyProtection="1">
      <alignment horizontal="center" vertical="center" wrapText="1"/>
    </xf>
    <xf numFmtId="164" fontId="9" fillId="0" borderId="24" xfId="1" applyNumberFormat="1" applyFont="1" applyFill="1" applyBorder="1" applyAlignment="1" applyProtection="1">
      <alignment horizontal="right" vertical="center" wrapText="1" indent="1"/>
    </xf>
    <xf numFmtId="164" fontId="9" fillId="0" borderId="0" xfId="1" applyNumberFormat="1" applyFont="1" applyFill="1" applyBorder="1" applyAlignment="1" applyProtection="1">
      <alignment horizontal="right" vertical="center" wrapText="1" indent="1"/>
    </xf>
    <xf numFmtId="164" fontId="9" fillId="0" borderId="60" xfId="1" applyNumberFormat="1" applyFont="1" applyFill="1" applyBorder="1" applyAlignment="1" applyProtection="1">
      <alignment horizontal="right" vertical="center" wrapText="1" indent="1"/>
    </xf>
    <xf numFmtId="164" fontId="23" fillId="0" borderId="11" xfId="1" applyNumberFormat="1" applyFont="1" applyFill="1" applyBorder="1" applyAlignment="1" applyProtection="1">
      <alignment horizontal="right" vertical="center" wrapText="1" indent="1"/>
    </xf>
    <xf numFmtId="164" fontId="23" fillId="0" borderId="2" xfId="1" applyNumberFormat="1" applyFont="1" applyFill="1" applyBorder="1" applyAlignment="1" applyProtection="1">
      <alignment horizontal="right" vertical="center" wrapText="1" indent="1"/>
    </xf>
    <xf numFmtId="164" fontId="23" fillId="0" borderId="30" xfId="1" applyNumberFormat="1" applyFont="1" applyFill="1" applyBorder="1" applyAlignment="1" applyProtection="1">
      <alignment horizontal="right" vertical="center" wrapText="1" indent="1"/>
    </xf>
    <xf numFmtId="164" fontId="26" fillId="0" borderId="51" xfId="1" applyNumberFormat="1" applyFont="1" applyFill="1" applyBorder="1" applyAlignment="1" applyProtection="1">
      <alignment horizontal="right" vertical="center" wrapText="1" indent="1"/>
      <protection locked="0"/>
    </xf>
    <xf numFmtId="0" fontId="26" fillId="0" borderId="26" xfId="2" applyFont="1" applyFill="1" applyBorder="1" applyAlignment="1" applyProtection="1">
      <alignment horizontal="center" vertical="center" wrapText="1"/>
    </xf>
    <xf numFmtId="164" fontId="26" fillId="0" borderId="57" xfId="1" applyNumberFormat="1" applyFont="1" applyFill="1" applyBorder="1" applyAlignment="1" applyProtection="1">
      <alignment horizontal="right" vertical="center" wrapText="1" indent="1"/>
      <protection locked="0"/>
    </xf>
    <xf numFmtId="164" fontId="26" fillId="0" borderId="8" xfId="1" applyNumberFormat="1" applyFont="1" applyFill="1" applyBorder="1" applyAlignment="1" applyProtection="1">
      <alignment horizontal="right" vertical="center" wrapText="1" indent="1"/>
      <protection locked="0"/>
    </xf>
    <xf numFmtId="0" fontId="23" fillId="0" borderId="24" xfId="2" applyFont="1" applyFill="1" applyBorder="1" applyAlignment="1" applyProtection="1">
      <alignment horizontal="center" vertical="center" wrapText="1"/>
    </xf>
    <xf numFmtId="164" fontId="23" fillId="0" borderId="1" xfId="1" applyNumberFormat="1" applyFont="1" applyFill="1" applyBorder="1" applyAlignment="1" applyProtection="1">
      <alignment horizontal="right" vertical="center" wrapText="1" indent="1"/>
      <protection locked="0"/>
    </xf>
    <xf numFmtId="164" fontId="23" fillId="0" borderId="24" xfId="1" applyNumberFormat="1" applyFont="1" applyFill="1" applyBorder="1" applyAlignment="1" applyProtection="1">
      <alignment horizontal="right" vertical="center" wrapText="1" indent="1"/>
    </xf>
    <xf numFmtId="164" fontId="23" fillId="0" borderId="46" xfId="1" applyNumberFormat="1" applyFont="1" applyFill="1" applyBorder="1" applyAlignment="1" applyProtection="1">
      <alignment horizontal="right" vertical="center" wrapText="1" indent="1"/>
    </xf>
    <xf numFmtId="0" fontId="26" fillId="0" borderId="50" xfId="1" applyFont="1" applyBorder="1"/>
    <xf numFmtId="164" fontId="23" fillId="0" borderId="4" xfId="1" applyNumberFormat="1" applyFont="1" applyFill="1" applyBorder="1" applyAlignment="1" applyProtection="1">
      <alignment horizontal="center" vertical="center" wrapText="1"/>
    </xf>
    <xf numFmtId="164" fontId="29" fillId="0" borderId="61" xfId="1" applyNumberFormat="1" applyFont="1" applyFill="1" applyBorder="1" applyAlignment="1" applyProtection="1">
      <alignment horizontal="right" vertical="center" wrapText="1" indent="1"/>
    </xf>
    <xf numFmtId="164" fontId="29" fillId="0" borderId="53" xfId="1" applyNumberFormat="1" applyFont="1" applyFill="1" applyBorder="1" applyAlignment="1" applyProtection="1">
      <alignment horizontal="right" vertical="center" wrapText="1" indent="1"/>
    </xf>
    <xf numFmtId="0" fontId="28" fillId="0" borderId="50" xfId="1" applyFont="1" applyBorder="1" applyAlignment="1" applyProtection="1">
      <alignment horizontal="left" vertical="center" wrapText="1" indent="1"/>
    </xf>
    <xf numFmtId="164" fontId="29" fillId="0" borderId="50" xfId="1" applyNumberFormat="1" applyFont="1" applyFill="1" applyBorder="1" applyAlignment="1" applyProtection="1">
      <alignment horizontal="center" vertical="center" wrapText="1"/>
    </xf>
    <xf numFmtId="164" fontId="29" fillId="0" borderId="19" xfId="1" applyNumberFormat="1" applyFont="1" applyFill="1" applyBorder="1" applyAlignment="1" applyProtection="1">
      <alignment horizontal="center" vertical="center" wrapText="1"/>
    </xf>
    <xf numFmtId="0" fontId="23" fillId="0" borderId="62" xfId="1" applyFont="1" applyFill="1" applyBorder="1" applyAlignment="1" applyProtection="1">
      <alignment horizontal="center" vertical="center" wrapText="1"/>
    </xf>
    <xf numFmtId="164" fontId="23" fillId="0" borderId="3" xfId="1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11" xfId="1" applyFont="1" applyBorder="1" applyAlignment="1" applyProtection="1">
      <alignment horizontal="left" vertical="center" wrapText="1" inden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164" fontId="10" fillId="0" borderId="30" xfId="1" applyNumberFormat="1" applyFont="1" applyFill="1" applyBorder="1" applyAlignment="1" applyProtection="1">
      <alignment horizontal="center" vertical="center" wrapText="1"/>
    </xf>
    <xf numFmtId="164" fontId="23" fillId="0" borderId="46" xfId="1" applyNumberFormat="1" applyFont="1" applyFill="1" applyBorder="1" applyAlignment="1" applyProtection="1">
      <alignment horizontal="center" vertical="center" wrapText="1"/>
    </xf>
    <xf numFmtId="164" fontId="26" fillId="0" borderId="53" xfId="1" applyNumberFormat="1" applyFont="1" applyFill="1" applyBorder="1" applyAlignment="1" applyProtection="1">
      <alignment horizontal="center" vertical="center" wrapText="1"/>
      <protection locked="0"/>
    </xf>
    <xf numFmtId="164" fontId="9" fillId="0" borderId="1" xfId="1" applyNumberFormat="1" applyFont="1" applyFill="1" applyBorder="1" applyAlignment="1" applyProtection="1">
      <alignment horizontal="center" vertical="center" wrapText="1"/>
    </xf>
    <xf numFmtId="164" fontId="9" fillId="0" borderId="0" xfId="1" applyNumberFormat="1" applyFont="1" applyFill="1" applyBorder="1" applyAlignment="1" applyProtection="1">
      <alignment horizontal="center" vertical="center" wrapText="1"/>
    </xf>
    <xf numFmtId="164" fontId="9" fillId="0" borderId="2" xfId="1" applyNumberFormat="1" applyFont="1" applyFill="1" applyBorder="1" applyAlignment="1" applyProtection="1">
      <alignment horizontal="right" vertical="center" wrapText="1" indent="1"/>
    </xf>
    <xf numFmtId="164" fontId="23" fillId="2" borderId="24" xfId="1" applyNumberFormat="1" applyFont="1" applyFill="1" applyBorder="1" applyAlignment="1" applyProtection="1">
      <alignment horizontal="right" vertical="center" wrapText="1" indent="1"/>
    </xf>
    <xf numFmtId="164" fontId="26" fillId="0" borderId="53" xfId="1" applyNumberFormat="1" applyFont="1" applyFill="1" applyBorder="1" applyAlignment="1" applyProtection="1">
      <alignment horizontal="right" vertical="center" wrapText="1" indent="1"/>
      <protection locked="0"/>
    </xf>
    <xf numFmtId="164" fontId="26" fillId="0" borderId="63" xfId="1" applyNumberFormat="1" applyFont="1" applyFill="1" applyBorder="1" applyAlignment="1" applyProtection="1">
      <alignment horizontal="right" vertical="center" wrapText="1" indent="1"/>
      <protection locked="0"/>
    </xf>
    <xf numFmtId="164" fontId="26" fillId="0" borderId="49" xfId="1" applyNumberFormat="1" applyFont="1" applyFill="1" applyBorder="1" applyAlignment="1" applyProtection="1">
      <alignment horizontal="right" vertical="center" wrapText="1" indent="1"/>
      <protection locked="0"/>
    </xf>
    <xf numFmtId="0" fontId="25" fillId="0" borderId="0" xfId="1" applyFont="1" applyBorder="1" applyAlignment="1" applyProtection="1">
      <alignment horizontal="left" vertical="center" wrapText="1" indent="1"/>
    </xf>
    <xf numFmtId="164" fontId="23" fillId="0" borderId="6" xfId="1" applyNumberFormat="1" applyFont="1" applyFill="1" applyBorder="1" applyAlignment="1" applyProtection="1">
      <alignment horizontal="right" vertical="center" wrapText="1" indent="1"/>
      <protection locked="0"/>
    </xf>
    <xf numFmtId="164" fontId="23" fillId="0" borderId="0" xfId="1" applyNumberFormat="1" applyFont="1" applyFill="1" applyBorder="1" applyAlignment="1" applyProtection="1">
      <alignment horizontal="center" vertical="center" wrapText="1"/>
    </xf>
    <xf numFmtId="164" fontId="23" fillId="0" borderId="21" xfId="1" applyNumberFormat="1" applyFont="1" applyFill="1" applyBorder="1" applyAlignment="1" applyProtection="1">
      <alignment horizontal="center" vertical="center" wrapText="1"/>
    </xf>
    <xf numFmtId="164" fontId="9" fillId="0" borderId="11" xfId="1" applyNumberFormat="1" applyFont="1" applyFill="1" applyBorder="1" applyAlignment="1" applyProtection="1">
      <alignment horizontal="center" vertical="center" wrapText="1"/>
    </xf>
    <xf numFmtId="3" fontId="8" fillId="0" borderId="8" xfId="1" applyNumberFormat="1" applyFont="1" applyFill="1" applyBorder="1" applyAlignment="1" applyProtection="1">
      <alignment horizontal="right" vertical="center" wrapText="1" indent="1"/>
      <protection locked="0"/>
    </xf>
    <xf numFmtId="3" fontId="8" fillId="0" borderId="2" xfId="1" applyNumberFormat="1" applyFont="1" applyFill="1" applyBorder="1" applyAlignment="1" applyProtection="1">
      <alignment horizontal="right" vertical="center" wrapText="1" indent="1"/>
      <protection locked="0"/>
    </xf>
    <xf numFmtId="0" fontId="13" fillId="0" borderId="0" xfId="1" applyFont="1"/>
    <xf numFmtId="0" fontId="13" fillId="0" borderId="0" xfId="1" applyFont="1" applyBorder="1"/>
    <xf numFmtId="0" fontId="13" fillId="0" borderId="58" xfId="1" applyFont="1" applyBorder="1"/>
    <xf numFmtId="0" fontId="13" fillId="0" borderId="59" xfId="1" applyFont="1" applyBorder="1"/>
    <xf numFmtId="0" fontId="9" fillId="0" borderId="64" xfId="1" applyFont="1" applyFill="1" applyBorder="1" applyAlignment="1" applyProtection="1">
      <alignment vertical="center"/>
    </xf>
    <xf numFmtId="0" fontId="9" fillId="0" borderId="46" xfId="1" applyFont="1" applyFill="1" applyBorder="1" applyAlignment="1" applyProtection="1">
      <alignment vertical="center"/>
    </xf>
    <xf numFmtId="0" fontId="10" fillId="0" borderId="46" xfId="1" applyFont="1" applyFill="1" applyBorder="1" applyAlignment="1" applyProtection="1">
      <alignment horizontal="right"/>
    </xf>
    <xf numFmtId="0" fontId="10" fillId="0" borderId="0" xfId="1" applyFont="1" applyFill="1" applyBorder="1" applyAlignment="1" applyProtection="1">
      <alignment horizontal="right"/>
    </xf>
    <xf numFmtId="0" fontId="9" fillId="0" borderId="29" xfId="1" applyFont="1" applyFill="1" applyBorder="1" applyAlignment="1" applyProtection="1">
      <alignment horizontal="center" vertical="center" wrapText="1"/>
    </xf>
    <xf numFmtId="0" fontId="9" fillId="0" borderId="6" xfId="1" applyFont="1" applyFill="1" applyBorder="1" applyAlignment="1" applyProtection="1">
      <alignment horizontal="center" vertical="center" wrapText="1"/>
    </xf>
    <xf numFmtId="0" fontId="9" fillId="0" borderId="3" xfId="1" applyFont="1" applyFill="1" applyBorder="1" applyAlignment="1" applyProtection="1">
      <alignment horizontal="center" vertical="center" wrapText="1"/>
    </xf>
    <xf numFmtId="0" fontId="13" fillId="0" borderId="30" xfId="1" applyFont="1" applyBorder="1"/>
    <xf numFmtId="164" fontId="9" fillId="0" borderId="46" xfId="1" applyNumberFormat="1" applyFont="1" applyFill="1" applyBorder="1" applyAlignment="1" applyProtection="1">
      <alignment horizontal="right" vertical="center" wrapText="1" indent="1"/>
    </xf>
    <xf numFmtId="164" fontId="9" fillId="0" borderId="30" xfId="1" applyNumberFormat="1" applyFont="1" applyFill="1" applyBorder="1" applyAlignment="1" applyProtection="1">
      <alignment horizontal="right" vertical="center" wrapText="1" indent="1"/>
    </xf>
    <xf numFmtId="164" fontId="9" fillId="0" borderId="11" xfId="1" applyNumberFormat="1" applyFont="1" applyFill="1" applyBorder="1" applyAlignment="1" applyProtection="1">
      <alignment horizontal="right" vertical="center" wrapText="1" indent="1"/>
    </xf>
    <xf numFmtId="164" fontId="13" fillId="0" borderId="50" xfId="1" applyNumberFormat="1" applyFont="1" applyFill="1" applyBorder="1" applyAlignment="1" applyProtection="1">
      <alignment horizontal="right" vertical="center" wrapText="1" indent="1"/>
      <protection locked="0"/>
    </xf>
    <xf numFmtId="164" fontId="13" fillId="0" borderId="52" xfId="1" applyNumberFormat="1" applyFont="1" applyFill="1" applyBorder="1" applyAlignment="1" applyProtection="1">
      <alignment horizontal="right" vertical="center" wrapText="1" indent="1"/>
      <protection locked="0"/>
    </xf>
    <xf numFmtId="0" fontId="13" fillId="0" borderId="21" xfId="1" applyFont="1" applyBorder="1"/>
    <xf numFmtId="0" fontId="13" fillId="0" borderId="19" xfId="1" applyFont="1" applyBorder="1"/>
    <xf numFmtId="164" fontId="13" fillId="0" borderId="51" xfId="1" applyNumberFormat="1" applyFont="1" applyFill="1" applyBorder="1" applyAlignment="1" applyProtection="1">
      <alignment horizontal="right" vertical="center" wrapText="1" indent="1"/>
      <protection locked="0"/>
    </xf>
    <xf numFmtId="0" fontId="13" fillId="0" borderId="29" xfId="1" applyFont="1" applyBorder="1"/>
    <xf numFmtId="164" fontId="13" fillId="0" borderId="57" xfId="1" applyNumberFormat="1" applyFont="1" applyFill="1" applyBorder="1" applyAlignment="1" applyProtection="1">
      <alignment horizontal="right" vertical="center" wrapText="1" indent="1"/>
      <protection locked="0"/>
    </xf>
    <xf numFmtId="164" fontId="13" fillId="0" borderId="8" xfId="1" applyNumberFormat="1" applyFont="1" applyFill="1" applyBorder="1" applyAlignment="1" applyProtection="1">
      <alignment horizontal="right" vertical="center" wrapText="1" indent="1"/>
      <protection locked="0"/>
    </xf>
    <xf numFmtId="0" fontId="23" fillId="0" borderId="1" xfId="2" applyFont="1" applyFill="1" applyBorder="1" applyAlignment="1" applyProtection="1">
      <alignment horizontal="center" vertical="center" wrapText="1"/>
    </xf>
    <xf numFmtId="164" fontId="9" fillId="0" borderId="1" xfId="1" applyNumberFormat="1" applyFont="1" applyFill="1" applyBorder="1" applyAlignment="1" applyProtection="1">
      <alignment horizontal="right" vertical="center" wrapText="1" indent="1"/>
      <protection locked="0"/>
    </xf>
    <xf numFmtId="164" fontId="9" fillId="0" borderId="30" xfId="1" applyNumberFormat="1" applyFont="1" applyFill="1" applyBorder="1" applyAlignment="1" applyProtection="1">
      <alignment horizontal="right" vertical="center" wrapText="1" indent="1"/>
      <protection locked="0"/>
    </xf>
    <xf numFmtId="164" fontId="9" fillId="0" borderId="64" xfId="1" applyNumberFormat="1" applyFont="1" applyFill="1" applyBorder="1" applyAlignment="1" applyProtection="1">
      <alignment horizontal="right" vertical="center" wrapText="1" indent="1"/>
    </xf>
    <xf numFmtId="0" fontId="1" fillId="0" borderId="51" xfId="1" applyBorder="1"/>
    <xf numFmtId="164" fontId="9" fillId="0" borderId="1" xfId="1" applyNumberFormat="1" applyFont="1" applyFill="1" applyBorder="1" applyAlignment="1" applyProtection="1">
      <alignment horizontal="right" vertical="center" wrapText="1" indent="1"/>
    </xf>
    <xf numFmtId="164" fontId="17" fillId="0" borderId="52" xfId="1" applyNumberFormat="1" applyFont="1" applyFill="1" applyBorder="1" applyAlignment="1" applyProtection="1">
      <alignment horizontal="right" vertical="center" wrapText="1" indent="1"/>
    </xf>
    <xf numFmtId="164" fontId="17" fillId="0" borderId="21" xfId="1" applyNumberFormat="1" applyFont="1" applyFill="1" applyBorder="1" applyAlignment="1" applyProtection="1">
      <alignment horizontal="right" vertical="center" wrapText="1" indent="1"/>
    </xf>
    <xf numFmtId="164" fontId="17" fillId="0" borderId="50" xfId="1" applyNumberFormat="1" applyFont="1" applyFill="1" applyBorder="1" applyAlignment="1" applyProtection="1">
      <alignment horizontal="right" vertical="center" wrapText="1" indent="1"/>
    </xf>
    <xf numFmtId="164" fontId="17" fillId="0" borderId="19" xfId="1" applyNumberFormat="1" applyFont="1" applyFill="1" applyBorder="1" applyAlignment="1" applyProtection="1">
      <alignment horizontal="right" vertical="center" wrapText="1" indent="1"/>
    </xf>
    <xf numFmtId="164" fontId="13" fillId="0" borderId="54" xfId="1" applyNumberFormat="1" applyFont="1" applyFill="1" applyBorder="1" applyAlignment="1" applyProtection="1">
      <alignment horizontal="right" vertical="center" wrapText="1" indent="1"/>
      <protection locked="0"/>
    </xf>
    <xf numFmtId="164" fontId="10" fillId="0" borderId="1" xfId="1" applyNumberFormat="1" applyFont="1" applyFill="1" applyBorder="1" applyAlignment="1" applyProtection="1">
      <alignment horizontal="right" vertical="center" wrapText="1" indent="1"/>
    </xf>
    <xf numFmtId="164" fontId="10" fillId="0" borderId="30" xfId="1" applyNumberFormat="1" applyFont="1" applyFill="1" applyBorder="1" applyAlignment="1" applyProtection="1">
      <alignment horizontal="right" vertical="center" wrapText="1" indent="1"/>
    </xf>
    <xf numFmtId="164" fontId="13" fillId="0" borderId="65" xfId="1" applyNumberFormat="1" applyFont="1" applyFill="1" applyBorder="1" applyAlignment="1" applyProtection="1">
      <alignment horizontal="right" vertical="center" wrapText="1" indent="1"/>
      <protection locked="0"/>
    </xf>
    <xf numFmtId="164" fontId="13" fillId="0" borderId="53" xfId="1" applyNumberFormat="1" applyFont="1" applyFill="1" applyBorder="1" applyAlignment="1" applyProtection="1">
      <alignment horizontal="right" vertical="center" wrapText="1" indent="1"/>
      <protection locked="0"/>
    </xf>
    <xf numFmtId="164" fontId="13" fillId="0" borderId="0" xfId="1" applyNumberFormat="1" applyFont="1" applyFill="1" applyBorder="1" applyAlignment="1" applyProtection="1">
      <alignment horizontal="right" vertical="center" wrapText="1" indent="1"/>
      <protection locked="0"/>
    </xf>
    <xf numFmtId="0" fontId="27" fillId="0" borderId="45" xfId="1" applyFont="1" applyBorder="1" applyAlignment="1" applyProtection="1">
      <alignment horizontal="left" vertical="center" wrapText="1" indent="1"/>
    </xf>
    <xf numFmtId="0" fontId="27" fillId="0" borderId="45" xfId="1" applyFont="1" applyBorder="1" applyAlignment="1" applyProtection="1">
      <alignment horizontal="center" vertical="center" wrapText="1"/>
    </xf>
    <xf numFmtId="0" fontId="13" fillId="0" borderId="0" xfId="1" applyFont="1" applyFill="1" applyAlignment="1" applyProtection="1">
      <alignment horizontal="left" vertical="center" wrapText="1"/>
    </xf>
    <xf numFmtId="0" fontId="13" fillId="0" borderId="0" xfId="1" applyFont="1" applyFill="1" applyAlignment="1" applyProtection="1">
      <alignment vertical="center" wrapText="1"/>
    </xf>
    <xf numFmtId="0" fontId="13" fillId="0" borderId="0" xfId="1" applyFont="1" applyFill="1" applyBorder="1" applyAlignment="1" applyProtection="1">
      <alignment horizontal="right" vertical="center" wrapText="1" indent="1"/>
    </xf>
    <xf numFmtId="0" fontId="13" fillId="0" borderId="4" xfId="1" applyFont="1" applyBorder="1"/>
    <xf numFmtId="164" fontId="9" fillId="0" borderId="47" xfId="1" applyNumberFormat="1" applyFont="1" applyFill="1" applyBorder="1" applyAlignment="1" applyProtection="1">
      <alignment horizontal="center" vertical="center" wrapText="1"/>
    </xf>
    <xf numFmtId="0" fontId="13" fillId="0" borderId="21" xfId="1" applyFont="1" applyBorder="1" applyAlignment="1">
      <alignment horizontal="center"/>
    </xf>
    <xf numFmtId="164" fontId="13" fillId="0" borderId="63" xfId="1" applyNumberFormat="1" applyFont="1" applyFill="1" applyBorder="1" applyAlignment="1" applyProtection="1">
      <alignment horizontal="right" vertical="center" wrapText="1" indent="1"/>
      <protection locked="0"/>
    </xf>
    <xf numFmtId="0" fontId="13" fillId="0" borderId="19" xfId="1" applyFont="1" applyBorder="1" applyAlignment="1">
      <alignment horizontal="center"/>
    </xf>
    <xf numFmtId="164" fontId="13" fillId="0" borderId="49" xfId="1" applyNumberFormat="1" applyFont="1" applyFill="1" applyBorder="1" applyAlignment="1" applyProtection="1">
      <alignment horizontal="right" vertical="center" wrapText="1" indent="1"/>
      <protection locked="0"/>
    </xf>
    <xf numFmtId="0" fontId="27" fillId="0" borderId="35" xfId="1" applyFont="1" applyBorder="1" applyAlignment="1" applyProtection="1">
      <alignment horizontal="left" vertical="center" wrapText="1" indent="6"/>
    </xf>
    <xf numFmtId="0" fontId="27" fillId="0" borderId="13" xfId="1" applyFont="1" applyBorder="1" applyAlignment="1" applyProtection="1">
      <alignment horizontal="left" vertical="center" wrapText="1" indent="6"/>
    </xf>
    <xf numFmtId="164" fontId="9" fillId="0" borderId="6" xfId="1" applyNumberFormat="1" applyFont="1" applyFill="1" applyBorder="1" applyAlignment="1" applyProtection="1">
      <alignment horizontal="right" vertical="center" wrapText="1" indent="1"/>
    </xf>
    <xf numFmtId="164" fontId="9" fillId="0" borderId="3" xfId="1" applyNumberFormat="1" applyFont="1" applyFill="1" applyBorder="1" applyAlignment="1" applyProtection="1">
      <alignment horizontal="right" vertical="center" wrapText="1" indent="1"/>
    </xf>
    <xf numFmtId="164" fontId="13" fillId="0" borderId="26" xfId="1" applyNumberFormat="1" applyFont="1" applyFill="1" applyBorder="1" applyAlignment="1" applyProtection="1">
      <alignment horizontal="right" vertical="center" wrapText="1" indent="1"/>
      <protection locked="0"/>
    </xf>
    <xf numFmtId="0" fontId="13" fillId="0" borderId="60" xfId="1" applyFont="1" applyBorder="1"/>
    <xf numFmtId="164" fontId="9" fillId="0" borderId="8" xfId="1" applyNumberFormat="1" applyFont="1" applyFill="1" applyBorder="1" applyAlignment="1" applyProtection="1">
      <alignment horizontal="right" vertical="center" wrapText="1" indent="1"/>
      <protection locked="0"/>
    </xf>
    <xf numFmtId="164" fontId="9" fillId="0" borderId="4" xfId="1" applyNumberFormat="1" applyFont="1" applyFill="1" applyBorder="1" applyAlignment="1" applyProtection="1">
      <alignment horizontal="right" vertical="center" wrapText="1" indent="1"/>
      <protection locked="0"/>
    </xf>
    <xf numFmtId="164" fontId="9" fillId="0" borderId="6" xfId="1" applyNumberFormat="1" applyFont="1" applyFill="1" applyBorder="1" applyAlignment="1" applyProtection="1">
      <alignment horizontal="right" vertical="center" wrapText="1" indent="1"/>
      <protection locked="0"/>
    </xf>
    <xf numFmtId="164" fontId="9" fillId="0" borderId="3" xfId="1" applyNumberFormat="1" applyFont="1" applyFill="1" applyBorder="1" applyAlignment="1" applyProtection="1">
      <alignment horizontal="right" vertical="center" wrapText="1" indent="1"/>
      <protection locked="0"/>
    </xf>
    <xf numFmtId="164" fontId="10" fillId="0" borderId="60" xfId="1" applyNumberFormat="1" applyFont="1" applyFill="1" applyBorder="1" applyAlignment="1" applyProtection="1">
      <alignment horizontal="center" vertical="center" wrapText="1"/>
    </xf>
    <xf numFmtId="164" fontId="9" fillId="0" borderId="4" xfId="1" applyNumberFormat="1" applyFont="1" applyFill="1" applyBorder="1" applyAlignment="1" applyProtection="1">
      <alignment horizontal="right" vertical="center" wrapText="1" indent="1"/>
    </xf>
    <xf numFmtId="0" fontId="13" fillId="0" borderId="30" xfId="1" applyFont="1" applyBorder="1" applyAlignment="1">
      <alignment horizontal="center"/>
    </xf>
    <xf numFmtId="3" fontId="8" fillId="0" borderId="24" xfId="1" applyNumberFormat="1" applyFont="1" applyFill="1" applyBorder="1" applyAlignment="1" applyProtection="1">
      <alignment horizontal="right" vertical="center" wrapText="1" indent="1"/>
      <protection locked="0"/>
    </xf>
    <xf numFmtId="3" fontId="8" fillId="0" borderId="0" xfId="1" applyNumberFormat="1" applyFont="1" applyFill="1" applyBorder="1" applyAlignment="1" applyProtection="1">
      <alignment horizontal="right" vertical="center" wrapText="1" indent="1"/>
      <protection locked="0"/>
    </xf>
    <xf numFmtId="0" fontId="4" fillId="0" borderId="0" xfId="1" applyFont="1" applyFill="1" applyAlignment="1" applyProtection="1">
      <alignment horizontal="right" vertical="top"/>
      <protection locked="0"/>
    </xf>
    <xf numFmtId="0" fontId="11" fillId="0" borderId="16" xfId="1" applyFont="1" applyFill="1" applyBorder="1" applyAlignment="1" applyProtection="1">
      <alignment horizontal="left" vertical="center" wrapText="1" indent="1"/>
    </xf>
    <xf numFmtId="164" fontId="9" fillId="0" borderId="7" xfId="1" applyNumberFormat="1" applyFont="1" applyFill="1" applyBorder="1" applyAlignment="1">
      <alignment horizontal="center" vertical="center" wrapText="1"/>
    </xf>
    <xf numFmtId="0" fontId="14" fillId="0" borderId="20" xfId="1" applyFont="1" applyFill="1" applyBorder="1" applyAlignment="1" applyProtection="1">
      <alignment horizontal="left" vertical="center" wrapText="1" indent="1"/>
    </xf>
    <xf numFmtId="0" fontId="14" fillId="0" borderId="21" xfId="1" applyFont="1" applyFill="1" applyBorder="1" applyAlignment="1" applyProtection="1">
      <alignment horizontal="center" vertical="center" wrapText="1"/>
    </xf>
    <xf numFmtId="0" fontId="14" fillId="0" borderId="22" xfId="1" applyFont="1" applyFill="1" applyBorder="1" applyAlignment="1" applyProtection="1">
      <alignment horizontal="left" vertical="center" wrapText="1" indent="1"/>
    </xf>
    <xf numFmtId="0" fontId="14" fillId="0" borderId="5" xfId="1" applyFont="1" applyFill="1" applyBorder="1" applyAlignment="1" applyProtection="1">
      <alignment horizontal="center" vertical="center" wrapText="1"/>
    </xf>
    <xf numFmtId="0" fontId="14" fillId="0" borderId="30" xfId="1" applyFont="1" applyFill="1" applyBorder="1" applyAlignment="1" applyProtection="1">
      <alignment horizontal="center" vertical="center" wrapText="1"/>
    </xf>
    <xf numFmtId="164" fontId="9" fillId="0" borderId="12" xfId="1" applyNumberFormat="1" applyFont="1" applyFill="1" applyBorder="1" applyAlignment="1">
      <alignment horizontal="center" vertical="center" wrapText="1"/>
    </xf>
    <xf numFmtId="0" fontId="1" fillId="0" borderId="19" xfId="1" applyFill="1" applyBorder="1"/>
    <xf numFmtId="0" fontId="11" fillId="0" borderId="13" xfId="1" applyFont="1" applyFill="1" applyBorder="1" applyAlignment="1" applyProtection="1">
      <alignment horizontal="left" vertical="center" wrapText="1" indent="1"/>
    </xf>
    <xf numFmtId="0" fontId="16" fillId="0" borderId="20" xfId="1" applyFont="1" applyFill="1" applyBorder="1" applyAlignment="1" applyProtection="1">
      <alignment horizontal="left" vertical="center" wrapText="1" indent="1"/>
    </xf>
    <xf numFmtId="164" fontId="17" fillId="0" borderId="31" xfId="1" applyNumberFormat="1" applyFont="1" applyFill="1" applyBorder="1" applyAlignment="1">
      <alignment horizontal="center" vertical="center" wrapText="1"/>
    </xf>
    <xf numFmtId="0" fontId="16" fillId="0" borderId="22" xfId="1" applyFont="1" applyFill="1" applyBorder="1" applyAlignment="1" applyProtection="1">
      <alignment horizontal="left" vertical="center" wrapText="1" indent="1"/>
    </xf>
    <xf numFmtId="164" fontId="17" fillId="0" borderId="32" xfId="1" applyNumberFormat="1" applyFont="1" applyFill="1" applyBorder="1" applyAlignment="1">
      <alignment horizontal="center" vertical="center" wrapText="1"/>
    </xf>
    <xf numFmtId="0" fontId="14" fillId="0" borderId="35" xfId="1" applyFont="1" applyFill="1" applyBorder="1" applyAlignment="1" applyProtection="1">
      <alignment horizontal="left" vertical="center" wrapText="1" indent="1"/>
    </xf>
    <xf numFmtId="0" fontId="11" fillId="0" borderId="30" xfId="1" applyFont="1" applyFill="1" applyBorder="1" applyAlignment="1" applyProtection="1">
      <alignment horizontal="left" vertical="center" wrapText="1" indent="1"/>
    </xf>
    <xf numFmtId="164" fontId="19" fillId="0" borderId="67" xfId="1" applyNumberFormat="1" applyFont="1" applyFill="1" applyBorder="1" applyAlignment="1">
      <alignment horizontal="center" vertical="center" wrapText="1"/>
    </xf>
    <xf numFmtId="0" fontId="14" fillId="0" borderId="23" xfId="1" applyFont="1" applyFill="1" applyBorder="1" applyAlignment="1" applyProtection="1">
      <alignment horizontal="left" vertical="center" wrapText="1" indent="1"/>
    </xf>
    <xf numFmtId="164" fontId="10" fillId="0" borderId="37" xfId="1" applyNumberFormat="1" applyFont="1" applyFill="1" applyBorder="1" applyAlignment="1">
      <alignment horizontal="center" vertical="center" wrapText="1"/>
    </xf>
    <xf numFmtId="0" fontId="14" fillId="0" borderId="38" xfId="1" applyFont="1" applyFill="1" applyBorder="1" applyAlignment="1" applyProtection="1">
      <alignment horizontal="center" vertical="center" wrapText="1"/>
    </xf>
    <xf numFmtId="164" fontId="13" fillId="0" borderId="25" xfId="1" applyNumberFormat="1" applyFont="1" applyFill="1" applyBorder="1" applyAlignment="1" applyProtection="1">
      <alignment horizontal="center" wrapText="1"/>
      <protection locked="0"/>
    </xf>
    <xf numFmtId="0" fontId="14" fillId="0" borderId="20" xfId="1" applyFont="1" applyFill="1" applyBorder="1" applyAlignment="1" applyProtection="1">
      <alignment horizontal="center" vertical="center" wrapText="1"/>
    </xf>
    <xf numFmtId="0" fontId="14" fillId="0" borderId="16" xfId="1" applyFont="1" applyFill="1" applyBorder="1" applyAlignment="1" applyProtection="1">
      <alignment horizontal="center" vertical="center" wrapText="1"/>
    </xf>
    <xf numFmtId="0" fontId="21" fillId="0" borderId="11" xfId="1" applyFont="1" applyFill="1" applyBorder="1" applyAlignment="1" applyProtection="1">
      <alignment horizontal="left" vertical="center" wrapText="1" indent="1"/>
    </xf>
    <xf numFmtId="164" fontId="9" fillId="0" borderId="30" xfId="1" applyNumberFormat="1" applyFont="1" applyFill="1" applyBorder="1" applyAlignment="1">
      <alignment horizontal="center" vertical="center" wrapText="1"/>
    </xf>
    <xf numFmtId="164" fontId="9" fillId="0" borderId="15" xfId="1" applyNumberFormat="1" applyFont="1" applyFill="1" applyBorder="1" applyAlignment="1">
      <alignment horizontal="center" vertical="center" wrapText="1"/>
    </xf>
    <xf numFmtId="0" fontId="14" fillId="0" borderId="22" xfId="1" applyFont="1" applyFill="1" applyBorder="1" applyAlignment="1" applyProtection="1">
      <alignment horizontal="left" vertical="center" wrapText="1" indent="6"/>
    </xf>
    <xf numFmtId="0" fontId="14" fillId="0" borderId="38" xfId="1" applyFont="1" applyFill="1" applyBorder="1" applyAlignment="1" applyProtection="1">
      <alignment horizontal="left" vertical="center" wrapText="1" indent="1"/>
    </xf>
    <xf numFmtId="0" fontId="14" fillId="0" borderId="23" xfId="1" applyFont="1" applyFill="1" applyBorder="1" applyAlignment="1" applyProtection="1">
      <alignment horizontal="left" vertical="center" wrapText="1" indent="6"/>
    </xf>
    <xf numFmtId="0" fontId="11" fillId="0" borderId="43" xfId="1" applyFont="1" applyFill="1" applyBorder="1" applyAlignment="1" applyProtection="1">
      <alignment horizontal="left" vertical="center" wrapText="1" indent="1"/>
    </xf>
    <xf numFmtId="164" fontId="9" fillId="0" borderId="10" xfId="1" applyNumberFormat="1" applyFont="1" applyFill="1" applyBorder="1" applyAlignment="1">
      <alignment horizontal="center" vertical="center" wrapText="1"/>
    </xf>
    <xf numFmtId="0" fontId="14" fillId="0" borderId="31" xfId="1" applyFont="1" applyFill="1" applyBorder="1" applyAlignment="1" applyProtection="1">
      <alignment horizontal="left" vertical="center" wrapText="1" indent="1"/>
    </xf>
    <xf numFmtId="0" fontId="14" fillId="0" borderId="44" xfId="1" applyFont="1" applyFill="1" applyBorder="1" applyAlignment="1" applyProtection="1">
      <alignment horizontal="left" vertical="center" wrapText="1" indent="1"/>
    </xf>
    <xf numFmtId="164" fontId="9" fillId="0" borderId="5" xfId="1" applyNumberFormat="1" applyFont="1" applyFill="1" applyBorder="1" applyAlignment="1" applyProtection="1">
      <alignment horizontal="center" vertical="center" wrapText="1"/>
      <protection locked="0"/>
    </xf>
    <xf numFmtId="0" fontId="11" fillId="0" borderId="45" xfId="1" applyFont="1" applyFill="1" applyBorder="1" applyAlignment="1" applyProtection="1">
      <alignment horizontal="left" vertical="center" wrapText="1" indent="1"/>
    </xf>
    <xf numFmtId="164" fontId="10" fillId="0" borderId="7" xfId="1" applyNumberFormat="1" applyFont="1" applyFill="1" applyBorder="1" applyAlignment="1">
      <alignment horizontal="center" vertical="center" wrapText="1"/>
    </xf>
    <xf numFmtId="0" fontId="14" fillId="0" borderId="16" xfId="1" applyFont="1" applyFill="1" applyBorder="1" applyAlignment="1" applyProtection="1">
      <alignment horizontal="left" vertical="center" wrapText="1" indent="1"/>
    </xf>
    <xf numFmtId="0" fontId="1" fillId="0" borderId="58" xfId="1" applyFill="1" applyBorder="1"/>
    <xf numFmtId="0" fontId="1" fillId="0" borderId="59" xfId="1" applyFill="1" applyBorder="1"/>
    <xf numFmtId="0" fontId="1" fillId="0" borderId="4" xfId="1" applyFill="1" applyBorder="1"/>
    <xf numFmtId="0" fontId="1" fillId="0" borderId="5" xfId="1" applyFill="1" applyBorder="1"/>
    <xf numFmtId="164" fontId="23" fillId="0" borderId="30" xfId="1" applyNumberFormat="1" applyFont="1" applyFill="1" applyBorder="1" applyAlignment="1">
      <alignment horizontal="center" vertical="center" wrapText="1"/>
    </xf>
    <xf numFmtId="0" fontId="26" fillId="0" borderId="21" xfId="1" applyFont="1" applyFill="1" applyBorder="1"/>
    <xf numFmtId="164" fontId="23" fillId="0" borderId="2" xfId="1" applyNumberFormat="1" applyFont="1" applyFill="1" applyBorder="1" applyAlignment="1" applyProtection="1">
      <alignment horizontal="center" vertical="center" wrapText="1"/>
      <protection locked="0"/>
    </xf>
    <xf numFmtId="0" fontId="26" fillId="0" borderId="51" xfId="1" applyFont="1" applyFill="1" applyBorder="1"/>
    <xf numFmtId="164" fontId="29" fillId="0" borderId="21" xfId="1" applyNumberFormat="1" applyFont="1" applyFill="1" applyBorder="1" applyAlignment="1">
      <alignment horizontal="center" vertical="center" wrapText="1"/>
    </xf>
    <xf numFmtId="0" fontId="26" fillId="0" borderId="19" xfId="1" applyFont="1" applyFill="1" applyBorder="1"/>
    <xf numFmtId="0" fontId="26" fillId="0" borderId="29" xfId="1" applyFont="1" applyFill="1" applyBorder="1"/>
    <xf numFmtId="0" fontId="26" fillId="0" borderId="21" xfId="1" applyFont="1" applyFill="1" applyBorder="1" applyAlignment="1">
      <alignment horizontal="center"/>
    </xf>
    <xf numFmtId="0" fontId="26" fillId="0" borderId="30" xfId="1" applyFont="1" applyFill="1" applyBorder="1"/>
    <xf numFmtId="164" fontId="24" fillId="0" borderId="30" xfId="1" applyNumberFormat="1" applyFont="1" applyFill="1" applyBorder="1" applyAlignment="1">
      <alignment horizontal="center" vertical="center" wrapText="1"/>
    </xf>
    <xf numFmtId="0" fontId="26" fillId="0" borderId="60" xfId="1" applyFont="1" applyFill="1" applyBorder="1"/>
    <xf numFmtId="0" fontId="1" fillId="0" borderId="0" xfId="1" applyFill="1"/>
    <xf numFmtId="0" fontId="1" fillId="0" borderId="2" xfId="1" applyFill="1" applyBorder="1"/>
    <xf numFmtId="164" fontId="23" fillId="0" borderId="19" xfId="1" applyNumberFormat="1" applyFont="1" applyFill="1" applyBorder="1" applyAlignment="1" applyProtection="1">
      <alignment horizontal="center" vertical="center" wrapText="1"/>
      <protection locked="0"/>
    </xf>
    <xf numFmtId="164" fontId="23" fillId="0" borderId="56" xfId="1" applyNumberFormat="1" applyFont="1" applyFill="1" applyBorder="1" applyAlignment="1">
      <alignment horizontal="center" vertical="center" wrapText="1"/>
    </xf>
    <xf numFmtId="164" fontId="23" fillId="0" borderId="8" xfId="1" applyNumberFormat="1" applyFont="1" applyFill="1" applyBorder="1" applyAlignment="1" applyProtection="1">
      <alignment horizontal="center" vertical="center" wrapText="1"/>
      <protection locked="0"/>
    </xf>
    <xf numFmtId="0" fontId="1" fillId="0" borderId="30" xfId="1" applyFill="1" applyBorder="1"/>
    <xf numFmtId="0" fontId="5" fillId="0" borderId="1" xfId="1" applyFont="1" applyFill="1" applyBorder="1" applyAlignment="1" applyProtection="1">
      <alignment horizontal="center" vertical="center" wrapText="1"/>
    </xf>
    <xf numFmtId="0" fontId="5" fillId="0" borderId="66" xfId="1" applyFont="1" applyFill="1" applyBorder="1" applyAlignment="1" applyProtection="1">
      <alignment horizontal="center" vertical="center"/>
    </xf>
    <xf numFmtId="0" fontId="5" fillId="0" borderId="14" xfId="1" applyFont="1" applyFill="1" applyBorder="1" applyAlignment="1" applyProtection="1">
      <alignment horizontal="center" vertical="center" wrapText="1"/>
    </xf>
    <xf numFmtId="0" fontId="5" fillId="0" borderId="1" xfId="1" applyFont="1" applyFill="1" applyBorder="1" applyAlignment="1" applyProtection="1">
      <alignment horizontal="center" vertical="center"/>
    </xf>
    <xf numFmtId="0" fontId="9" fillId="0" borderId="14" xfId="1" applyFont="1" applyFill="1" applyBorder="1" applyAlignment="1" applyProtection="1">
      <alignment horizontal="center" vertical="center" wrapText="1"/>
    </xf>
    <xf numFmtId="0" fontId="1" fillId="0" borderId="0" xfId="1" applyBorder="1"/>
    <xf numFmtId="0" fontId="1" fillId="0" borderId="0" xfId="1"/>
    <xf numFmtId="0" fontId="13" fillId="0" borderId="0" xfId="1" applyFont="1" applyBorder="1"/>
    <xf numFmtId="0" fontId="13" fillId="0" borderId="0" xfId="1" applyFont="1"/>
  </cellXfs>
  <cellStyles count="3">
    <cellStyle name="Normál" xfId="0" builtinId="0"/>
    <cellStyle name="Normál_Dég2014_költségv.mell.végleges" xfId="1"/>
    <cellStyle name="Normál_KVRENMUNKA" xfId="2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2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2"/>
  <sheetViews>
    <sheetView topLeftCell="C3" zoomScale="170" zoomScaleNormal="170" workbookViewId="0">
      <selection activeCell="D3" sqref="D1:G65536"/>
    </sheetView>
  </sheetViews>
  <sheetFormatPr defaultColWidth="8" defaultRowHeight="14.1" customHeight="1" x14ac:dyDescent="0.2"/>
  <cols>
    <col min="1" max="1" width="4" style="1" customWidth="1"/>
    <col min="2" max="2" width="5.5703125" style="2" customWidth="1"/>
    <col min="3" max="3" width="39.42578125" style="2" customWidth="1"/>
    <col min="4" max="4" width="5.85546875" style="2" customWidth="1"/>
    <col min="5" max="5" width="10" style="3" customWidth="1"/>
    <col min="6" max="6" width="15.42578125" style="3" customWidth="1"/>
    <col min="7" max="7" width="11.28515625" style="4" customWidth="1"/>
    <col min="8" max="8" width="8" style="4" customWidth="1"/>
    <col min="9" max="9" width="9.5703125" style="4" customWidth="1"/>
    <col min="10" max="16384" width="8" style="4"/>
  </cols>
  <sheetData>
    <row r="1" spans="1:8" s="9" customFormat="1" ht="16.5" customHeight="1" x14ac:dyDescent="0.2">
      <c r="A1" s="5"/>
      <c r="B1" s="6"/>
      <c r="C1" s="7"/>
      <c r="D1" s="7"/>
      <c r="E1" s="407"/>
      <c r="F1" s="407"/>
    </row>
    <row r="2" spans="1:8" s="13" customFormat="1" ht="25.5" customHeight="1" x14ac:dyDescent="0.2">
      <c r="A2" s="466" t="s">
        <v>0</v>
      </c>
      <c r="B2" s="466"/>
      <c r="C2" s="467" t="s">
        <v>1</v>
      </c>
      <c r="D2" s="467"/>
      <c r="E2" s="467"/>
      <c r="F2" s="11"/>
      <c r="G2" s="12"/>
    </row>
    <row r="3" spans="1:8" s="18" customFormat="1" ht="15.95" customHeight="1" x14ac:dyDescent="0.25">
      <c r="A3" s="14"/>
      <c r="B3" s="15"/>
      <c r="C3" s="14"/>
      <c r="D3" s="15"/>
      <c r="E3" s="16" t="s">
        <v>2</v>
      </c>
      <c r="F3" s="16"/>
      <c r="G3" s="17"/>
    </row>
    <row r="4" spans="1:8" ht="24.75" customHeight="1" x14ac:dyDescent="0.2">
      <c r="A4" s="468" t="s">
        <v>3</v>
      </c>
      <c r="B4" s="468"/>
      <c r="C4" s="19" t="s">
        <v>4</v>
      </c>
      <c r="D4" s="19" t="s">
        <v>5</v>
      </c>
      <c r="E4" s="19" t="s">
        <v>6</v>
      </c>
      <c r="F4" s="20" t="s">
        <v>7</v>
      </c>
      <c r="G4" s="21" t="s">
        <v>8</v>
      </c>
      <c r="H4" s="22"/>
    </row>
    <row r="5" spans="1:8" s="27" customFormat="1" ht="12.95" customHeight="1" x14ac:dyDescent="0.2">
      <c r="A5" s="23" t="s">
        <v>9</v>
      </c>
      <c r="B5" s="24" t="s">
        <v>10</v>
      </c>
      <c r="C5" s="24" t="s">
        <v>11</v>
      </c>
      <c r="D5" s="24" t="s">
        <v>12</v>
      </c>
      <c r="E5" s="24" t="s">
        <v>13</v>
      </c>
      <c r="F5" s="25" t="s">
        <v>14</v>
      </c>
      <c r="G5" s="26" t="s">
        <v>15</v>
      </c>
    </row>
    <row r="6" spans="1:8" s="27" customFormat="1" ht="15.95" customHeight="1" x14ac:dyDescent="0.2">
      <c r="A6" s="10"/>
      <c r="B6" s="28"/>
      <c r="C6" s="10" t="s">
        <v>16</v>
      </c>
      <c r="D6" s="28"/>
      <c r="E6" s="29"/>
      <c r="F6" s="30"/>
      <c r="G6" s="31"/>
    </row>
    <row r="7" spans="1:8" s="27" customFormat="1" ht="12" customHeight="1" x14ac:dyDescent="0.2">
      <c r="A7" s="32" t="s">
        <v>17</v>
      </c>
      <c r="B7" s="33"/>
      <c r="C7" s="34" t="s">
        <v>18</v>
      </c>
      <c r="D7" s="408"/>
      <c r="E7" s="35">
        <f>+E8+E15</f>
        <v>78320000</v>
      </c>
      <c r="F7" s="409">
        <f>+F8+F15</f>
        <v>78431773</v>
      </c>
      <c r="G7" s="36">
        <f>+G8+G15</f>
        <v>61096900</v>
      </c>
    </row>
    <row r="8" spans="1:8" s="39" customFormat="1" ht="12" customHeight="1" x14ac:dyDescent="0.2">
      <c r="A8" s="37" t="s">
        <v>19</v>
      </c>
      <c r="B8" s="38"/>
      <c r="C8" s="34" t="s">
        <v>20</v>
      </c>
      <c r="D8" s="408"/>
      <c r="E8" s="36">
        <f>SUM(E9+E13+E14)</f>
        <v>62000000</v>
      </c>
      <c r="F8" s="409">
        <f>SUM(F9+F13+F14)</f>
        <v>65701700</v>
      </c>
      <c r="G8" s="36">
        <f>SUM(G9+G13+G14)</f>
        <v>50821465</v>
      </c>
    </row>
    <row r="9" spans="1:8" s="44" customFormat="1" ht="12" customHeight="1" x14ac:dyDescent="0.2">
      <c r="A9" s="40"/>
      <c r="B9" s="41" t="s">
        <v>21</v>
      </c>
      <c r="C9" s="42" t="s">
        <v>22</v>
      </c>
      <c r="D9" s="410"/>
      <c r="E9" s="43">
        <f>SUM(E10+E11)</f>
        <v>57000000</v>
      </c>
      <c r="F9" s="43">
        <f>SUM(F10+F11)</f>
        <v>47789817</v>
      </c>
      <c r="G9" s="43">
        <f>SUM(G10+G11)</f>
        <v>46093779</v>
      </c>
    </row>
    <row r="10" spans="1:8" s="44" customFormat="1" ht="12" customHeight="1" x14ac:dyDescent="0.2">
      <c r="A10" s="40"/>
      <c r="B10" s="41" t="s">
        <v>23</v>
      </c>
      <c r="C10" s="45" t="s">
        <v>24</v>
      </c>
      <c r="D10" s="411" t="s">
        <v>25</v>
      </c>
      <c r="E10" s="43">
        <v>7000000</v>
      </c>
      <c r="F10" s="43">
        <v>7689817</v>
      </c>
      <c r="G10" s="43">
        <v>6227728</v>
      </c>
    </row>
    <row r="11" spans="1:8" s="44" customFormat="1" ht="12" customHeight="1" x14ac:dyDescent="0.2">
      <c r="A11" s="40"/>
      <c r="B11" s="41" t="s">
        <v>26</v>
      </c>
      <c r="C11" s="45" t="s">
        <v>27</v>
      </c>
      <c r="D11" s="411" t="s">
        <v>28</v>
      </c>
      <c r="E11" s="43">
        <v>50000000</v>
      </c>
      <c r="F11" s="43">
        <v>40100000</v>
      </c>
      <c r="G11" s="43">
        <v>39866051</v>
      </c>
    </row>
    <row r="12" spans="1:8" s="44" customFormat="1" ht="12" customHeight="1" x14ac:dyDescent="0.2">
      <c r="A12" s="40"/>
      <c r="B12" s="41" t="s">
        <v>29</v>
      </c>
      <c r="C12" s="46" t="s">
        <v>30</v>
      </c>
      <c r="D12" s="412"/>
      <c r="E12" s="47"/>
      <c r="F12" s="43"/>
      <c r="G12" s="43"/>
    </row>
    <row r="13" spans="1:8" s="44" customFormat="1" ht="12" customHeight="1" x14ac:dyDescent="0.2">
      <c r="A13" s="40"/>
      <c r="B13" s="41" t="s">
        <v>31</v>
      </c>
      <c r="C13" s="46" t="s">
        <v>32</v>
      </c>
      <c r="D13" s="411" t="s">
        <v>33</v>
      </c>
      <c r="E13" s="43">
        <v>2000000</v>
      </c>
      <c r="F13" s="43">
        <v>2000000</v>
      </c>
      <c r="G13" s="43">
        <v>1239805</v>
      </c>
    </row>
    <row r="14" spans="1:8" s="44" customFormat="1" ht="12" customHeight="1" x14ac:dyDescent="0.2">
      <c r="A14" s="40"/>
      <c r="B14" s="41" t="s">
        <v>34</v>
      </c>
      <c r="C14" s="48" t="s">
        <v>35</v>
      </c>
      <c r="D14" s="413" t="s">
        <v>33</v>
      </c>
      <c r="E14" s="43">
        <v>3000000</v>
      </c>
      <c r="F14" s="43">
        <v>15911883</v>
      </c>
      <c r="G14" s="43">
        <v>3487881</v>
      </c>
    </row>
    <row r="15" spans="1:8" s="39" customFormat="1" ht="12" customHeight="1" x14ac:dyDescent="0.2">
      <c r="A15" s="37" t="s">
        <v>36</v>
      </c>
      <c r="B15" s="38"/>
      <c r="C15" s="49" t="s">
        <v>37</v>
      </c>
      <c r="D15" s="414"/>
      <c r="E15" s="50">
        <f>SUM(E16:E23)</f>
        <v>16320000</v>
      </c>
      <c r="F15" s="415">
        <f>SUM(F16:F23)</f>
        <v>12730073</v>
      </c>
      <c r="G15" s="50">
        <f>SUM(G16:G23)</f>
        <v>10275435</v>
      </c>
    </row>
    <row r="16" spans="1:8" s="39" customFormat="1" ht="12" customHeight="1" x14ac:dyDescent="0.2">
      <c r="A16" s="51"/>
      <c r="B16" s="41" t="s">
        <v>38</v>
      </c>
      <c r="C16" s="42" t="s">
        <v>39</v>
      </c>
      <c r="D16" s="52" t="s">
        <v>40</v>
      </c>
      <c r="E16" s="53">
        <v>0</v>
      </c>
      <c r="F16" s="54"/>
      <c r="G16" s="54"/>
    </row>
    <row r="17" spans="1:7" s="39" customFormat="1" ht="12" customHeight="1" x14ac:dyDescent="0.2">
      <c r="A17" s="40"/>
      <c r="B17" s="41" t="s">
        <v>41</v>
      </c>
      <c r="C17" s="46" t="s">
        <v>42</v>
      </c>
      <c r="D17" s="55" t="s">
        <v>43</v>
      </c>
      <c r="E17" s="43">
        <v>300000</v>
      </c>
      <c r="F17" s="43">
        <v>300000</v>
      </c>
      <c r="G17" s="43">
        <v>109661</v>
      </c>
    </row>
    <row r="18" spans="1:7" s="39" customFormat="1" ht="12" customHeight="1" x14ac:dyDescent="0.2">
      <c r="A18" s="40"/>
      <c r="B18" s="41" t="s">
        <v>44</v>
      </c>
      <c r="C18" s="46" t="s">
        <v>45</v>
      </c>
      <c r="D18" s="55" t="s">
        <v>46</v>
      </c>
      <c r="E18" s="43">
        <v>700000</v>
      </c>
      <c r="F18" s="43">
        <v>700000</v>
      </c>
      <c r="G18" s="43">
        <v>408502</v>
      </c>
    </row>
    <row r="19" spans="1:7" s="39" customFormat="1" ht="12" customHeight="1" x14ac:dyDescent="0.2">
      <c r="A19" s="40"/>
      <c r="B19" s="41" t="s">
        <v>47</v>
      </c>
      <c r="C19" s="46" t="s">
        <v>48</v>
      </c>
      <c r="D19" s="55" t="s">
        <v>49</v>
      </c>
      <c r="E19" s="43"/>
      <c r="F19" s="43"/>
      <c r="G19" s="43"/>
    </row>
    <row r="20" spans="1:7" s="39" customFormat="1" ht="12" customHeight="1" x14ac:dyDescent="0.2">
      <c r="A20" s="40"/>
      <c r="B20" s="41" t="s">
        <v>50</v>
      </c>
      <c r="C20" s="46" t="s">
        <v>51</v>
      </c>
      <c r="D20" s="56" t="s">
        <v>43</v>
      </c>
      <c r="E20" s="43"/>
      <c r="F20" s="43"/>
      <c r="G20" s="43"/>
    </row>
    <row r="21" spans="1:7" s="39" customFormat="1" ht="12" customHeight="1" x14ac:dyDescent="0.2">
      <c r="A21" s="57"/>
      <c r="B21" s="41" t="s">
        <v>52</v>
      </c>
      <c r="C21" s="46" t="s">
        <v>53</v>
      </c>
      <c r="D21" s="55" t="s">
        <v>54</v>
      </c>
      <c r="E21" s="58">
        <v>270000</v>
      </c>
      <c r="F21" s="43">
        <v>1536073</v>
      </c>
      <c r="G21" s="43">
        <v>1107127</v>
      </c>
    </row>
    <row r="22" spans="1:7" s="44" customFormat="1" ht="12" customHeight="1" x14ac:dyDescent="0.2">
      <c r="A22" s="40"/>
      <c r="B22" s="41" t="s">
        <v>55</v>
      </c>
      <c r="C22" s="46" t="s">
        <v>56</v>
      </c>
      <c r="D22" s="55" t="s">
        <v>57</v>
      </c>
      <c r="E22" s="43">
        <v>50000</v>
      </c>
      <c r="F22" s="43"/>
      <c r="G22" s="43">
        <v>0</v>
      </c>
    </row>
    <row r="23" spans="1:7" s="44" customFormat="1" ht="12" customHeight="1" x14ac:dyDescent="0.2">
      <c r="A23" s="59"/>
      <c r="B23" s="60" t="s">
        <v>58</v>
      </c>
      <c r="C23" s="48" t="s">
        <v>59</v>
      </c>
      <c r="D23" s="61" t="s">
        <v>60</v>
      </c>
      <c r="E23" s="62">
        <v>15000000</v>
      </c>
      <c r="F23" s="43">
        <v>10194000</v>
      </c>
      <c r="G23" s="43">
        <v>8650145</v>
      </c>
    </row>
    <row r="24" spans="1:7" s="44" customFormat="1" ht="12" customHeight="1" x14ac:dyDescent="0.2">
      <c r="A24" s="37" t="s">
        <v>61</v>
      </c>
      <c r="B24" s="63"/>
      <c r="C24" s="49" t="s">
        <v>62</v>
      </c>
      <c r="D24" s="64" t="s">
        <v>63</v>
      </c>
      <c r="E24" s="65">
        <v>4500000</v>
      </c>
      <c r="F24" s="65">
        <v>4500000</v>
      </c>
      <c r="G24" s="65">
        <v>0</v>
      </c>
    </row>
    <row r="25" spans="1:7" s="39" customFormat="1" ht="12" customHeight="1" x14ac:dyDescent="0.2">
      <c r="A25" s="37" t="s">
        <v>64</v>
      </c>
      <c r="B25" s="38"/>
      <c r="C25" s="34" t="s">
        <v>65</v>
      </c>
      <c r="D25" s="408"/>
      <c r="E25" s="36">
        <f>SUM(E26:E33)</f>
        <v>152815145</v>
      </c>
      <c r="F25" s="409">
        <f>SUM(F26:F33)</f>
        <v>156399739</v>
      </c>
      <c r="G25" s="36">
        <f>SUM(G26:G33)</f>
        <v>156399739</v>
      </c>
    </row>
    <row r="26" spans="1:7" s="44" customFormat="1" ht="12" customHeight="1" x14ac:dyDescent="0.2">
      <c r="A26" s="40"/>
      <c r="B26" s="41" t="s">
        <v>66</v>
      </c>
      <c r="C26" s="66" t="s">
        <v>67</v>
      </c>
      <c r="D26" s="52" t="s">
        <v>68</v>
      </c>
      <c r="E26" s="43">
        <v>61297469</v>
      </c>
      <c r="F26" s="43">
        <v>61456969</v>
      </c>
      <c r="G26" s="43">
        <v>61456969</v>
      </c>
    </row>
    <row r="27" spans="1:7" s="44" customFormat="1" ht="12" customHeight="1" x14ac:dyDescent="0.2">
      <c r="A27" s="40"/>
      <c r="B27" s="41" t="s">
        <v>69</v>
      </c>
      <c r="C27" s="67" t="s">
        <v>70</v>
      </c>
      <c r="D27" s="55" t="s">
        <v>71</v>
      </c>
      <c r="E27" s="43">
        <v>43340700</v>
      </c>
      <c r="F27" s="43">
        <v>46663570</v>
      </c>
      <c r="G27" s="43">
        <v>46663570</v>
      </c>
    </row>
    <row r="28" spans="1:7" s="44" customFormat="1" ht="12" customHeight="1" x14ac:dyDescent="0.2">
      <c r="A28" s="40"/>
      <c r="B28" s="41" t="s">
        <v>72</v>
      </c>
      <c r="C28" s="67" t="s">
        <v>73</v>
      </c>
      <c r="D28" s="55" t="s">
        <v>74</v>
      </c>
      <c r="E28" s="43">
        <v>45436035</v>
      </c>
      <c r="F28" s="43">
        <v>44338789</v>
      </c>
      <c r="G28" s="43">
        <v>44338789</v>
      </c>
    </row>
    <row r="29" spans="1:7" s="44" customFormat="1" ht="12" customHeight="1" x14ac:dyDescent="0.2">
      <c r="A29" s="40"/>
      <c r="B29" s="41" t="s">
        <v>75</v>
      </c>
      <c r="C29" s="67" t="s">
        <v>76</v>
      </c>
      <c r="D29" s="61" t="s">
        <v>77</v>
      </c>
      <c r="E29" s="43">
        <v>2740941</v>
      </c>
      <c r="F29" s="43">
        <v>3940411</v>
      </c>
      <c r="G29" s="43">
        <v>3940411</v>
      </c>
    </row>
    <row r="30" spans="1:7" s="44" customFormat="1" ht="12" customHeight="1" x14ac:dyDescent="0.2">
      <c r="A30" s="40"/>
      <c r="B30" s="41" t="s">
        <v>78</v>
      </c>
      <c r="C30" s="67" t="s">
        <v>79</v>
      </c>
      <c r="D30" s="61" t="s">
        <v>80</v>
      </c>
      <c r="E30" s="43"/>
      <c r="F30" s="43"/>
      <c r="G30" s="43"/>
    </row>
    <row r="31" spans="1:7" s="44" customFormat="1" ht="12" customHeight="1" x14ac:dyDescent="0.2">
      <c r="A31" s="40"/>
      <c r="B31" s="41" t="s">
        <v>81</v>
      </c>
      <c r="C31" s="67" t="s">
        <v>82</v>
      </c>
      <c r="D31" s="55" t="s">
        <v>83</v>
      </c>
      <c r="E31" s="43"/>
      <c r="F31" s="68"/>
      <c r="G31" s="68"/>
    </row>
    <row r="32" spans="1:7" s="44" customFormat="1" ht="12" customHeight="1" x14ac:dyDescent="0.2">
      <c r="A32" s="40"/>
      <c r="B32" s="41" t="s">
        <v>84</v>
      </c>
      <c r="C32" s="67" t="s">
        <v>85</v>
      </c>
      <c r="D32" s="416"/>
      <c r="E32" s="43"/>
      <c r="F32" s="43"/>
      <c r="G32" s="43"/>
    </row>
    <row r="33" spans="1:7" s="44" customFormat="1" ht="12" customHeight="1" x14ac:dyDescent="0.2">
      <c r="A33" s="59"/>
      <c r="B33" s="60" t="s">
        <v>86</v>
      </c>
      <c r="C33" s="69" t="s">
        <v>87</v>
      </c>
      <c r="D33" s="416"/>
      <c r="E33" s="416"/>
      <c r="F33" s="43"/>
      <c r="G33" s="43"/>
    </row>
    <row r="34" spans="1:7" s="44" customFormat="1" ht="12" customHeight="1" x14ac:dyDescent="0.2">
      <c r="A34" s="37" t="s">
        <v>88</v>
      </c>
      <c r="B34" s="70"/>
      <c r="C34" s="71" t="s">
        <v>89</v>
      </c>
      <c r="D34" s="417"/>
      <c r="E34" s="36">
        <f>+E35+E43</f>
        <v>162597855</v>
      </c>
      <c r="F34" s="409">
        <f>+F35+F43</f>
        <v>242830614</v>
      </c>
      <c r="G34" s="36">
        <f>+G35+G43</f>
        <v>242830614</v>
      </c>
    </row>
    <row r="35" spans="1:7" s="44" customFormat="1" ht="12" customHeight="1" x14ac:dyDescent="0.2">
      <c r="A35" s="51"/>
      <c r="B35" s="72" t="s">
        <v>90</v>
      </c>
      <c r="C35" s="73" t="s">
        <v>91</v>
      </c>
      <c r="D35" s="418" t="s">
        <v>92</v>
      </c>
      <c r="E35" s="74">
        <f>SUM(E36:E42)</f>
        <v>29172500</v>
      </c>
      <c r="F35" s="419">
        <f>SUM(F36:F42)</f>
        <v>36612509</v>
      </c>
      <c r="G35" s="74">
        <f>SUM(G36:G42)</f>
        <v>36612509</v>
      </c>
    </row>
    <row r="36" spans="1:7" s="44" customFormat="1" ht="12" customHeight="1" x14ac:dyDescent="0.2">
      <c r="A36" s="40"/>
      <c r="B36" s="75" t="s">
        <v>93</v>
      </c>
      <c r="C36" s="46" t="s">
        <v>94</v>
      </c>
      <c r="D36" s="412" t="s">
        <v>95</v>
      </c>
      <c r="E36" s="43">
        <v>7341600</v>
      </c>
      <c r="F36" s="43">
        <v>17615100</v>
      </c>
      <c r="G36" s="43">
        <v>17615100</v>
      </c>
    </row>
    <row r="37" spans="1:7" s="44" customFormat="1" ht="12" customHeight="1" x14ac:dyDescent="0.2">
      <c r="A37" s="40"/>
      <c r="B37" s="75" t="s">
        <v>96</v>
      </c>
      <c r="C37" s="46" t="s">
        <v>97</v>
      </c>
      <c r="D37" s="412" t="s">
        <v>95</v>
      </c>
      <c r="E37" s="43"/>
      <c r="F37" s="43"/>
      <c r="G37" s="43"/>
    </row>
    <row r="38" spans="1:7" s="44" customFormat="1" ht="12" customHeight="1" x14ac:dyDescent="0.2">
      <c r="A38" s="40"/>
      <c r="B38" s="75" t="s">
        <v>98</v>
      </c>
      <c r="C38" s="46" t="s">
        <v>99</v>
      </c>
      <c r="D38" s="412" t="s">
        <v>95</v>
      </c>
      <c r="E38" s="43">
        <v>770000</v>
      </c>
      <c r="F38" s="43">
        <v>500000</v>
      </c>
      <c r="G38" s="43">
        <v>500000</v>
      </c>
    </row>
    <row r="39" spans="1:7" s="44" customFormat="1" ht="12" customHeight="1" x14ac:dyDescent="0.2">
      <c r="A39" s="40"/>
      <c r="B39" s="75" t="s">
        <v>100</v>
      </c>
      <c r="C39" s="46" t="s">
        <v>101</v>
      </c>
      <c r="D39" s="412" t="s">
        <v>95</v>
      </c>
      <c r="E39" s="43">
        <v>18118100</v>
      </c>
      <c r="F39" s="43">
        <v>18497409</v>
      </c>
      <c r="G39" s="43">
        <v>18497409</v>
      </c>
    </row>
    <row r="40" spans="1:7" s="44" customFormat="1" ht="12" customHeight="1" x14ac:dyDescent="0.2">
      <c r="A40" s="40"/>
      <c r="B40" s="75" t="s">
        <v>102</v>
      </c>
      <c r="C40" s="46" t="s">
        <v>103</v>
      </c>
      <c r="D40" s="412" t="s">
        <v>95</v>
      </c>
      <c r="E40" s="47"/>
      <c r="F40" s="43"/>
      <c r="G40" s="43"/>
    </row>
    <row r="41" spans="1:7" s="44" customFormat="1" ht="12" customHeight="1" x14ac:dyDescent="0.2">
      <c r="A41" s="40"/>
      <c r="B41" s="75" t="s">
        <v>104</v>
      </c>
      <c r="C41" s="46" t="s">
        <v>105</v>
      </c>
      <c r="D41" s="412" t="s">
        <v>95</v>
      </c>
      <c r="E41" s="43"/>
      <c r="F41" s="43"/>
      <c r="G41" s="43"/>
    </row>
    <row r="42" spans="1:7" s="44" customFormat="1" ht="12" customHeight="1" x14ac:dyDescent="0.2">
      <c r="A42" s="40"/>
      <c r="B42" s="75" t="s">
        <v>106</v>
      </c>
      <c r="C42" s="46" t="s">
        <v>107</v>
      </c>
      <c r="D42" s="412" t="s">
        <v>95</v>
      </c>
      <c r="E42" s="43">
        <v>2942800</v>
      </c>
      <c r="F42" s="43"/>
      <c r="G42" s="43"/>
    </row>
    <row r="43" spans="1:7" s="44" customFormat="1" ht="12" customHeight="1" x14ac:dyDescent="0.2">
      <c r="A43" s="40"/>
      <c r="B43" s="75" t="s">
        <v>108</v>
      </c>
      <c r="C43" s="76" t="s">
        <v>109</v>
      </c>
      <c r="D43" s="420" t="s">
        <v>110</v>
      </c>
      <c r="E43" s="77">
        <f>SUM(E44:E48)</f>
        <v>133425355</v>
      </c>
      <c r="F43" s="421">
        <f>SUM(F44:F48)</f>
        <v>206218105</v>
      </c>
      <c r="G43" s="77">
        <f>SUM(G44:G48)</f>
        <v>206218105</v>
      </c>
    </row>
    <row r="44" spans="1:7" s="44" customFormat="1" ht="12" customHeight="1" x14ac:dyDescent="0.2">
      <c r="A44" s="40"/>
      <c r="B44" s="75" t="s">
        <v>111</v>
      </c>
      <c r="C44" s="46" t="s">
        <v>94</v>
      </c>
      <c r="D44" s="412" t="s">
        <v>112</v>
      </c>
      <c r="E44" s="43"/>
      <c r="F44" s="68"/>
      <c r="G44" s="68"/>
    </row>
    <row r="45" spans="1:7" s="44" customFormat="1" ht="12" customHeight="1" x14ac:dyDescent="0.2">
      <c r="A45" s="40"/>
      <c r="B45" s="75" t="s">
        <v>113</v>
      </c>
      <c r="C45" s="46" t="s">
        <v>114</v>
      </c>
      <c r="D45" s="412" t="s">
        <v>112</v>
      </c>
      <c r="E45" s="43"/>
      <c r="F45" s="68"/>
      <c r="G45" s="68"/>
    </row>
    <row r="46" spans="1:7" s="44" customFormat="1" ht="12" customHeight="1" x14ac:dyDescent="0.2">
      <c r="A46" s="40"/>
      <c r="B46" s="75" t="s">
        <v>115</v>
      </c>
      <c r="C46" s="46" t="s">
        <v>116</v>
      </c>
      <c r="D46" s="412" t="s">
        <v>112</v>
      </c>
      <c r="E46" s="43"/>
      <c r="F46" s="68"/>
      <c r="G46" s="68"/>
    </row>
    <row r="47" spans="1:7" s="44" customFormat="1" ht="12" customHeight="1" x14ac:dyDescent="0.2">
      <c r="A47" s="40"/>
      <c r="B47" s="75" t="s">
        <v>117</v>
      </c>
      <c r="C47" s="46" t="s">
        <v>118</v>
      </c>
      <c r="D47" s="412" t="s">
        <v>112</v>
      </c>
      <c r="E47" s="43"/>
      <c r="F47" s="43"/>
      <c r="G47" s="43"/>
    </row>
    <row r="48" spans="1:7" s="44" customFormat="1" ht="12" customHeight="1" x14ac:dyDescent="0.2">
      <c r="A48" s="78"/>
      <c r="B48" s="79" t="s">
        <v>119</v>
      </c>
      <c r="C48" s="48" t="s">
        <v>120</v>
      </c>
      <c r="D48" s="422" t="s">
        <v>112</v>
      </c>
      <c r="E48" s="81">
        <v>133425355</v>
      </c>
      <c r="F48" s="81">
        <v>206218105</v>
      </c>
      <c r="G48" s="81">
        <v>206218105</v>
      </c>
    </row>
    <row r="49" spans="1:7" s="39" customFormat="1" ht="12" customHeight="1" x14ac:dyDescent="0.2">
      <c r="A49" s="37" t="s">
        <v>121</v>
      </c>
      <c r="B49" s="38"/>
      <c r="C49" s="49" t="s">
        <v>122</v>
      </c>
      <c r="D49" s="423"/>
      <c r="E49" s="50">
        <f>+E50+E51</f>
        <v>0</v>
      </c>
      <c r="F49" s="415">
        <f>+F50+F51</f>
        <v>1472049</v>
      </c>
      <c r="G49" s="82">
        <f>+G50+G51</f>
        <v>2768049</v>
      </c>
    </row>
    <row r="50" spans="1:7" s="44" customFormat="1" ht="12" customHeight="1" x14ac:dyDescent="0.2">
      <c r="A50" s="40"/>
      <c r="B50" s="75" t="s">
        <v>123</v>
      </c>
      <c r="C50" s="42" t="s">
        <v>124</v>
      </c>
      <c r="D50" s="410" t="s">
        <v>125</v>
      </c>
      <c r="E50" s="43"/>
      <c r="F50" s="424">
        <v>144815</v>
      </c>
      <c r="G50" s="43">
        <v>1440815</v>
      </c>
    </row>
    <row r="51" spans="1:7" s="44" customFormat="1" ht="12" customHeight="1" x14ac:dyDescent="0.2">
      <c r="A51" s="40"/>
      <c r="B51" s="75" t="s">
        <v>126</v>
      </c>
      <c r="C51" s="48" t="s">
        <v>127</v>
      </c>
      <c r="D51" s="425" t="s">
        <v>128</v>
      </c>
      <c r="E51" s="43"/>
      <c r="F51" s="84">
        <v>1327234</v>
      </c>
      <c r="G51" s="43">
        <v>1327234</v>
      </c>
    </row>
    <row r="52" spans="1:7" s="44" customFormat="1" ht="12" customHeight="1" x14ac:dyDescent="0.2">
      <c r="A52" s="37" t="s">
        <v>129</v>
      </c>
      <c r="B52" s="38"/>
      <c r="C52" s="34" t="s">
        <v>130</v>
      </c>
      <c r="D52" s="408"/>
      <c r="E52" s="36">
        <f>+E53+E54+E57+E55+E56</f>
        <v>73000000</v>
      </c>
      <c r="F52" s="409">
        <f>+F53+F54+F55</f>
        <v>25180000</v>
      </c>
      <c r="G52" s="36">
        <f>+G53+G54+G57</f>
        <v>25180000</v>
      </c>
    </row>
    <row r="53" spans="1:7" s="44" customFormat="1" ht="12" customHeight="1" x14ac:dyDescent="0.2">
      <c r="A53" s="83"/>
      <c r="B53" s="75" t="s">
        <v>131</v>
      </c>
      <c r="C53" s="42" t="s">
        <v>132</v>
      </c>
      <c r="D53" s="410" t="s">
        <v>133</v>
      </c>
      <c r="E53" s="84"/>
      <c r="F53" s="68"/>
      <c r="G53" s="68"/>
    </row>
    <row r="54" spans="1:7" s="44" customFormat="1" ht="12" customHeight="1" x14ac:dyDescent="0.2">
      <c r="A54" s="83"/>
      <c r="B54" s="75" t="s">
        <v>134</v>
      </c>
      <c r="C54" s="46" t="s">
        <v>135</v>
      </c>
      <c r="D54" s="412" t="s">
        <v>136</v>
      </c>
      <c r="E54" s="84">
        <v>70000000</v>
      </c>
      <c r="F54" s="84">
        <v>25180000</v>
      </c>
      <c r="G54" s="84">
        <v>25180000</v>
      </c>
    </row>
    <row r="55" spans="1:7" s="44" customFormat="1" ht="12" customHeight="1" x14ac:dyDescent="0.2">
      <c r="A55" s="83"/>
      <c r="B55" s="75" t="s">
        <v>137</v>
      </c>
      <c r="C55" s="46" t="s">
        <v>138</v>
      </c>
      <c r="D55" s="412" t="s">
        <v>139</v>
      </c>
      <c r="E55" s="85">
        <v>3000000</v>
      </c>
      <c r="F55" s="84"/>
      <c r="G55" s="68"/>
    </row>
    <row r="56" spans="1:7" s="44" customFormat="1" ht="12" customHeight="1" x14ac:dyDescent="0.2">
      <c r="A56" s="83"/>
      <c r="B56" s="75" t="s">
        <v>140</v>
      </c>
      <c r="C56" s="46" t="s">
        <v>45</v>
      </c>
      <c r="D56" s="412" t="s">
        <v>46</v>
      </c>
      <c r="E56" s="85"/>
      <c r="F56" s="84"/>
      <c r="G56" s="68"/>
    </row>
    <row r="57" spans="1:7" s="44" customFormat="1" ht="12" customHeight="1" x14ac:dyDescent="0.2">
      <c r="A57" s="40"/>
      <c r="B57" s="75" t="s">
        <v>141</v>
      </c>
      <c r="C57" s="80" t="s">
        <v>142</v>
      </c>
      <c r="D57" s="422" t="s">
        <v>143</v>
      </c>
      <c r="E57" s="47"/>
      <c r="F57" s="84"/>
      <c r="G57" s="84"/>
    </row>
    <row r="58" spans="1:7" s="44" customFormat="1" ht="12" customHeight="1" x14ac:dyDescent="0.2">
      <c r="A58" s="37" t="s">
        <v>144</v>
      </c>
      <c r="B58" s="86"/>
      <c r="C58" s="71" t="s">
        <v>145</v>
      </c>
      <c r="D58" s="417" t="s">
        <v>146</v>
      </c>
      <c r="E58" s="87"/>
      <c r="F58" s="68"/>
      <c r="G58" s="68"/>
    </row>
    <row r="59" spans="1:7" s="39" customFormat="1" ht="12" customHeight="1" x14ac:dyDescent="0.2">
      <c r="A59" s="23" t="s">
        <v>147</v>
      </c>
      <c r="B59" s="88"/>
      <c r="C59" s="71" t="s">
        <v>148</v>
      </c>
      <c r="D59" s="417"/>
      <c r="E59" s="89">
        <f>+E8+E15+E24+E25+E34+E49+E52+E58</f>
        <v>471233000</v>
      </c>
      <c r="F59" s="426">
        <f>+F8+F15+F24+F25+F34+F49+F52+F58+F57</f>
        <v>508814175</v>
      </c>
      <c r="G59" s="89">
        <f>+G8+G15+G24+G25+G34+G49+G52+G58</f>
        <v>488275302</v>
      </c>
    </row>
    <row r="60" spans="1:7" s="39" customFormat="1" ht="12" customHeight="1" x14ac:dyDescent="0.2">
      <c r="A60" s="37" t="s">
        <v>149</v>
      </c>
      <c r="B60" s="90"/>
      <c r="C60" s="71" t="s">
        <v>150</v>
      </c>
      <c r="D60" s="417"/>
      <c r="E60" s="50">
        <f>+E61+E62+E63</f>
        <v>113731700</v>
      </c>
      <c r="F60" s="415">
        <f>+F61+F62+F63</f>
        <v>165099822</v>
      </c>
      <c r="G60" s="50">
        <f>+G61+G62+G63</f>
        <v>165099822</v>
      </c>
    </row>
    <row r="61" spans="1:7" s="39" customFormat="1" ht="12" customHeight="1" x14ac:dyDescent="0.2">
      <c r="A61" s="51"/>
      <c r="B61" s="72" t="s">
        <v>151</v>
      </c>
      <c r="C61" s="91" t="s">
        <v>152</v>
      </c>
      <c r="D61" s="427" t="s">
        <v>153</v>
      </c>
      <c r="E61" s="92">
        <v>113731700</v>
      </c>
      <c r="F61" s="428">
        <v>158759482</v>
      </c>
      <c r="G61" s="92">
        <v>158759482</v>
      </c>
    </row>
    <row r="62" spans="1:7" s="39" customFormat="1" ht="12" customHeight="1" x14ac:dyDescent="0.2">
      <c r="A62" s="57"/>
      <c r="B62" s="94" t="s">
        <v>154</v>
      </c>
      <c r="C62" s="93" t="s">
        <v>155</v>
      </c>
      <c r="D62" s="429" t="s">
        <v>153</v>
      </c>
      <c r="E62" s="95"/>
      <c r="F62" s="428">
        <v>6340340</v>
      </c>
      <c r="G62" s="96">
        <v>6340340</v>
      </c>
    </row>
    <row r="63" spans="1:7" s="39" customFormat="1" ht="12" customHeight="1" x14ac:dyDescent="0.2">
      <c r="A63" s="78"/>
      <c r="B63" s="79" t="s">
        <v>156</v>
      </c>
      <c r="C63" s="97" t="s">
        <v>157</v>
      </c>
      <c r="D63" s="430" t="s">
        <v>153</v>
      </c>
      <c r="E63" s="62"/>
      <c r="F63" s="98"/>
      <c r="G63" s="98"/>
    </row>
    <row r="64" spans="1:7" s="44" customFormat="1" ht="12" customHeight="1" x14ac:dyDescent="0.2">
      <c r="A64" s="99" t="s">
        <v>158</v>
      </c>
      <c r="B64" s="100"/>
      <c r="C64" s="101" t="s">
        <v>159</v>
      </c>
      <c r="D64" s="431"/>
      <c r="E64" s="103">
        <f>+E59+E60</f>
        <v>584964700</v>
      </c>
      <c r="F64" s="432">
        <f>+F59+F60</f>
        <v>673913997</v>
      </c>
      <c r="G64" s="103">
        <f>+G59+G60</f>
        <v>653375124</v>
      </c>
    </row>
    <row r="65" spans="1:7" s="27" customFormat="1" ht="16.5" customHeight="1" x14ac:dyDescent="0.2">
      <c r="A65" s="104"/>
      <c r="B65" s="105"/>
      <c r="C65" s="10" t="s">
        <v>160</v>
      </c>
      <c r="D65" s="28"/>
      <c r="E65" s="106"/>
      <c r="F65" s="107"/>
      <c r="G65" s="107"/>
    </row>
    <row r="66" spans="1:7" s="109" customFormat="1" ht="12" customHeight="1" x14ac:dyDescent="0.2">
      <c r="A66" s="32" t="s">
        <v>17</v>
      </c>
      <c r="B66" s="108"/>
      <c r="C66" s="108" t="s">
        <v>161</v>
      </c>
      <c r="D66" s="108"/>
      <c r="E66" s="35">
        <f>SUM(E67:E71)</f>
        <v>111638000</v>
      </c>
      <c r="F66" s="433">
        <f>SUM(F67:F71)</f>
        <v>122658438</v>
      </c>
      <c r="G66" s="35">
        <f>SUM(G67:G71)</f>
        <v>100333965</v>
      </c>
    </row>
    <row r="67" spans="1:7" ht="12" customHeight="1" x14ac:dyDescent="0.2">
      <c r="A67" s="83"/>
      <c r="B67" s="110" t="s">
        <v>162</v>
      </c>
      <c r="C67" s="111" t="s">
        <v>163</v>
      </c>
      <c r="D67" s="111" t="s">
        <v>164</v>
      </c>
      <c r="E67" s="112">
        <v>36423415</v>
      </c>
      <c r="F67" s="113">
        <v>39748525</v>
      </c>
      <c r="G67" s="113">
        <v>37807271</v>
      </c>
    </row>
    <row r="68" spans="1:7" ht="12" customHeight="1" x14ac:dyDescent="0.2">
      <c r="A68" s="40"/>
      <c r="B68" s="75" t="s">
        <v>165</v>
      </c>
      <c r="C68" s="114" t="s">
        <v>166</v>
      </c>
      <c r="D68" s="114" t="s">
        <v>167</v>
      </c>
      <c r="E68" s="113">
        <v>5422585</v>
      </c>
      <c r="F68" s="113">
        <v>5576185</v>
      </c>
      <c r="G68" s="113">
        <v>4442938</v>
      </c>
    </row>
    <row r="69" spans="1:7" ht="12" customHeight="1" x14ac:dyDescent="0.2">
      <c r="A69" s="40"/>
      <c r="B69" s="75" t="s">
        <v>168</v>
      </c>
      <c r="C69" s="114" t="s">
        <v>169</v>
      </c>
      <c r="D69" s="114" t="s">
        <v>170</v>
      </c>
      <c r="E69" s="113">
        <v>51367000</v>
      </c>
      <c r="F69" s="113">
        <v>52138545</v>
      </c>
      <c r="G69" s="113">
        <v>40900662</v>
      </c>
    </row>
    <row r="70" spans="1:7" ht="12" customHeight="1" x14ac:dyDescent="0.2">
      <c r="A70" s="40"/>
      <c r="B70" s="75" t="s">
        <v>171</v>
      </c>
      <c r="C70" s="114" t="s">
        <v>172</v>
      </c>
      <c r="D70" s="114" t="s">
        <v>173</v>
      </c>
      <c r="E70" s="113">
        <v>2470000</v>
      </c>
      <c r="F70" s="113">
        <v>2470000</v>
      </c>
      <c r="G70" s="113">
        <v>764408</v>
      </c>
    </row>
    <row r="71" spans="1:7" ht="12" customHeight="1" x14ac:dyDescent="0.2">
      <c r="A71" s="40"/>
      <c r="B71" s="75" t="s">
        <v>174</v>
      </c>
      <c r="C71" s="114" t="s">
        <v>175</v>
      </c>
      <c r="D71" s="114" t="s">
        <v>176</v>
      </c>
      <c r="E71" s="113">
        <f>SUM(E74:E79)</f>
        <v>15955000</v>
      </c>
      <c r="F71" s="113">
        <f>SUM(F74:F79)</f>
        <v>22725183</v>
      </c>
      <c r="G71" s="113">
        <f>SUM(G74:G79)</f>
        <v>16418686</v>
      </c>
    </row>
    <row r="72" spans="1:7" ht="12" customHeight="1" x14ac:dyDescent="0.2">
      <c r="A72" s="40"/>
      <c r="B72" s="75" t="s">
        <v>177</v>
      </c>
      <c r="C72" s="114" t="s">
        <v>178</v>
      </c>
      <c r="D72" s="114"/>
      <c r="E72" s="115"/>
      <c r="F72" s="113"/>
      <c r="G72" s="113"/>
    </row>
    <row r="73" spans="1:7" ht="12" customHeight="1" x14ac:dyDescent="0.2">
      <c r="A73" s="40"/>
      <c r="B73" s="75" t="s">
        <v>179</v>
      </c>
      <c r="C73" s="116" t="s">
        <v>180</v>
      </c>
      <c r="D73" s="116"/>
      <c r="E73" s="115"/>
      <c r="F73" s="113"/>
      <c r="G73" s="113"/>
    </row>
    <row r="74" spans="1:7" ht="12" customHeight="1" x14ac:dyDescent="0.2">
      <c r="A74" s="40"/>
      <c r="B74" s="75" t="s">
        <v>181</v>
      </c>
      <c r="C74" s="117" t="s">
        <v>182</v>
      </c>
      <c r="D74" s="434"/>
      <c r="E74" s="113">
        <v>5495000</v>
      </c>
      <c r="F74" s="113">
        <v>5495000</v>
      </c>
      <c r="G74" s="113">
        <v>65730</v>
      </c>
    </row>
    <row r="75" spans="1:7" ht="12" customHeight="1" x14ac:dyDescent="0.2">
      <c r="A75" s="40"/>
      <c r="B75" s="75" t="s">
        <v>183</v>
      </c>
      <c r="C75" s="117" t="s">
        <v>184</v>
      </c>
      <c r="D75" s="434"/>
      <c r="E75" s="113">
        <v>10360000</v>
      </c>
      <c r="F75" s="113">
        <v>15713392</v>
      </c>
      <c r="G75" s="113">
        <v>14836165</v>
      </c>
    </row>
    <row r="76" spans="1:7" ht="12" customHeight="1" x14ac:dyDescent="0.2">
      <c r="A76" s="40"/>
      <c r="B76" s="75" t="s">
        <v>185</v>
      </c>
      <c r="C76" s="117" t="s">
        <v>186</v>
      </c>
      <c r="D76" s="434"/>
      <c r="E76" s="115">
        <v>100000</v>
      </c>
      <c r="F76" s="113">
        <v>100000</v>
      </c>
      <c r="G76" s="113">
        <v>100000</v>
      </c>
    </row>
    <row r="77" spans="1:7" ht="12" customHeight="1" x14ac:dyDescent="0.2">
      <c r="A77" s="40"/>
      <c r="B77" s="75" t="s">
        <v>187</v>
      </c>
      <c r="C77" s="118" t="s">
        <v>188</v>
      </c>
      <c r="D77" s="118"/>
      <c r="E77" s="115"/>
      <c r="F77" s="113">
        <v>1416791</v>
      </c>
      <c r="G77" s="113">
        <v>1416791</v>
      </c>
    </row>
    <row r="78" spans="1:7" ht="12" customHeight="1" x14ac:dyDescent="0.2">
      <c r="A78" s="40"/>
      <c r="B78" s="75" t="s">
        <v>189</v>
      </c>
      <c r="C78" s="119" t="s">
        <v>190</v>
      </c>
      <c r="D78" s="119"/>
      <c r="E78" s="115"/>
      <c r="F78" s="120"/>
      <c r="G78" s="120"/>
    </row>
    <row r="79" spans="1:7" ht="12" customHeight="1" x14ac:dyDescent="0.2">
      <c r="A79" s="59"/>
      <c r="B79" s="121" t="s">
        <v>191</v>
      </c>
      <c r="C79" s="122" t="s">
        <v>192</v>
      </c>
      <c r="D79" s="122"/>
      <c r="E79" s="123"/>
      <c r="F79" s="120"/>
      <c r="G79" s="120"/>
    </row>
    <row r="80" spans="1:7" ht="12" customHeight="1" x14ac:dyDescent="0.2">
      <c r="A80" s="37" t="s">
        <v>19</v>
      </c>
      <c r="B80" s="70"/>
      <c r="C80" s="124" t="s">
        <v>193</v>
      </c>
      <c r="D80" s="124"/>
      <c r="E80" s="50">
        <f>SUM(E81:E83)</f>
        <v>248645074</v>
      </c>
      <c r="F80" s="415">
        <f>SUM(F81:F83)</f>
        <v>256063710</v>
      </c>
      <c r="G80" s="50">
        <f>SUM(G81:G83)</f>
        <v>151472655</v>
      </c>
    </row>
    <row r="81" spans="1:12" s="109" customFormat="1" ht="12" customHeight="1" x14ac:dyDescent="0.2">
      <c r="A81" s="83"/>
      <c r="B81" s="110" t="s">
        <v>21</v>
      </c>
      <c r="C81" s="91" t="s">
        <v>194</v>
      </c>
      <c r="D81" s="435" t="s">
        <v>195</v>
      </c>
      <c r="E81" s="84">
        <v>248645074</v>
      </c>
      <c r="F81" s="84">
        <v>251685215</v>
      </c>
      <c r="G81" s="84">
        <v>147094160</v>
      </c>
    </row>
    <row r="82" spans="1:12" ht="12" customHeight="1" x14ac:dyDescent="0.2">
      <c r="A82" s="40"/>
      <c r="B82" s="75" t="s">
        <v>29</v>
      </c>
      <c r="C82" s="46" t="s">
        <v>196</v>
      </c>
      <c r="D82" s="412" t="s">
        <v>197</v>
      </c>
      <c r="E82" s="47"/>
      <c r="F82" s="120"/>
      <c r="G82" s="120"/>
    </row>
    <row r="83" spans="1:12" ht="12" customHeight="1" x14ac:dyDescent="0.2">
      <c r="A83" s="40"/>
      <c r="B83" s="75" t="s">
        <v>31</v>
      </c>
      <c r="C83" s="46" t="s">
        <v>198</v>
      </c>
      <c r="D83" s="412" t="s">
        <v>199</v>
      </c>
      <c r="E83" s="47"/>
      <c r="F83" s="84">
        <v>4378495</v>
      </c>
      <c r="G83" s="84">
        <v>4378495</v>
      </c>
    </row>
    <row r="84" spans="1:12" ht="12" customHeight="1" x14ac:dyDescent="0.2">
      <c r="A84" s="40"/>
      <c r="B84" s="75" t="s">
        <v>34</v>
      </c>
      <c r="C84" s="46" t="s">
        <v>200</v>
      </c>
      <c r="D84" s="412" t="s">
        <v>201</v>
      </c>
      <c r="E84" s="47"/>
      <c r="F84" s="120"/>
      <c r="G84" s="120"/>
    </row>
    <row r="85" spans="1:12" ht="12" customHeight="1" x14ac:dyDescent="0.2">
      <c r="A85" s="40"/>
      <c r="B85" s="75" t="s">
        <v>202</v>
      </c>
      <c r="C85" s="117" t="s">
        <v>203</v>
      </c>
      <c r="D85" s="434"/>
      <c r="E85" s="47"/>
      <c r="F85" s="120"/>
      <c r="G85" s="120"/>
    </row>
    <row r="86" spans="1:12" ht="12" customHeight="1" x14ac:dyDescent="0.2">
      <c r="A86" s="40"/>
      <c r="B86" s="75" t="s">
        <v>204</v>
      </c>
      <c r="C86" s="117" t="s">
        <v>205</v>
      </c>
      <c r="D86" s="434"/>
      <c r="E86" s="47"/>
      <c r="F86" s="120"/>
      <c r="G86" s="120"/>
    </row>
    <row r="87" spans="1:12" ht="12" customHeight="1" x14ac:dyDescent="0.2">
      <c r="A87" s="40"/>
      <c r="B87" s="75" t="s">
        <v>206</v>
      </c>
      <c r="C87" s="117" t="s">
        <v>207</v>
      </c>
      <c r="D87" s="434"/>
      <c r="E87" s="47"/>
      <c r="F87" s="120"/>
      <c r="G87" s="120"/>
    </row>
    <row r="88" spans="1:12" s="109" customFormat="1" ht="12" customHeight="1" x14ac:dyDescent="0.2">
      <c r="A88" s="40"/>
      <c r="B88" s="75" t="s">
        <v>208</v>
      </c>
      <c r="C88" s="117" t="s">
        <v>209</v>
      </c>
      <c r="D88" s="434"/>
      <c r="E88" s="47"/>
      <c r="F88" s="125"/>
      <c r="G88" s="125"/>
    </row>
    <row r="89" spans="1:12" ht="20.85" customHeight="1" x14ac:dyDescent="0.2">
      <c r="A89" s="40"/>
      <c r="B89" s="75" t="s">
        <v>210</v>
      </c>
      <c r="C89" s="117" t="s">
        <v>211</v>
      </c>
      <c r="D89" s="434"/>
      <c r="E89" s="47"/>
      <c r="F89" s="120"/>
      <c r="G89" s="120"/>
      <c r="L89" s="126"/>
    </row>
    <row r="90" spans="1:12" ht="21" customHeight="1" x14ac:dyDescent="0.2">
      <c r="A90" s="40"/>
      <c r="B90" s="75" t="s">
        <v>212</v>
      </c>
      <c r="C90" s="127" t="s">
        <v>213</v>
      </c>
      <c r="D90" s="436"/>
      <c r="E90" s="47"/>
      <c r="F90" s="120"/>
      <c r="G90" s="120"/>
    </row>
    <row r="91" spans="1:12" ht="12" customHeight="1" x14ac:dyDescent="0.2">
      <c r="A91" s="23" t="s">
        <v>36</v>
      </c>
      <c r="B91" s="128"/>
      <c r="C91" s="129" t="s">
        <v>214</v>
      </c>
      <c r="D91" s="437"/>
      <c r="E91" s="130">
        <f>+E92+E93</f>
        <v>6000032</v>
      </c>
      <c r="F91" s="438">
        <f>+F92+F93</f>
        <v>74768122</v>
      </c>
      <c r="G91" s="438">
        <f>+G92+G93</f>
        <v>0</v>
      </c>
    </row>
    <row r="92" spans="1:12" s="109" customFormat="1" ht="12" customHeight="1" x14ac:dyDescent="0.2">
      <c r="A92" s="51"/>
      <c r="B92" s="72" t="s">
        <v>38</v>
      </c>
      <c r="C92" s="131" t="s">
        <v>215</v>
      </c>
      <c r="D92" s="439" t="s">
        <v>216</v>
      </c>
      <c r="E92" s="53">
        <v>6000032</v>
      </c>
      <c r="F92" s="53">
        <v>74768122</v>
      </c>
      <c r="G92" s="53"/>
    </row>
    <row r="93" spans="1:12" s="109" customFormat="1" ht="12" customHeight="1" x14ac:dyDescent="0.2">
      <c r="A93" s="78"/>
      <c r="B93" s="79" t="s">
        <v>41</v>
      </c>
      <c r="C93" s="132" t="s">
        <v>217</v>
      </c>
      <c r="D93" s="440"/>
      <c r="E93" s="133"/>
      <c r="F93" s="125"/>
      <c r="G93" s="125"/>
    </row>
    <row r="94" spans="1:12" s="109" customFormat="1" ht="12" customHeight="1" x14ac:dyDescent="0.2">
      <c r="A94" s="134" t="s">
        <v>61</v>
      </c>
      <c r="B94" s="135"/>
      <c r="C94" s="34" t="s">
        <v>218</v>
      </c>
      <c r="D94" s="408" t="s">
        <v>219</v>
      </c>
      <c r="E94" s="136">
        <v>37000000</v>
      </c>
      <c r="F94" s="441">
        <v>37000000</v>
      </c>
      <c r="G94" s="136">
        <v>37000000</v>
      </c>
    </row>
    <row r="95" spans="1:12" s="109" customFormat="1" ht="12" customHeight="1" x14ac:dyDescent="0.2">
      <c r="A95" s="37" t="s">
        <v>64</v>
      </c>
      <c r="B95" s="137"/>
      <c r="C95" s="138" t="s">
        <v>220</v>
      </c>
      <c r="D95" s="442" t="s">
        <v>221</v>
      </c>
      <c r="E95" s="139">
        <v>175395300</v>
      </c>
      <c r="F95" s="139">
        <v>177137433</v>
      </c>
      <c r="G95" s="139">
        <v>151212138</v>
      </c>
    </row>
    <row r="96" spans="1:12" s="109" customFormat="1" ht="12" customHeight="1" x14ac:dyDescent="0.2">
      <c r="A96" s="37" t="s">
        <v>88</v>
      </c>
      <c r="B96" s="70"/>
      <c r="C96" s="71" t="s">
        <v>222</v>
      </c>
      <c r="D96" s="417"/>
      <c r="E96" s="140">
        <f>+E66+E80+E91+E94+E95</f>
        <v>578678406</v>
      </c>
      <c r="F96" s="443">
        <f>+F66+F80+F91+F94+F95</f>
        <v>667627703</v>
      </c>
      <c r="G96" s="140">
        <f>+G66+G80+G91+G94+G95</f>
        <v>440018758</v>
      </c>
    </row>
    <row r="97" spans="1:7" s="109" customFormat="1" ht="12" customHeight="1" x14ac:dyDescent="0.2">
      <c r="A97" s="37" t="s">
        <v>121</v>
      </c>
      <c r="B97" s="70"/>
      <c r="C97" s="71" t="s">
        <v>223</v>
      </c>
      <c r="D97" s="417"/>
      <c r="E97" s="36">
        <f>+E98+E99</f>
        <v>6286294</v>
      </c>
      <c r="F97" s="409">
        <f>+F98+F99</f>
        <v>6286294</v>
      </c>
      <c r="G97" s="36">
        <f>+G98+G99</f>
        <v>6286294</v>
      </c>
    </row>
    <row r="98" spans="1:7" ht="12.75" customHeight="1" x14ac:dyDescent="0.2">
      <c r="A98" s="83"/>
      <c r="B98" s="75" t="s">
        <v>224</v>
      </c>
      <c r="C98" s="91" t="s">
        <v>225</v>
      </c>
      <c r="D98" s="435"/>
      <c r="E98" s="84">
        <v>6286294</v>
      </c>
      <c r="F98" s="84">
        <v>6286294</v>
      </c>
      <c r="G98" s="84">
        <v>6286294</v>
      </c>
    </row>
    <row r="99" spans="1:7" ht="12" customHeight="1" x14ac:dyDescent="0.2">
      <c r="A99" s="59"/>
      <c r="B99" s="121" t="s">
        <v>126</v>
      </c>
      <c r="C99" s="97" t="s">
        <v>226</v>
      </c>
      <c r="D99" s="444"/>
      <c r="E99" s="62"/>
      <c r="F99" s="120"/>
      <c r="G99" s="120"/>
    </row>
    <row r="100" spans="1:7" ht="15" customHeight="1" x14ac:dyDescent="0.2">
      <c r="A100" s="37" t="s">
        <v>129</v>
      </c>
      <c r="B100" s="86"/>
      <c r="C100" s="71" t="s">
        <v>227</v>
      </c>
      <c r="D100" s="417"/>
      <c r="E100" s="36">
        <f>+E96+E97</f>
        <v>584964700</v>
      </c>
      <c r="F100" s="409">
        <f>+F96+F97</f>
        <v>673913997</v>
      </c>
      <c r="G100" s="36">
        <f>+G96+G97</f>
        <v>446305052</v>
      </c>
    </row>
    <row r="101" spans="1:7" ht="15" customHeight="1" x14ac:dyDescent="0.2">
      <c r="A101" s="141" t="s">
        <v>228</v>
      </c>
      <c r="B101" s="142"/>
      <c r="C101" s="143"/>
      <c r="D101" s="143"/>
      <c r="E101" s="144">
        <v>6</v>
      </c>
      <c r="F101" s="145"/>
      <c r="G101" s="146"/>
    </row>
    <row r="102" spans="1:7" ht="14.25" customHeight="1" x14ac:dyDescent="0.2">
      <c r="A102" s="141" t="s">
        <v>229</v>
      </c>
      <c r="B102" s="142"/>
      <c r="C102" s="143"/>
      <c r="D102" s="143"/>
      <c r="E102" s="144"/>
      <c r="F102" s="147"/>
      <c r="G102" s="146"/>
    </row>
  </sheetData>
  <sheetProtection selectLockedCells="1" selectUnlockedCells="1"/>
  <mergeCells count="3">
    <mergeCell ref="A2:B2"/>
    <mergeCell ref="C2:E2"/>
    <mergeCell ref="A4:B4"/>
  </mergeCells>
  <printOptions horizontalCentered="1"/>
  <pageMargins left="0.78749999999999998" right="0.78749999999999998" top="1.2597222222222222" bottom="0.98402777777777772" header="0.78749999999999998" footer="0.51180555555555551"/>
  <pageSetup paperSize="9" firstPageNumber="0" orientation="portrait" horizontalDpi="300" verticalDpi="300"/>
  <headerFooter alignWithMargins="0">
    <oddHeader>&amp;C&amp;"Times New Roman,Félkövér"&amp;12Dég Község Önkormányzat
 2020. ÉVI ZÁRSZÁMADÁS
ÖSSZEVONT MÉRLEGE&amp;R&amp;11 2.1. melléklet 
a 8/2021. (V. 28.)
 önkormányzati rendelethez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4"/>
  <sheetViews>
    <sheetView topLeftCell="A2" zoomScale="170" zoomScaleNormal="170" workbookViewId="0">
      <selection activeCell="G14" sqref="G13:G14"/>
    </sheetView>
  </sheetViews>
  <sheetFormatPr defaultColWidth="11" defaultRowHeight="12.75" x14ac:dyDescent="0.2"/>
  <cols>
    <col min="1" max="1" width="4.140625" style="148" customWidth="1"/>
    <col min="2" max="2" width="5.7109375" style="148" customWidth="1"/>
    <col min="3" max="3" width="48.140625" style="148" customWidth="1"/>
    <col min="4" max="4" width="5.140625" style="148" customWidth="1"/>
    <col min="5" max="5" width="8.28515625" style="460" customWidth="1"/>
    <col min="6" max="6" width="13.140625" style="460" customWidth="1"/>
    <col min="7" max="7" width="8.28515625" style="460" customWidth="1"/>
    <col min="8" max="16384" width="11" style="148"/>
  </cols>
  <sheetData>
    <row r="1" spans="1:7" ht="14.1" customHeight="1" x14ac:dyDescent="0.2">
      <c r="A1" s="466" t="s">
        <v>0</v>
      </c>
      <c r="B1" s="466"/>
      <c r="C1" s="469" t="s">
        <v>1</v>
      </c>
      <c r="D1" s="469"/>
      <c r="E1" s="469"/>
      <c r="F1" s="149"/>
      <c r="G1" s="445"/>
    </row>
    <row r="2" spans="1:7" ht="4.3499999999999996" customHeight="1" x14ac:dyDescent="0.2">
      <c r="A2" s="466"/>
      <c r="B2" s="466"/>
      <c r="C2" s="469"/>
      <c r="D2" s="469"/>
      <c r="E2" s="469"/>
      <c r="F2" s="150"/>
      <c r="G2" s="446"/>
    </row>
    <row r="3" spans="1:7" ht="11.25" customHeight="1" x14ac:dyDescent="0.2">
      <c r="A3" s="466"/>
      <c r="B3" s="466"/>
      <c r="C3" s="14"/>
      <c r="D3" s="15"/>
      <c r="E3" s="151" t="s">
        <v>230</v>
      </c>
      <c r="F3" s="151"/>
      <c r="G3" s="447"/>
    </row>
    <row r="4" spans="1:7" ht="22.5" customHeight="1" x14ac:dyDescent="0.2">
      <c r="A4" s="470" t="s">
        <v>3</v>
      </c>
      <c r="B4" s="470"/>
      <c r="C4" s="153" t="s">
        <v>4</v>
      </c>
      <c r="D4" s="153" t="s">
        <v>5</v>
      </c>
      <c r="E4" s="154" t="s">
        <v>6</v>
      </c>
      <c r="F4" s="155" t="s">
        <v>7</v>
      </c>
      <c r="G4" s="156" t="s">
        <v>8</v>
      </c>
    </row>
    <row r="5" spans="1:7" ht="11.45" customHeight="1" x14ac:dyDescent="0.2">
      <c r="A5" s="37" t="s">
        <v>9</v>
      </c>
      <c r="B5" s="26" t="s">
        <v>10</v>
      </c>
      <c r="C5" s="26" t="s">
        <v>11</v>
      </c>
      <c r="D5" s="26" t="s">
        <v>12</v>
      </c>
      <c r="E5" s="25" t="s">
        <v>13</v>
      </c>
      <c r="F5" s="157" t="s">
        <v>14</v>
      </c>
      <c r="G5" s="157" t="s">
        <v>15</v>
      </c>
    </row>
    <row r="6" spans="1:7" ht="11.85" customHeight="1" x14ac:dyDescent="0.2">
      <c r="A6" s="158"/>
      <c r="B6" s="159"/>
      <c r="C6" s="159" t="s">
        <v>16</v>
      </c>
      <c r="D6" s="159"/>
      <c r="E6" s="160"/>
      <c r="F6" s="161"/>
      <c r="G6" s="448"/>
    </row>
    <row r="7" spans="1:7" ht="10.5" customHeight="1" x14ac:dyDescent="0.2">
      <c r="A7" s="163" t="s">
        <v>17</v>
      </c>
      <c r="B7" s="164"/>
      <c r="C7" s="165" t="s">
        <v>18</v>
      </c>
      <c r="D7" s="165"/>
      <c r="E7" s="166">
        <f>+E8+E15</f>
        <v>78320000</v>
      </c>
      <c r="F7" s="449">
        <f>+F8+F15</f>
        <v>78431773</v>
      </c>
      <c r="G7" s="167">
        <f>+G8+G15</f>
        <v>61096900</v>
      </c>
    </row>
    <row r="8" spans="1:7" ht="9.75" customHeight="1" x14ac:dyDescent="0.2">
      <c r="A8" s="163" t="s">
        <v>19</v>
      </c>
      <c r="B8" s="164"/>
      <c r="C8" s="168" t="s">
        <v>20</v>
      </c>
      <c r="D8" s="168"/>
      <c r="E8" s="166">
        <f>SUM(E9+E12+E13+E14)</f>
        <v>62000000</v>
      </c>
      <c r="F8" s="449">
        <f>SUM(F9+F12+F13+F14)</f>
        <v>65701700</v>
      </c>
      <c r="G8" s="167">
        <f>SUM(G9+G12+G13+G14)</f>
        <v>50821465</v>
      </c>
    </row>
    <row r="9" spans="1:7" ht="10.9" customHeight="1" x14ac:dyDescent="0.2">
      <c r="A9" s="169"/>
      <c r="B9" s="170" t="s">
        <v>21</v>
      </c>
      <c r="C9" s="171" t="s">
        <v>22</v>
      </c>
      <c r="D9" s="171"/>
      <c r="E9" s="172">
        <f>SUM(E10:E11)</f>
        <v>57000000</v>
      </c>
      <c r="F9" s="200">
        <f>SUM(F10:F11)</f>
        <v>47789817</v>
      </c>
      <c r="G9" s="200">
        <f>SUM(G10:G11)</f>
        <v>46093779</v>
      </c>
    </row>
    <row r="10" spans="1:7" ht="10.9" customHeight="1" x14ac:dyDescent="0.2">
      <c r="A10" s="169"/>
      <c r="B10" s="170" t="s">
        <v>23</v>
      </c>
      <c r="C10" s="173" t="s">
        <v>24</v>
      </c>
      <c r="D10" s="174" t="s">
        <v>25</v>
      </c>
      <c r="E10" s="172">
        <v>7000000</v>
      </c>
      <c r="F10" s="175">
        <v>7689817</v>
      </c>
      <c r="G10" s="175">
        <v>6227728</v>
      </c>
    </row>
    <row r="11" spans="1:7" ht="10.9" customHeight="1" x14ac:dyDescent="0.2">
      <c r="A11" s="169"/>
      <c r="B11" s="170" t="s">
        <v>26</v>
      </c>
      <c r="C11" s="173" t="s">
        <v>27</v>
      </c>
      <c r="D11" s="174" t="s">
        <v>28</v>
      </c>
      <c r="E11" s="172">
        <v>50000000</v>
      </c>
      <c r="F11" s="175">
        <v>40100000</v>
      </c>
      <c r="G11" s="175">
        <v>39866051</v>
      </c>
    </row>
    <row r="12" spans="1:7" ht="11.45" customHeight="1" x14ac:dyDescent="0.2">
      <c r="A12" s="169"/>
      <c r="B12" s="170" t="s">
        <v>29</v>
      </c>
      <c r="C12" s="176" t="s">
        <v>30</v>
      </c>
      <c r="D12" s="176"/>
      <c r="E12" s="177">
        <v>0</v>
      </c>
      <c r="F12" s="175"/>
      <c r="G12" s="175"/>
    </row>
    <row r="13" spans="1:7" ht="10.35" customHeight="1" x14ac:dyDescent="0.2">
      <c r="A13" s="169"/>
      <c r="B13" s="170" t="s">
        <v>31</v>
      </c>
      <c r="C13" s="176" t="s">
        <v>32</v>
      </c>
      <c r="D13" s="174" t="s">
        <v>33</v>
      </c>
      <c r="E13" s="172">
        <v>2000000</v>
      </c>
      <c r="F13" s="175">
        <v>2000000</v>
      </c>
      <c r="G13" s="175">
        <v>1239805</v>
      </c>
    </row>
    <row r="14" spans="1:7" ht="11.85" customHeight="1" x14ac:dyDescent="0.2">
      <c r="A14" s="169"/>
      <c r="B14" s="170" t="s">
        <v>34</v>
      </c>
      <c r="C14" s="178" t="s">
        <v>35</v>
      </c>
      <c r="D14" s="179" t="s">
        <v>33</v>
      </c>
      <c r="E14" s="180">
        <v>3000000</v>
      </c>
      <c r="F14" s="195">
        <v>15911883</v>
      </c>
      <c r="G14" s="195">
        <v>3487881</v>
      </c>
    </row>
    <row r="15" spans="1:7" ht="10.9" customHeight="1" x14ac:dyDescent="0.2">
      <c r="A15" s="163" t="s">
        <v>36</v>
      </c>
      <c r="B15" s="164"/>
      <c r="C15" s="181" t="s">
        <v>37</v>
      </c>
      <c r="D15" s="182"/>
      <c r="E15" s="183">
        <f>SUM(E16:E23)</f>
        <v>16320000</v>
      </c>
      <c r="F15" s="449">
        <f>SUM(F16:F23)</f>
        <v>12730073</v>
      </c>
      <c r="G15" s="167">
        <f>SUM(G16:G23)</f>
        <v>10275435</v>
      </c>
    </row>
    <row r="16" spans="1:7" ht="10.9" customHeight="1" x14ac:dyDescent="0.2">
      <c r="A16" s="184"/>
      <c r="B16" s="170" t="s">
        <v>38</v>
      </c>
      <c r="C16" s="171" t="s">
        <v>39</v>
      </c>
      <c r="D16" s="185" t="s">
        <v>40</v>
      </c>
      <c r="E16" s="186">
        <v>0</v>
      </c>
      <c r="F16" s="450"/>
      <c r="G16" s="450"/>
    </row>
    <row r="17" spans="1:7" ht="10.9" customHeight="1" x14ac:dyDescent="0.2">
      <c r="A17" s="169"/>
      <c r="B17" s="170" t="s">
        <v>41</v>
      </c>
      <c r="C17" s="176" t="s">
        <v>42</v>
      </c>
      <c r="D17" s="188" t="s">
        <v>231</v>
      </c>
      <c r="E17" s="172">
        <v>300000</v>
      </c>
      <c r="F17" s="172">
        <v>300000</v>
      </c>
      <c r="G17" s="175">
        <v>109661</v>
      </c>
    </row>
    <row r="18" spans="1:7" ht="10.9" customHeight="1" x14ac:dyDescent="0.2">
      <c r="A18" s="169"/>
      <c r="B18" s="170" t="s">
        <v>44</v>
      </c>
      <c r="C18" s="176" t="s">
        <v>232</v>
      </c>
      <c r="D18" s="188" t="s">
        <v>46</v>
      </c>
      <c r="E18" s="172">
        <v>700000</v>
      </c>
      <c r="F18" s="175">
        <v>700000</v>
      </c>
      <c r="G18" s="175">
        <v>408502</v>
      </c>
    </row>
    <row r="19" spans="1:7" ht="9.9499999999999993" customHeight="1" x14ac:dyDescent="0.2">
      <c r="A19" s="169"/>
      <c r="B19" s="170" t="s">
        <v>47</v>
      </c>
      <c r="C19" s="176" t="s">
        <v>48</v>
      </c>
      <c r="D19" s="188" t="s">
        <v>49</v>
      </c>
      <c r="E19" s="172"/>
      <c r="F19" s="175"/>
      <c r="G19" s="175"/>
    </row>
    <row r="20" spans="1:7" ht="10.35" customHeight="1" x14ac:dyDescent="0.2">
      <c r="A20" s="169"/>
      <c r="B20" s="170" t="s">
        <v>50</v>
      </c>
      <c r="C20" s="176" t="s">
        <v>51</v>
      </c>
      <c r="D20" s="189" t="s">
        <v>43</v>
      </c>
      <c r="E20" s="172"/>
      <c r="F20" s="175"/>
      <c r="G20" s="175"/>
    </row>
    <row r="21" spans="1:7" ht="11.45" customHeight="1" x14ac:dyDescent="0.2">
      <c r="A21" s="190"/>
      <c r="B21" s="170" t="s">
        <v>52</v>
      </c>
      <c r="C21" s="176" t="s">
        <v>53</v>
      </c>
      <c r="D21" s="188" t="s">
        <v>54</v>
      </c>
      <c r="E21" s="191">
        <v>270000</v>
      </c>
      <c r="F21" s="175">
        <v>1536073</v>
      </c>
      <c r="G21" s="175">
        <v>1107127</v>
      </c>
    </row>
    <row r="22" spans="1:7" ht="10.35" customHeight="1" x14ac:dyDescent="0.2">
      <c r="A22" s="169"/>
      <c r="B22" s="170" t="s">
        <v>55</v>
      </c>
      <c r="C22" s="176" t="s">
        <v>56</v>
      </c>
      <c r="D22" s="188" t="s">
        <v>57</v>
      </c>
      <c r="E22" s="172">
        <v>50000</v>
      </c>
      <c r="F22" s="175">
        <v>0</v>
      </c>
      <c r="G22" s="175"/>
    </row>
    <row r="23" spans="1:7" ht="12.4" customHeight="1" x14ac:dyDescent="0.2">
      <c r="A23" s="192"/>
      <c r="B23" s="193" t="s">
        <v>58</v>
      </c>
      <c r="C23" s="178" t="s">
        <v>59</v>
      </c>
      <c r="D23" s="194" t="s">
        <v>233</v>
      </c>
      <c r="E23" s="180">
        <v>15000000</v>
      </c>
      <c r="F23" s="195">
        <v>10194000</v>
      </c>
      <c r="G23" s="195">
        <v>8650145</v>
      </c>
    </row>
    <row r="24" spans="1:7" ht="11.45" customHeight="1" x14ac:dyDescent="0.2">
      <c r="A24" s="163" t="s">
        <v>61</v>
      </c>
      <c r="B24" s="196"/>
      <c r="C24" s="181" t="s">
        <v>62</v>
      </c>
      <c r="D24" s="197" t="s">
        <v>63</v>
      </c>
      <c r="E24" s="451">
        <v>4500000</v>
      </c>
      <c r="F24" s="198">
        <v>4500000</v>
      </c>
      <c r="G24" s="198">
        <v>0</v>
      </c>
    </row>
    <row r="25" spans="1:7" ht="10.35" customHeight="1" x14ac:dyDescent="0.2">
      <c r="A25" s="163" t="s">
        <v>64</v>
      </c>
      <c r="B25" s="164"/>
      <c r="C25" s="168" t="s">
        <v>65</v>
      </c>
      <c r="D25" s="168"/>
      <c r="E25" s="166">
        <f>SUM(E26:E33)</f>
        <v>152815145</v>
      </c>
      <c r="F25" s="449">
        <f>SUM(F26:F33)</f>
        <v>156399739</v>
      </c>
      <c r="G25" s="167">
        <f>SUM(G26:G33)</f>
        <v>156399739</v>
      </c>
    </row>
    <row r="26" spans="1:7" ht="10.9" customHeight="1" x14ac:dyDescent="0.2">
      <c r="A26" s="169"/>
      <c r="B26" s="170" t="s">
        <v>66</v>
      </c>
      <c r="C26" s="199" t="s">
        <v>67</v>
      </c>
      <c r="D26" s="185" t="s">
        <v>68</v>
      </c>
      <c r="E26" s="172">
        <v>61297469</v>
      </c>
      <c r="F26" s="200">
        <v>61456969</v>
      </c>
      <c r="G26" s="200">
        <v>61456969</v>
      </c>
    </row>
    <row r="27" spans="1:7" ht="10.35" customHeight="1" x14ac:dyDescent="0.2">
      <c r="A27" s="169"/>
      <c r="B27" s="170" t="s">
        <v>69</v>
      </c>
      <c r="C27" s="201" t="s">
        <v>70</v>
      </c>
      <c r="D27" s="188" t="s">
        <v>71</v>
      </c>
      <c r="E27" s="172">
        <v>43340700</v>
      </c>
      <c r="F27" s="175">
        <v>46663570</v>
      </c>
      <c r="G27" s="175">
        <v>46663570</v>
      </c>
    </row>
    <row r="28" spans="1:7" ht="11.45" customHeight="1" x14ac:dyDescent="0.2">
      <c r="A28" s="169"/>
      <c r="B28" s="170" t="s">
        <v>72</v>
      </c>
      <c r="C28" s="201" t="s">
        <v>73</v>
      </c>
      <c r="D28" s="188" t="s">
        <v>74</v>
      </c>
      <c r="E28" s="172">
        <v>45436035</v>
      </c>
      <c r="F28" s="175">
        <v>44338789</v>
      </c>
      <c r="G28" s="175">
        <v>44338789</v>
      </c>
    </row>
    <row r="29" spans="1:7" ht="11.45" customHeight="1" x14ac:dyDescent="0.2">
      <c r="A29" s="169"/>
      <c r="B29" s="170" t="s">
        <v>75</v>
      </c>
      <c r="C29" s="201" t="s">
        <v>76</v>
      </c>
      <c r="D29" s="194" t="s">
        <v>77</v>
      </c>
      <c r="E29" s="172">
        <v>2740941</v>
      </c>
      <c r="F29" s="175">
        <v>3940411</v>
      </c>
      <c r="G29" s="175">
        <v>3940411</v>
      </c>
    </row>
    <row r="30" spans="1:7" ht="10.9" customHeight="1" x14ac:dyDescent="0.2">
      <c r="A30" s="169"/>
      <c r="B30" s="170" t="s">
        <v>78</v>
      </c>
      <c r="C30" s="201" t="s">
        <v>79</v>
      </c>
      <c r="D30" s="194" t="s">
        <v>80</v>
      </c>
      <c r="E30" s="177"/>
      <c r="F30" s="175"/>
      <c r="G30" s="175"/>
    </row>
    <row r="31" spans="1:7" ht="10.9" customHeight="1" x14ac:dyDescent="0.2">
      <c r="A31" s="169"/>
      <c r="B31" s="170" t="s">
        <v>81</v>
      </c>
      <c r="C31" s="201" t="s">
        <v>82</v>
      </c>
      <c r="D31" s="188" t="s">
        <v>83</v>
      </c>
      <c r="E31" s="177"/>
      <c r="F31" s="175"/>
      <c r="G31" s="175"/>
    </row>
    <row r="32" spans="1:7" ht="9.9499999999999993" customHeight="1" x14ac:dyDescent="0.2">
      <c r="A32" s="169"/>
      <c r="B32" s="170" t="s">
        <v>84</v>
      </c>
      <c r="C32" s="201" t="s">
        <v>234</v>
      </c>
      <c r="D32" s="202"/>
      <c r="E32" s="172"/>
      <c r="F32" s="175"/>
      <c r="G32" s="175"/>
    </row>
    <row r="33" spans="1:7" ht="11.45" customHeight="1" x14ac:dyDescent="0.2">
      <c r="A33" s="192"/>
      <c r="B33" s="193" t="s">
        <v>86</v>
      </c>
      <c r="C33" s="203" t="s">
        <v>87</v>
      </c>
      <c r="D33" s="202"/>
      <c r="E33" s="452"/>
      <c r="F33" s="195"/>
      <c r="G33" s="195"/>
    </row>
    <row r="34" spans="1:7" ht="11.45" customHeight="1" x14ac:dyDescent="0.2">
      <c r="A34" s="163" t="s">
        <v>88</v>
      </c>
      <c r="B34" s="205"/>
      <c r="C34" s="165" t="s">
        <v>89</v>
      </c>
      <c r="D34" s="206"/>
      <c r="E34" s="183">
        <f>+E35+E43</f>
        <v>29172500</v>
      </c>
      <c r="F34" s="449">
        <f>+F35+F43</f>
        <v>36612509</v>
      </c>
      <c r="G34" s="167">
        <f>+G35+G43</f>
        <v>36612509</v>
      </c>
    </row>
    <row r="35" spans="1:7" ht="10.35" customHeight="1" x14ac:dyDescent="0.2">
      <c r="A35" s="184"/>
      <c r="B35" s="207" t="s">
        <v>90</v>
      </c>
      <c r="C35" s="208" t="s">
        <v>91</v>
      </c>
      <c r="D35" s="209" t="s">
        <v>92</v>
      </c>
      <c r="E35" s="210">
        <f>SUM(E36:E42)</f>
        <v>29172500</v>
      </c>
      <c r="F35" s="453">
        <f>SUM(F36:F42)</f>
        <v>36612509</v>
      </c>
      <c r="G35" s="211">
        <f>SUM(G36:G42)</f>
        <v>36612509</v>
      </c>
    </row>
    <row r="36" spans="1:7" ht="11.45" customHeight="1" x14ac:dyDescent="0.2">
      <c r="A36" s="169"/>
      <c r="B36" s="212" t="s">
        <v>93</v>
      </c>
      <c r="C36" s="176" t="s">
        <v>94</v>
      </c>
      <c r="D36" s="213" t="s">
        <v>95</v>
      </c>
      <c r="E36" s="172">
        <v>7341600</v>
      </c>
      <c r="F36" s="175">
        <v>17615100</v>
      </c>
      <c r="G36" s="175">
        <v>17615100</v>
      </c>
    </row>
    <row r="37" spans="1:7" ht="10.35" customHeight="1" x14ac:dyDescent="0.2">
      <c r="A37" s="169"/>
      <c r="B37" s="212" t="s">
        <v>96</v>
      </c>
      <c r="C37" s="176" t="s">
        <v>97</v>
      </c>
      <c r="D37" s="213" t="s">
        <v>95</v>
      </c>
      <c r="E37" s="172"/>
      <c r="F37" s="175"/>
      <c r="G37" s="175"/>
    </row>
    <row r="38" spans="1:7" ht="10.35" customHeight="1" x14ac:dyDescent="0.2">
      <c r="A38" s="169"/>
      <c r="B38" s="212" t="s">
        <v>98</v>
      </c>
      <c r="C38" s="176" t="s">
        <v>99</v>
      </c>
      <c r="D38" s="213" t="s">
        <v>95</v>
      </c>
      <c r="E38" s="172">
        <v>770000</v>
      </c>
      <c r="F38" s="175">
        <v>500000</v>
      </c>
      <c r="G38" s="175">
        <v>500000</v>
      </c>
    </row>
    <row r="39" spans="1:7" ht="10.35" customHeight="1" x14ac:dyDescent="0.2">
      <c r="A39" s="169"/>
      <c r="B39" s="212" t="s">
        <v>100</v>
      </c>
      <c r="C39" s="176" t="s">
        <v>101</v>
      </c>
      <c r="D39" s="213" t="s">
        <v>95</v>
      </c>
      <c r="E39" s="172">
        <v>18118100</v>
      </c>
      <c r="F39" s="175">
        <v>18497409</v>
      </c>
      <c r="G39" s="175">
        <v>18497409</v>
      </c>
    </row>
    <row r="40" spans="1:7" ht="9.9499999999999993" customHeight="1" x14ac:dyDescent="0.2">
      <c r="A40" s="169"/>
      <c r="B40" s="212" t="s">
        <v>102</v>
      </c>
      <c r="C40" s="176" t="s">
        <v>103</v>
      </c>
      <c r="D40" s="213" t="s">
        <v>95</v>
      </c>
      <c r="E40" s="172"/>
      <c r="F40" s="175"/>
      <c r="G40" s="175"/>
    </row>
    <row r="41" spans="1:7" ht="9.9499999999999993" customHeight="1" x14ac:dyDescent="0.2">
      <c r="A41" s="169"/>
      <c r="B41" s="212" t="s">
        <v>104</v>
      </c>
      <c r="C41" s="176" t="s">
        <v>235</v>
      </c>
      <c r="D41" s="213" t="s">
        <v>95</v>
      </c>
      <c r="E41" s="172"/>
      <c r="F41" s="175"/>
      <c r="G41" s="175"/>
    </row>
    <row r="42" spans="1:7" ht="9.9499999999999993" customHeight="1" x14ac:dyDescent="0.2">
      <c r="A42" s="169"/>
      <c r="B42" s="212" t="s">
        <v>106</v>
      </c>
      <c r="C42" s="176" t="s">
        <v>107</v>
      </c>
      <c r="D42" s="213" t="s">
        <v>95</v>
      </c>
      <c r="E42" s="172">
        <v>2942800</v>
      </c>
      <c r="F42" s="175"/>
      <c r="G42" s="175"/>
    </row>
    <row r="43" spans="1:7" ht="10.35" customHeight="1" x14ac:dyDescent="0.2">
      <c r="A43" s="169"/>
      <c r="B43" s="212" t="s">
        <v>108</v>
      </c>
      <c r="C43" s="214" t="s">
        <v>109</v>
      </c>
      <c r="D43" s="214" t="s">
        <v>110</v>
      </c>
      <c r="E43" s="215">
        <f>SUM(E44:E48)</f>
        <v>0</v>
      </c>
      <c r="F43" s="454"/>
      <c r="G43" s="454"/>
    </row>
    <row r="44" spans="1:7" ht="10.9" customHeight="1" x14ac:dyDescent="0.2">
      <c r="A44" s="169"/>
      <c r="B44" s="212" t="s">
        <v>111</v>
      </c>
      <c r="C44" s="176" t="s">
        <v>94</v>
      </c>
      <c r="D44" s="176" t="s">
        <v>112</v>
      </c>
      <c r="E44" s="172"/>
      <c r="F44" s="454"/>
      <c r="G44" s="454"/>
    </row>
    <row r="45" spans="1:7" ht="10.35" customHeight="1" x14ac:dyDescent="0.2">
      <c r="A45" s="169"/>
      <c r="B45" s="212" t="s">
        <v>113</v>
      </c>
      <c r="C45" s="176" t="s">
        <v>114</v>
      </c>
      <c r="D45" s="176" t="s">
        <v>112</v>
      </c>
      <c r="E45" s="172"/>
      <c r="F45" s="454"/>
      <c r="G45" s="454"/>
    </row>
    <row r="46" spans="1:7" ht="11.45" customHeight="1" x14ac:dyDescent="0.2">
      <c r="A46" s="169"/>
      <c r="B46" s="212" t="s">
        <v>115</v>
      </c>
      <c r="C46" s="176" t="s">
        <v>236</v>
      </c>
      <c r="D46" s="176" t="s">
        <v>112</v>
      </c>
      <c r="E46" s="172"/>
      <c r="F46" s="454"/>
      <c r="G46" s="454"/>
    </row>
    <row r="47" spans="1:7" ht="10.35" customHeight="1" x14ac:dyDescent="0.2">
      <c r="A47" s="169"/>
      <c r="B47" s="212" t="s">
        <v>117</v>
      </c>
      <c r="C47" s="176" t="s">
        <v>237</v>
      </c>
      <c r="D47" s="176" t="s">
        <v>112</v>
      </c>
      <c r="E47" s="172"/>
      <c r="F47" s="454"/>
      <c r="G47" s="454"/>
    </row>
    <row r="48" spans="1:7" ht="11.45" customHeight="1" x14ac:dyDescent="0.2">
      <c r="A48" s="216"/>
      <c r="B48" s="217" t="s">
        <v>119</v>
      </c>
      <c r="C48" s="178" t="s">
        <v>120</v>
      </c>
      <c r="D48" s="218" t="s">
        <v>112</v>
      </c>
      <c r="E48" s="219"/>
      <c r="F48" s="455"/>
      <c r="G48" s="455"/>
    </row>
    <row r="49" spans="1:7" ht="11.85" customHeight="1" x14ac:dyDescent="0.2">
      <c r="A49" s="163" t="s">
        <v>121</v>
      </c>
      <c r="B49" s="164"/>
      <c r="C49" s="181" t="s">
        <v>122</v>
      </c>
      <c r="D49" s="221"/>
      <c r="E49" s="222">
        <f>+E50+E51</f>
        <v>0</v>
      </c>
      <c r="F49" s="449">
        <f>+F50+F51</f>
        <v>1472049</v>
      </c>
      <c r="G49" s="167">
        <f>+G50+G51</f>
        <v>2768049</v>
      </c>
    </row>
    <row r="50" spans="1:7" ht="11.45" customHeight="1" x14ac:dyDescent="0.2">
      <c r="A50" s="169"/>
      <c r="B50" s="212" t="s">
        <v>123</v>
      </c>
      <c r="C50" s="171" t="s">
        <v>238</v>
      </c>
      <c r="D50" s="171" t="s">
        <v>125</v>
      </c>
      <c r="E50" s="172"/>
      <c r="F50" s="456">
        <v>144815</v>
      </c>
      <c r="G50" s="450">
        <v>1440815</v>
      </c>
    </row>
    <row r="51" spans="1:7" ht="10.9" customHeight="1" x14ac:dyDescent="0.2">
      <c r="A51" s="169"/>
      <c r="B51" s="212" t="s">
        <v>126</v>
      </c>
      <c r="C51" s="178" t="s">
        <v>127</v>
      </c>
      <c r="D51" s="178" t="s">
        <v>128</v>
      </c>
      <c r="E51" s="172"/>
      <c r="F51" s="195">
        <v>1327234</v>
      </c>
      <c r="G51" s="195">
        <v>1327234</v>
      </c>
    </row>
    <row r="52" spans="1:7" ht="10.35" customHeight="1" x14ac:dyDescent="0.2">
      <c r="A52" s="163" t="s">
        <v>129</v>
      </c>
      <c r="B52" s="164"/>
      <c r="C52" s="168" t="s">
        <v>130</v>
      </c>
      <c r="D52" s="168"/>
      <c r="E52" s="166">
        <f>+E53+E54+E57</f>
        <v>73000000</v>
      </c>
      <c r="F52" s="449">
        <f>+F53+F54+F57</f>
        <v>25180000</v>
      </c>
      <c r="G52" s="167">
        <f>+G53+G54+G57</f>
        <v>25180000</v>
      </c>
    </row>
    <row r="53" spans="1:7" ht="10.35" customHeight="1" x14ac:dyDescent="0.2">
      <c r="A53" s="223"/>
      <c r="B53" s="212" t="s">
        <v>131</v>
      </c>
      <c r="C53" s="171" t="s">
        <v>132</v>
      </c>
      <c r="D53" s="171" t="s">
        <v>133</v>
      </c>
      <c r="E53" s="186"/>
      <c r="F53" s="450"/>
      <c r="G53" s="450"/>
    </row>
    <row r="54" spans="1:7" ht="10.35" customHeight="1" x14ac:dyDescent="0.2">
      <c r="A54" s="223"/>
      <c r="B54" s="212" t="s">
        <v>134</v>
      </c>
      <c r="C54" s="176" t="s">
        <v>135</v>
      </c>
      <c r="D54" s="176" t="s">
        <v>136</v>
      </c>
      <c r="E54" s="186">
        <v>73000000</v>
      </c>
      <c r="F54" s="175">
        <v>25180000</v>
      </c>
      <c r="G54" s="175">
        <v>25180000</v>
      </c>
    </row>
    <row r="55" spans="1:7" ht="11.45" customHeight="1" x14ac:dyDescent="0.2">
      <c r="A55" s="223"/>
      <c r="B55" s="212" t="s">
        <v>137</v>
      </c>
      <c r="C55" s="176" t="s">
        <v>138</v>
      </c>
      <c r="D55" s="176" t="s">
        <v>139</v>
      </c>
      <c r="E55" s="186"/>
      <c r="F55" s="454"/>
      <c r="G55" s="454"/>
    </row>
    <row r="56" spans="1:7" ht="9.9499999999999993" customHeight="1" x14ac:dyDescent="0.2">
      <c r="A56" s="223"/>
      <c r="B56" s="212" t="s">
        <v>140</v>
      </c>
      <c r="C56" s="176" t="s">
        <v>45</v>
      </c>
      <c r="D56" s="224" t="s">
        <v>46</v>
      </c>
      <c r="E56" s="186"/>
      <c r="F56" s="454"/>
      <c r="G56" s="454"/>
    </row>
    <row r="57" spans="1:7" ht="10.9" customHeight="1" x14ac:dyDescent="0.2">
      <c r="A57" s="169"/>
      <c r="B57" s="212" t="s">
        <v>141</v>
      </c>
      <c r="C57" s="218" t="s">
        <v>142</v>
      </c>
      <c r="D57" s="225" t="s">
        <v>143</v>
      </c>
      <c r="E57" s="172"/>
      <c r="F57" s="455"/>
      <c r="G57" s="455"/>
    </row>
    <row r="58" spans="1:7" ht="9.9499999999999993" customHeight="1" x14ac:dyDescent="0.2">
      <c r="A58" s="163" t="s">
        <v>144</v>
      </c>
      <c r="B58" s="226"/>
      <c r="C58" s="165" t="s">
        <v>145</v>
      </c>
      <c r="D58" s="227" t="s">
        <v>146</v>
      </c>
      <c r="E58" s="228"/>
      <c r="F58" s="457"/>
      <c r="G58" s="457"/>
    </row>
    <row r="59" spans="1:7" ht="10.9" customHeight="1" x14ac:dyDescent="0.2">
      <c r="A59" s="23" t="s">
        <v>147</v>
      </c>
      <c r="B59" s="88"/>
      <c r="C59" s="71" t="s">
        <v>148</v>
      </c>
      <c r="D59" s="230"/>
      <c r="E59" s="231">
        <f>+E8+E15+E24+E25+E34+E49+E52+E58</f>
        <v>337807645</v>
      </c>
      <c r="F59" s="458">
        <f>+F8+F15+F24+F25+F34+F49+F52+F58</f>
        <v>302596070</v>
      </c>
      <c r="G59" s="232">
        <f>+G8+G15+G24+G25+G34+G49+G52+G58</f>
        <v>282057197</v>
      </c>
    </row>
    <row r="60" spans="1:7" ht="9.9499999999999993" customHeight="1" x14ac:dyDescent="0.2">
      <c r="A60" s="163" t="s">
        <v>149</v>
      </c>
      <c r="B60" s="233"/>
      <c r="C60" s="165" t="s">
        <v>150</v>
      </c>
      <c r="D60" s="227"/>
      <c r="E60" s="222">
        <f>+E61+E62+E63</f>
        <v>113731700</v>
      </c>
      <c r="F60" s="449">
        <f>+F61+F62+F63</f>
        <v>165099822</v>
      </c>
      <c r="G60" s="167">
        <f>+G61+G62+G63</f>
        <v>165099822</v>
      </c>
    </row>
    <row r="61" spans="1:7" ht="10.9" customHeight="1" x14ac:dyDescent="0.2">
      <c r="A61" s="184"/>
      <c r="B61" s="207" t="s">
        <v>151</v>
      </c>
      <c r="C61" s="234" t="s">
        <v>152</v>
      </c>
      <c r="D61" s="235" t="s">
        <v>153</v>
      </c>
      <c r="E61" s="236">
        <v>113731700</v>
      </c>
      <c r="F61" s="200">
        <v>158759482</v>
      </c>
      <c r="G61" s="200">
        <v>158759482</v>
      </c>
    </row>
    <row r="62" spans="1:7" ht="9.9499999999999993" customHeight="1" x14ac:dyDescent="0.2">
      <c r="A62" s="190"/>
      <c r="B62" s="237" t="s">
        <v>154</v>
      </c>
      <c r="C62" s="171" t="s">
        <v>155</v>
      </c>
      <c r="D62" s="238" t="s">
        <v>153</v>
      </c>
      <c r="E62" s="239"/>
      <c r="F62" s="200">
        <v>6340340</v>
      </c>
      <c r="G62" s="200">
        <v>6340340</v>
      </c>
    </row>
    <row r="63" spans="1:7" ht="10.35" customHeight="1" x14ac:dyDescent="0.2">
      <c r="A63" s="216"/>
      <c r="B63" s="217" t="s">
        <v>156</v>
      </c>
      <c r="C63" s="240" t="s">
        <v>157</v>
      </c>
      <c r="D63" s="241" t="s">
        <v>153</v>
      </c>
      <c r="E63" s="180"/>
      <c r="F63" s="459"/>
      <c r="G63" s="459"/>
    </row>
    <row r="64" spans="1:7" ht="11.85" customHeight="1" x14ac:dyDescent="0.2">
      <c r="A64" s="99" t="s">
        <v>158</v>
      </c>
      <c r="B64" s="100"/>
      <c r="C64" s="101" t="s">
        <v>159</v>
      </c>
      <c r="D64" s="102"/>
      <c r="E64" s="183">
        <f>+E59+E60</f>
        <v>451539345</v>
      </c>
      <c r="F64" s="449">
        <f>+F59+F60</f>
        <v>467695892</v>
      </c>
      <c r="G64" s="167">
        <f>+G59+G60</f>
        <v>447157019</v>
      </c>
    </row>
    <row r="65" spans="1:7" ht="14.1" customHeight="1" x14ac:dyDescent="0.2">
      <c r="A65" s="242"/>
      <c r="B65" s="242"/>
      <c r="C65" s="243"/>
      <c r="D65" s="243"/>
      <c r="E65" s="244"/>
    </row>
    <row r="66" spans="1:7" ht="14.1" customHeight="1" x14ac:dyDescent="0.2">
      <c r="A66" s="104"/>
      <c r="B66" s="105"/>
      <c r="C66" s="28" t="s">
        <v>160</v>
      </c>
      <c r="D66" s="28"/>
      <c r="E66" s="106"/>
      <c r="F66" s="461"/>
      <c r="G66" s="461"/>
    </row>
    <row r="67" spans="1:7" ht="13.9" customHeight="1" x14ac:dyDescent="0.2">
      <c r="A67" s="245" t="s">
        <v>17</v>
      </c>
      <c r="B67" s="246"/>
      <c r="C67" s="246" t="s">
        <v>161</v>
      </c>
      <c r="D67" s="246"/>
      <c r="E67" s="247">
        <f>SUM(E68:E72)</f>
        <v>107168000</v>
      </c>
      <c r="F67" s="247">
        <f>SUM(F68:F72)</f>
        <v>116696438</v>
      </c>
      <c r="G67" s="248">
        <f>SUM(G68:G72)</f>
        <v>96250420</v>
      </c>
    </row>
    <row r="68" spans="1:7" ht="10.35" customHeight="1" x14ac:dyDescent="0.2">
      <c r="A68" s="223"/>
      <c r="B68" s="249" t="s">
        <v>162</v>
      </c>
      <c r="C68" s="250" t="s">
        <v>163</v>
      </c>
      <c r="D68" s="251" t="s">
        <v>164</v>
      </c>
      <c r="E68" s="175">
        <v>36423415</v>
      </c>
      <c r="F68" s="175">
        <v>39748525</v>
      </c>
      <c r="G68" s="175">
        <v>37807271</v>
      </c>
    </row>
    <row r="69" spans="1:7" ht="9.9499999999999993" customHeight="1" x14ac:dyDescent="0.2">
      <c r="A69" s="169"/>
      <c r="B69" s="212" t="s">
        <v>165</v>
      </c>
      <c r="C69" s="252" t="s">
        <v>166</v>
      </c>
      <c r="D69" s="253" t="s">
        <v>167</v>
      </c>
      <c r="E69" s="175">
        <v>5422585</v>
      </c>
      <c r="F69" s="175">
        <v>5576185</v>
      </c>
      <c r="G69" s="175">
        <v>4442938</v>
      </c>
    </row>
    <row r="70" spans="1:7" ht="9.9499999999999993" customHeight="1" x14ac:dyDescent="0.2">
      <c r="A70" s="169"/>
      <c r="B70" s="212" t="s">
        <v>168</v>
      </c>
      <c r="C70" s="252" t="s">
        <v>169</v>
      </c>
      <c r="D70" s="253" t="s">
        <v>170</v>
      </c>
      <c r="E70" s="175">
        <v>51367000</v>
      </c>
      <c r="F70" s="175">
        <v>52138545</v>
      </c>
      <c r="G70" s="175">
        <v>40900662</v>
      </c>
    </row>
    <row r="71" spans="1:7" ht="9.9499999999999993" customHeight="1" x14ac:dyDescent="0.2">
      <c r="A71" s="169"/>
      <c r="B71" s="212" t="s">
        <v>171</v>
      </c>
      <c r="C71" s="252" t="s">
        <v>172</v>
      </c>
      <c r="D71" s="253" t="s">
        <v>173</v>
      </c>
      <c r="E71" s="254"/>
      <c r="F71" s="175"/>
      <c r="G71" s="175"/>
    </row>
    <row r="72" spans="1:7" ht="10.35" customHeight="1" x14ac:dyDescent="0.2">
      <c r="A72" s="169"/>
      <c r="B72" s="212" t="s">
        <v>174</v>
      </c>
      <c r="C72" s="252" t="s">
        <v>175</v>
      </c>
      <c r="D72" s="253" t="s">
        <v>176</v>
      </c>
      <c r="E72" s="175">
        <f>SUM(E74:E80)</f>
        <v>13955000</v>
      </c>
      <c r="F72" s="175">
        <f>SUM(F74:F80)</f>
        <v>19233183</v>
      </c>
      <c r="G72" s="175">
        <f>SUM(G74:G80)</f>
        <v>13099549</v>
      </c>
    </row>
    <row r="73" spans="1:7" ht="10.9" customHeight="1" x14ac:dyDescent="0.2">
      <c r="A73" s="169"/>
      <c r="B73" s="212" t="s">
        <v>177</v>
      </c>
      <c r="C73" s="252" t="s">
        <v>178</v>
      </c>
      <c r="D73" s="253"/>
      <c r="E73" s="175"/>
      <c r="F73" s="175"/>
      <c r="G73" s="175"/>
    </row>
    <row r="74" spans="1:7" ht="10.9" customHeight="1" x14ac:dyDescent="0.2">
      <c r="A74" s="169"/>
      <c r="B74" s="212" t="s">
        <v>179</v>
      </c>
      <c r="C74" s="255" t="s">
        <v>180</v>
      </c>
      <c r="D74" s="256"/>
      <c r="E74" s="175"/>
      <c r="F74" s="175"/>
      <c r="G74" s="175"/>
    </row>
    <row r="75" spans="1:7" ht="10.35" customHeight="1" x14ac:dyDescent="0.2">
      <c r="A75" s="169"/>
      <c r="B75" s="212" t="s">
        <v>181</v>
      </c>
      <c r="C75" s="257" t="s">
        <v>182</v>
      </c>
      <c r="D75" s="258"/>
      <c r="E75" s="175">
        <v>5495000</v>
      </c>
      <c r="F75" s="175">
        <v>5495000</v>
      </c>
      <c r="G75" s="175">
        <v>65730</v>
      </c>
    </row>
    <row r="76" spans="1:7" ht="10.35" customHeight="1" x14ac:dyDescent="0.2">
      <c r="A76" s="169"/>
      <c r="B76" s="212" t="s">
        <v>183</v>
      </c>
      <c r="C76" s="257" t="s">
        <v>184</v>
      </c>
      <c r="D76" s="258"/>
      <c r="E76" s="175">
        <v>8360000</v>
      </c>
      <c r="F76" s="175">
        <v>12221392</v>
      </c>
      <c r="G76" s="175">
        <v>11517028</v>
      </c>
    </row>
    <row r="77" spans="1:7" ht="10.9" customHeight="1" x14ac:dyDescent="0.2">
      <c r="A77" s="169"/>
      <c r="B77" s="212" t="s">
        <v>185</v>
      </c>
      <c r="C77" s="257" t="s">
        <v>239</v>
      </c>
      <c r="D77" s="258"/>
      <c r="E77" s="254">
        <v>100000</v>
      </c>
      <c r="F77" s="175">
        <v>100000</v>
      </c>
      <c r="G77" s="175">
        <v>100000</v>
      </c>
    </row>
    <row r="78" spans="1:7" ht="11.25" customHeight="1" x14ac:dyDescent="0.2">
      <c r="A78" s="169"/>
      <c r="B78" s="212" t="s">
        <v>187</v>
      </c>
      <c r="C78" s="259" t="s">
        <v>188</v>
      </c>
      <c r="D78" s="260"/>
      <c r="E78" s="254"/>
      <c r="F78" s="175">
        <v>1416791</v>
      </c>
      <c r="G78" s="175">
        <v>1416791</v>
      </c>
    </row>
    <row r="79" spans="1:7" ht="10.35" customHeight="1" x14ac:dyDescent="0.2">
      <c r="A79" s="169"/>
      <c r="B79" s="212" t="s">
        <v>189</v>
      </c>
      <c r="C79" s="261" t="s">
        <v>190</v>
      </c>
      <c r="D79" s="262"/>
      <c r="E79" s="254"/>
      <c r="F79" s="175"/>
      <c r="G79" s="175"/>
    </row>
    <row r="80" spans="1:7" ht="10.9" customHeight="1" x14ac:dyDescent="0.2">
      <c r="A80" s="192"/>
      <c r="B80" s="263" t="s">
        <v>191</v>
      </c>
      <c r="C80" s="264" t="s">
        <v>192</v>
      </c>
      <c r="D80" s="265"/>
      <c r="E80" s="266"/>
      <c r="F80" s="195"/>
      <c r="G80" s="195"/>
    </row>
    <row r="81" spans="1:7" ht="12.4" customHeight="1" x14ac:dyDescent="0.2">
      <c r="A81" s="163" t="s">
        <v>19</v>
      </c>
      <c r="B81" s="205"/>
      <c r="C81" s="267" t="s">
        <v>193</v>
      </c>
      <c r="D81" s="268"/>
      <c r="E81" s="269">
        <f>SUM(E82:E84)</f>
        <v>0</v>
      </c>
      <c r="F81" s="462">
        <f>SUM(F82:F85)</f>
        <v>4378495</v>
      </c>
      <c r="G81" s="462">
        <f>SUM(G82:G85)</f>
        <v>4378495</v>
      </c>
    </row>
    <row r="82" spans="1:7" ht="11.25" customHeight="1" x14ac:dyDescent="0.2">
      <c r="A82" s="223"/>
      <c r="B82" s="249" t="s">
        <v>21</v>
      </c>
      <c r="C82" s="234" t="s">
        <v>194</v>
      </c>
      <c r="D82" s="234" t="s">
        <v>195</v>
      </c>
      <c r="E82" s="270"/>
      <c r="F82" s="450"/>
      <c r="G82" s="450"/>
    </row>
    <row r="83" spans="1:7" ht="10.5" customHeight="1" x14ac:dyDescent="0.2">
      <c r="A83" s="169"/>
      <c r="B83" s="212" t="s">
        <v>29</v>
      </c>
      <c r="C83" s="176" t="s">
        <v>196</v>
      </c>
      <c r="D83" s="176" t="s">
        <v>197</v>
      </c>
      <c r="E83" s="177"/>
      <c r="F83" s="454"/>
      <c r="G83" s="454"/>
    </row>
    <row r="84" spans="1:7" ht="11.45" customHeight="1" x14ac:dyDescent="0.2">
      <c r="A84" s="169"/>
      <c r="B84" s="212" t="s">
        <v>31</v>
      </c>
      <c r="C84" s="176" t="s">
        <v>198</v>
      </c>
      <c r="D84" s="176" t="s">
        <v>199</v>
      </c>
      <c r="E84" s="177"/>
      <c r="F84" s="454"/>
      <c r="G84" s="454"/>
    </row>
    <row r="85" spans="1:7" ht="11.45" customHeight="1" x14ac:dyDescent="0.2">
      <c r="A85" s="169"/>
      <c r="B85" s="212" t="s">
        <v>34</v>
      </c>
      <c r="C85" s="176" t="s">
        <v>200</v>
      </c>
      <c r="D85" s="176" t="s">
        <v>201</v>
      </c>
      <c r="E85" s="177"/>
      <c r="F85" s="175">
        <v>4378495</v>
      </c>
      <c r="G85" s="454">
        <v>4378495</v>
      </c>
    </row>
    <row r="86" spans="1:7" ht="21" customHeight="1" x14ac:dyDescent="0.2">
      <c r="A86" s="169"/>
      <c r="B86" s="212" t="s">
        <v>202</v>
      </c>
      <c r="C86" s="257" t="s">
        <v>203</v>
      </c>
      <c r="D86" s="257"/>
      <c r="E86" s="177"/>
      <c r="F86" s="454"/>
      <c r="G86" s="454"/>
    </row>
    <row r="87" spans="1:7" ht="11.45" customHeight="1" x14ac:dyDescent="0.2">
      <c r="A87" s="169"/>
      <c r="B87" s="212" t="s">
        <v>204</v>
      </c>
      <c r="C87" s="257" t="s">
        <v>205</v>
      </c>
      <c r="D87" s="257"/>
      <c r="E87" s="177"/>
      <c r="F87" s="454"/>
      <c r="G87" s="454"/>
    </row>
    <row r="88" spans="1:7" ht="10.9" customHeight="1" x14ac:dyDescent="0.2">
      <c r="A88" s="169"/>
      <c r="B88" s="212" t="s">
        <v>206</v>
      </c>
      <c r="C88" s="257" t="s">
        <v>207</v>
      </c>
      <c r="D88" s="257"/>
      <c r="E88" s="177"/>
      <c r="F88" s="454"/>
      <c r="G88" s="454"/>
    </row>
    <row r="89" spans="1:7" ht="9.9499999999999993" customHeight="1" x14ac:dyDescent="0.2">
      <c r="A89" s="169"/>
      <c r="B89" s="212" t="s">
        <v>208</v>
      </c>
      <c r="C89" s="257" t="s">
        <v>209</v>
      </c>
      <c r="D89" s="257"/>
      <c r="E89" s="177"/>
      <c r="F89" s="454"/>
      <c r="G89" s="454"/>
    </row>
    <row r="90" spans="1:7" ht="22.5" customHeight="1" x14ac:dyDescent="0.2">
      <c r="A90" s="169"/>
      <c r="B90" s="212" t="s">
        <v>210</v>
      </c>
      <c r="C90" s="257" t="s">
        <v>211</v>
      </c>
      <c r="D90" s="257"/>
      <c r="E90" s="177"/>
      <c r="F90" s="454"/>
      <c r="G90" s="454"/>
    </row>
    <row r="91" spans="1:7" ht="23.25" customHeight="1" x14ac:dyDescent="0.2">
      <c r="A91" s="169"/>
      <c r="B91" s="212" t="s">
        <v>212</v>
      </c>
      <c r="C91" s="271" t="s">
        <v>240</v>
      </c>
      <c r="D91" s="271"/>
      <c r="E91" s="177"/>
      <c r="F91" s="455"/>
      <c r="G91" s="455"/>
    </row>
    <row r="92" spans="1:7" ht="11.45" customHeight="1" x14ac:dyDescent="0.2">
      <c r="A92" s="272" t="s">
        <v>36</v>
      </c>
      <c r="B92" s="273"/>
      <c r="C92" s="274" t="s">
        <v>214</v>
      </c>
      <c r="D92" s="274"/>
      <c r="E92" s="275">
        <f>+E93+E94</f>
        <v>6000032</v>
      </c>
      <c r="F92" s="463">
        <f>+F93+F94</f>
        <v>74768122</v>
      </c>
      <c r="G92" s="248">
        <f>+G93+G94</f>
        <v>0</v>
      </c>
    </row>
    <row r="93" spans="1:7" ht="10.9" customHeight="1" x14ac:dyDescent="0.2">
      <c r="A93" s="184"/>
      <c r="B93" s="207" t="s">
        <v>38</v>
      </c>
      <c r="C93" s="276" t="s">
        <v>215</v>
      </c>
      <c r="D93" s="277" t="s">
        <v>216</v>
      </c>
      <c r="E93" s="278">
        <v>6000032</v>
      </c>
      <c r="F93" s="175">
        <v>74768122</v>
      </c>
      <c r="G93" s="175"/>
    </row>
    <row r="94" spans="1:7" ht="9.9499999999999993" customHeight="1" x14ac:dyDescent="0.2">
      <c r="A94" s="216"/>
      <c r="B94" s="217" t="s">
        <v>41</v>
      </c>
      <c r="C94" s="279" t="s">
        <v>217</v>
      </c>
      <c r="D94" s="280"/>
      <c r="E94" s="281"/>
      <c r="F94" s="455"/>
      <c r="G94" s="455"/>
    </row>
    <row r="95" spans="1:7" ht="12.4" customHeight="1" x14ac:dyDescent="0.2">
      <c r="A95" s="282" t="s">
        <v>61</v>
      </c>
      <c r="B95" s="283"/>
      <c r="C95" s="168" t="s">
        <v>218</v>
      </c>
      <c r="D95" s="284" t="s">
        <v>219</v>
      </c>
      <c r="E95" s="285">
        <v>37000000</v>
      </c>
      <c r="F95" s="464">
        <v>37000000</v>
      </c>
      <c r="G95" s="464">
        <v>37000000</v>
      </c>
    </row>
    <row r="96" spans="1:7" ht="14.45" customHeight="1" x14ac:dyDescent="0.2">
      <c r="A96" s="163" t="s">
        <v>64</v>
      </c>
      <c r="B96" s="286"/>
      <c r="C96" s="287" t="s">
        <v>220</v>
      </c>
      <c r="D96" s="288" t="s">
        <v>221</v>
      </c>
      <c r="E96" s="289">
        <v>175395300</v>
      </c>
      <c r="F96" s="198">
        <v>177137433</v>
      </c>
      <c r="G96" s="198">
        <v>151212138</v>
      </c>
    </row>
    <row r="97" spans="1:7" ht="13.9" customHeight="1" x14ac:dyDescent="0.2">
      <c r="A97" s="37" t="s">
        <v>88</v>
      </c>
      <c r="B97" s="70"/>
      <c r="C97" s="71" t="s">
        <v>222</v>
      </c>
      <c r="D97" s="71"/>
      <c r="E97" s="290">
        <f>SUM(E67+E81+E92+E95+E96)</f>
        <v>325563332</v>
      </c>
      <c r="F97" s="458">
        <f>SUM(F67+F81+F92+F95+F96)</f>
        <v>409980488</v>
      </c>
      <c r="G97" s="232">
        <f>SUM(G67+G81+G92+G95+G96)</f>
        <v>288841053</v>
      </c>
    </row>
    <row r="98" spans="1:7" ht="12.4" customHeight="1" x14ac:dyDescent="0.2">
      <c r="A98" s="163" t="s">
        <v>121</v>
      </c>
      <c r="B98" s="205"/>
      <c r="C98" s="165" t="s">
        <v>223</v>
      </c>
      <c r="D98" s="165"/>
      <c r="E98" s="166">
        <f>+E99+E100</f>
        <v>6286294</v>
      </c>
      <c r="F98" s="449">
        <f>+F99+F100</f>
        <v>6286294</v>
      </c>
      <c r="G98" s="167">
        <f>+G99+G100</f>
        <v>6286294</v>
      </c>
    </row>
    <row r="99" spans="1:7" ht="11.85" customHeight="1" x14ac:dyDescent="0.2">
      <c r="A99" s="223"/>
      <c r="B99" s="212" t="s">
        <v>224</v>
      </c>
      <c r="C99" s="234" t="s">
        <v>241</v>
      </c>
      <c r="D99" s="234"/>
      <c r="E99" s="186">
        <v>6286294</v>
      </c>
      <c r="F99" s="200">
        <v>6286294</v>
      </c>
      <c r="G99" s="200">
        <v>6286294</v>
      </c>
    </row>
    <row r="100" spans="1:7" ht="11.85" customHeight="1" x14ac:dyDescent="0.2">
      <c r="A100" s="192"/>
      <c r="B100" s="263" t="s">
        <v>126</v>
      </c>
      <c r="C100" s="240" t="s">
        <v>226</v>
      </c>
      <c r="D100" s="240"/>
      <c r="E100" s="180"/>
      <c r="F100" s="195"/>
      <c r="G100" s="195"/>
    </row>
    <row r="101" spans="1:7" ht="13.35" customHeight="1" x14ac:dyDescent="0.2">
      <c r="A101" s="37" t="s">
        <v>129</v>
      </c>
      <c r="B101" s="86"/>
      <c r="C101" s="71" t="s">
        <v>227</v>
      </c>
      <c r="D101" s="71"/>
      <c r="E101" s="166">
        <f>+E97+E98</f>
        <v>331849626</v>
      </c>
      <c r="F101" s="449">
        <f>+F97+F98</f>
        <v>416266782</v>
      </c>
      <c r="G101" s="167">
        <f>+G97+G98</f>
        <v>295127347</v>
      </c>
    </row>
    <row r="102" spans="1:7" ht="10.35" customHeight="1" x14ac:dyDescent="0.2">
      <c r="A102" s="1"/>
      <c r="B102" s="2"/>
      <c r="C102" s="2"/>
      <c r="D102" s="2"/>
      <c r="E102" s="291"/>
      <c r="F102" s="448"/>
      <c r="G102" s="448"/>
    </row>
    <row r="103" spans="1:7" ht="12.4" customHeight="1" x14ac:dyDescent="0.2">
      <c r="A103" s="141" t="s">
        <v>228</v>
      </c>
      <c r="B103" s="142"/>
      <c r="C103" s="143"/>
      <c r="D103" s="143"/>
      <c r="E103" s="147">
        <v>6</v>
      </c>
      <c r="F103" s="465"/>
      <c r="G103" s="465"/>
    </row>
    <row r="104" spans="1:7" ht="13.35" customHeight="1" x14ac:dyDescent="0.2">
      <c r="A104" s="141" t="s">
        <v>229</v>
      </c>
      <c r="B104" s="142"/>
      <c r="C104" s="143"/>
      <c r="D104" s="143"/>
      <c r="E104" s="147"/>
      <c r="F104" s="465"/>
      <c r="G104" s="465"/>
    </row>
  </sheetData>
  <sheetProtection selectLockedCells="1" selectUnlockedCells="1"/>
  <mergeCells count="3">
    <mergeCell ref="A1:B3"/>
    <mergeCell ref="C1:E2"/>
    <mergeCell ref="A4:B4"/>
  </mergeCells>
  <pageMargins left="0.78749999999999998" right="0.78749999999999998" top="1.4958333333333333" bottom="0.90555555555555556" header="0.78749999999999998" footer="0.51180555555555551"/>
  <pageSetup paperSize="9" firstPageNumber="0" orientation="portrait" horizontalDpi="300" verticalDpi="300" r:id="rId1"/>
  <headerFooter alignWithMargins="0">
    <oddHeader>&amp;C&amp;"Times New Roman,Félkövér"Dég Község Önkormányzat
2020. ÉVI ZÁRSZÁMADÁS
KÖTELEZŐ FELADATAINAK MÉRLEGE&amp;R&amp;"Times New Roman,Normál"&amp;11  &amp;10 2.2. melléklet 
a 8/2021. (V.28.)
önkormányzati rendelethez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"/>
  <sheetViews>
    <sheetView topLeftCell="A40" zoomScale="170" zoomScaleNormal="170" workbookViewId="0">
      <selection activeCell="G48" sqref="G48"/>
    </sheetView>
  </sheetViews>
  <sheetFormatPr defaultColWidth="11" defaultRowHeight="12.75" x14ac:dyDescent="0.2"/>
  <cols>
    <col min="1" max="1" width="4" style="148" customWidth="1"/>
    <col min="2" max="2" width="6.42578125" style="148" customWidth="1"/>
    <col min="3" max="3" width="42.5703125" style="148" customWidth="1"/>
    <col min="4" max="4" width="5" style="148" customWidth="1"/>
    <col min="5" max="6" width="9.7109375" style="148" customWidth="1"/>
    <col min="7" max="7" width="8.85546875" style="148" customWidth="1"/>
    <col min="8" max="8" width="8.5703125" style="472" customWidth="1"/>
    <col min="9" max="16384" width="11" style="148"/>
  </cols>
  <sheetData>
    <row r="1" spans="1:8" ht="16.5" customHeight="1" x14ac:dyDescent="0.2">
      <c r="A1" s="5"/>
      <c r="B1" s="6"/>
      <c r="C1" s="7"/>
      <c r="D1" s="7"/>
      <c r="E1" s="8"/>
      <c r="F1" s="8"/>
      <c r="H1" s="471"/>
    </row>
    <row r="2" spans="1:8" ht="14.1" customHeight="1" x14ac:dyDescent="0.2">
      <c r="A2" s="466" t="s">
        <v>0</v>
      </c>
      <c r="B2" s="466"/>
      <c r="C2" s="469" t="s">
        <v>1</v>
      </c>
      <c r="D2" s="469"/>
      <c r="E2" s="469"/>
      <c r="F2" s="149"/>
      <c r="G2" s="294"/>
      <c r="H2" s="471"/>
    </row>
    <row r="3" spans="1:8" ht="6.4" customHeight="1" x14ac:dyDescent="0.2">
      <c r="A3" s="466"/>
      <c r="B3" s="466"/>
      <c r="C3" s="469"/>
      <c r="D3" s="469"/>
      <c r="E3" s="469"/>
      <c r="F3" s="150"/>
      <c r="G3" s="295"/>
      <c r="H3" s="471"/>
    </row>
    <row r="4" spans="1:8" ht="12.4" customHeight="1" x14ac:dyDescent="0.2">
      <c r="A4" s="466"/>
      <c r="B4" s="466"/>
      <c r="C4" s="14"/>
      <c r="D4" s="15"/>
      <c r="G4" s="296" t="s">
        <v>242</v>
      </c>
      <c r="H4" s="471"/>
    </row>
    <row r="5" spans="1:8" ht="22.5" customHeight="1" x14ac:dyDescent="0.2">
      <c r="A5" s="468" t="s">
        <v>3</v>
      </c>
      <c r="B5" s="468"/>
      <c r="C5" s="19" t="s">
        <v>4</v>
      </c>
      <c r="D5" s="297" t="s">
        <v>5</v>
      </c>
      <c r="E5" s="10" t="s">
        <v>6</v>
      </c>
      <c r="F5" s="298" t="s">
        <v>7</v>
      </c>
      <c r="G5" s="298" t="s">
        <v>8</v>
      </c>
      <c r="H5" s="471" t="s">
        <v>8</v>
      </c>
    </row>
    <row r="6" spans="1:8" ht="11.45" customHeight="1" x14ac:dyDescent="0.2">
      <c r="A6" s="23" t="s">
        <v>9</v>
      </c>
      <c r="B6" s="24" t="s">
        <v>10</v>
      </c>
      <c r="C6" s="24" t="s">
        <v>11</v>
      </c>
      <c r="D6" s="24" t="s">
        <v>12</v>
      </c>
      <c r="E6" s="154" t="s">
        <v>13</v>
      </c>
      <c r="F6" s="299" t="s">
        <v>14</v>
      </c>
      <c r="G6" s="299" t="s">
        <v>15</v>
      </c>
      <c r="H6" s="471" t="s">
        <v>243</v>
      </c>
    </row>
    <row r="7" spans="1:8" ht="11.85" customHeight="1" x14ac:dyDescent="0.2">
      <c r="A7" s="10"/>
      <c r="B7" s="28"/>
      <c r="C7" s="28" t="s">
        <v>16</v>
      </c>
      <c r="D7" s="28"/>
      <c r="E7" s="30"/>
      <c r="F7" s="30"/>
      <c r="G7" s="152"/>
      <c r="H7" s="471"/>
    </row>
    <row r="8" spans="1:8" ht="14.85" customHeight="1" x14ac:dyDescent="0.2">
      <c r="A8" s="32" t="s">
        <v>17</v>
      </c>
      <c r="B8" s="33"/>
      <c r="C8" s="34" t="s">
        <v>18</v>
      </c>
      <c r="D8" s="34"/>
      <c r="E8" s="300">
        <f>+E9+E16</f>
        <v>0</v>
      </c>
      <c r="F8" s="301"/>
      <c r="G8" s="302">
        <f>+G9+G16</f>
        <v>0</v>
      </c>
      <c r="H8" s="471">
        <f>+H9+H16</f>
        <v>0</v>
      </c>
    </row>
    <row r="9" spans="1:8" ht="10.5" customHeight="1" x14ac:dyDescent="0.2">
      <c r="A9" s="163" t="s">
        <v>19</v>
      </c>
      <c r="B9" s="164"/>
      <c r="C9" s="168" t="s">
        <v>20</v>
      </c>
      <c r="D9" s="168"/>
      <c r="E9" s="303">
        <f>SUM(E10:E15)</f>
        <v>0</v>
      </c>
      <c r="F9" s="304"/>
      <c r="G9" s="305">
        <f>SUM(G10:G15)</f>
        <v>0</v>
      </c>
      <c r="H9" s="471">
        <f>SUM(H10:H15)</f>
        <v>0</v>
      </c>
    </row>
    <row r="10" spans="1:8" ht="11.45" customHeight="1" x14ac:dyDescent="0.2">
      <c r="A10" s="169"/>
      <c r="B10" s="170" t="s">
        <v>21</v>
      </c>
      <c r="C10" s="171" t="s">
        <v>22</v>
      </c>
      <c r="D10" s="171"/>
      <c r="E10" s="177"/>
      <c r="F10" s="270"/>
      <c r="G10" s="187"/>
      <c r="H10" s="471"/>
    </row>
    <row r="11" spans="1:8" ht="9.9499999999999993" customHeight="1" x14ac:dyDescent="0.2">
      <c r="A11" s="169"/>
      <c r="B11" s="170" t="s">
        <v>23</v>
      </c>
      <c r="C11" s="173" t="s">
        <v>24</v>
      </c>
      <c r="D11" s="174" t="s">
        <v>25</v>
      </c>
      <c r="E11" s="177"/>
      <c r="F11" s="177"/>
      <c r="G11" s="202"/>
      <c r="H11" s="471"/>
    </row>
    <row r="12" spans="1:8" ht="10.35" customHeight="1" x14ac:dyDescent="0.2">
      <c r="A12" s="169"/>
      <c r="B12" s="170" t="s">
        <v>26</v>
      </c>
      <c r="C12" s="173" t="s">
        <v>27</v>
      </c>
      <c r="D12" s="174" t="s">
        <v>28</v>
      </c>
      <c r="E12" s="177"/>
      <c r="F12" s="177"/>
      <c r="G12" s="202"/>
      <c r="H12" s="471"/>
    </row>
    <row r="13" spans="1:8" ht="9.9499999999999993" customHeight="1" x14ac:dyDescent="0.2">
      <c r="A13" s="169"/>
      <c r="B13" s="170" t="s">
        <v>29</v>
      </c>
      <c r="C13" s="176" t="s">
        <v>30</v>
      </c>
      <c r="D13" s="176"/>
      <c r="E13" s="177">
        <v>0</v>
      </c>
      <c r="F13" s="177"/>
      <c r="G13" s="202"/>
      <c r="H13" s="471"/>
    </row>
    <row r="14" spans="1:8" ht="10.35" customHeight="1" x14ac:dyDescent="0.2">
      <c r="A14" s="169"/>
      <c r="B14" s="170" t="s">
        <v>31</v>
      </c>
      <c r="C14" s="176" t="s">
        <v>32</v>
      </c>
      <c r="D14" s="174" t="s">
        <v>33</v>
      </c>
      <c r="E14" s="177"/>
      <c r="F14" s="177"/>
      <c r="G14" s="202"/>
      <c r="H14" s="471"/>
    </row>
    <row r="15" spans="1:8" ht="9.75" customHeight="1" x14ac:dyDescent="0.2">
      <c r="A15" s="169"/>
      <c r="B15" s="170" t="s">
        <v>34</v>
      </c>
      <c r="C15" s="178" t="s">
        <v>244</v>
      </c>
      <c r="D15" s="174" t="s">
        <v>33</v>
      </c>
      <c r="E15" s="177"/>
      <c r="F15" s="306"/>
      <c r="G15" s="220"/>
      <c r="H15" s="471"/>
    </row>
    <row r="16" spans="1:8" ht="13.35" customHeight="1" x14ac:dyDescent="0.2">
      <c r="A16" s="163" t="s">
        <v>36</v>
      </c>
      <c r="B16" s="164"/>
      <c r="C16" s="168" t="s">
        <v>37</v>
      </c>
      <c r="D16" s="174"/>
      <c r="E16" s="303">
        <f>SUM(E17:E24)</f>
        <v>0</v>
      </c>
      <c r="F16" s="304"/>
      <c r="G16" s="305">
        <f>SUM(G17:G24)</f>
        <v>0</v>
      </c>
      <c r="H16" s="471">
        <f>SUM(H17:H24)</f>
        <v>0</v>
      </c>
    </row>
    <row r="17" spans="1:8" ht="10.35" customHeight="1" x14ac:dyDescent="0.2">
      <c r="A17" s="184"/>
      <c r="B17" s="170" t="s">
        <v>38</v>
      </c>
      <c r="C17" s="171" t="s">
        <v>39</v>
      </c>
      <c r="D17" s="307" t="s">
        <v>40</v>
      </c>
      <c r="E17" s="308">
        <v>0</v>
      </c>
      <c r="F17" s="270"/>
      <c r="G17" s="187"/>
      <c r="H17" s="471"/>
    </row>
    <row r="18" spans="1:8" ht="10.35" customHeight="1" x14ac:dyDescent="0.2">
      <c r="A18" s="169"/>
      <c r="B18" s="170" t="s">
        <v>41</v>
      </c>
      <c r="C18" s="176" t="s">
        <v>245</v>
      </c>
      <c r="D18" s="188" t="s">
        <v>231</v>
      </c>
      <c r="E18" s="177"/>
      <c r="F18" s="177"/>
      <c r="G18" s="202"/>
      <c r="H18" s="471"/>
    </row>
    <row r="19" spans="1:8" ht="10.35" customHeight="1" x14ac:dyDescent="0.2">
      <c r="A19" s="169"/>
      <c r="B19" s="170" t="s">
        <v>44</v>
      </c>
      <c r="C19" s="176" t="s">
        <v>232</v>
      </c>
      <c r="D19" s="188" t="s">
        <v>246</v>
      </c>
      <c r="E19" s="177"/>
      <c r="F19" s="177"/>
      <c r="G19" s="202"/>
      <c r="H19" s="471"/>
    </row>
    <row r="20" spans="1:8" ht="9.75" customHeight="1" x14ac:dyDescent="0.2">
      <c r="A20" s="169"/>
      <c r="B20" s="170" t="s">
        <v>47</v>
      </c>
      <c r="C20" s="176" t="s">
        <v>48</v>
      </c>
      <c r="D20" s="188" t="s">
        <v>49</v>
      </c>
      <c r="E20" s="177"/>
      <c r="F20" s="177"/>
      <c r="G20" s="202"/>
      <c r="H20" s="471"/>
    </row>
    <row r="21" spans="1:8" ht="10.35" customHeight="1" x14ac:dyDescent="0.2">
      <c r="A21" s="169"/>
      <c r="B21" s="170" t="s">
        <v>50</v>
      </c>
      <c r="C21" s="176" t="s">
        <v>51</v>
      </c>
      <c r="D21" s="189" t="s">
        <v>43</v>
      </c>
      <c r="E21" s="177"/>
      <c r="F21" s="177"/>
      <c r="G21" s="202"/>
      <c r="H21" s="471"/>
    </row>
    <row r="22" spans="1:8" ht="10.9" customHeight="1" x14ac:dyDescent="0.2">
      <c r="A22" s="190"/>
      <c r="B22" s="170" t="s">
        <v>52</v>
      </c>
      <c r="C22" s="176" t="s">
        <v>53</v>
      </c>
      <c r="D22" s="188" t="s">
        <v>54</v>
      </c>
      <c r="E22" s="309"/>
      <c r="F22" s="309"/>
      <c r="G22" s="202"/>
      <c r="H22" s="471"/>
    </row>
    <row r="23" spans="1:8" ht="11.45" customHeight="1" x14ac:dyDescent="0.2">
      <c r="A23" s="169"/>
      <c r="B23" s="170" t="s">
        <v>55</v>
      </c>
      <c r="C23" s="176" t="s">
        <v>56</v>
      </c>
      <c r="D23" s="188" t="s">
        <v>57</v>
      </c>
      <c r="E23" s="177"/>
      <c r="F23" s="177"/>
      <c r="G23" s="202"/>
      <c r="H23" s="471"/>
    </row>
    <row r="24" spans="1:8" ht="10.9" customHeight="1" x14ac:dyDescent="0.2">
      <c r="A24" s="192"/>
      <c r="B24" s="193" t="s">
        <v>58</v>
      </c>
      <c r="C24" s="178" t="s">
        <v>59</v>
      </c>
      <c r="D24" s="188" t="s">
        <v>233</v>
      </c>
      <c r="E24" s="306"/>
      <c r="F24" s="306"/>
      <c r="G24" s="220"/>
      <c r="H24" s="471"/>
    </row>
    <row r="25" spans="1:8" ht="11.85" customHeight="1" x14ac:dyDescent="0.2">
      <c r="A25" s="163" t="s">
        <v>61</v>
      </c>
      <c r="B25" s="196"/>
      <c r="C25" s="168" t="s">
        <v>62</v>
      </c>
      <c r="D25" s="310" t="s">
        <v>63</v>
      </c>
      <c r="E25" s="311"/>
      <c r="F25" s="311"/>
      <c r="G25" s="229"/>
      <c r="H25" s="471"/>
    </row>
    <row r="26" spans="1:8" ht="11.45" customHeight="1" x14ac:dyDescent="0.2">
      <c r="A26" s="163" t="s">
        <v>64</v>
      </c>
      <c r="B26" s="164"/>
      <c r="C26" s="168" t="s">
        <v>65</v>
      </c>
      <c r="D26" s="168"/>
      <c r="E26" s="312">
        <f>SUM(E27:E34)</f>
        <v>0</v>
      </c>
      <c r="F26" s="313"/>
      <c r="G26" s="305">
        <f>SUM(G27:G34)</f>
        <v>0</v>
      </c>
      <c r="H26" s="471">
        <f>SUM(H27:H34)</f>
        <v>0</v>
      </c>
    </row>
    <row r="27" spans="1:8" ht="9.9499999999999993" customHeight="1" x14ac:dyDescent="0.2">
      <c r="A27" s="169"/>
      <c r="B27" s="170" t="s">
        <v>66</v>
      </c>
      <c r="C27" s="199" t="s">
        <v>67</v>
      </c>
      <c r="D27" s="185" t="s">
        <v>68</v>
      </c>
      <c r="E27" s="177"/>
      <c r="F27" s="270"/>
      <c r="G27" s="187"/>
      <c r="H27" s="471"/>
    </row>
    <row r="28" spans="1:8" ht="12" customHeight="1" x14ac:dyDescent="0.2">
      <c r="A28" s="169"/>
      <c r="B28" s="170" t="s">
        <v>69</v>
      </c>
      <c r="C28" s="201" t="s">
        <v>70</v>
      </c>
      <c r="D28" s="188" t="s">
        <v>71</v>
      </c>
      <c r="E28" s="177"/>
      <c r="F28" s="177"/>
      <c r="G28" s="202"/>
      <c r="H28" s="471"/>
    </row>
    <row r="29" spans="1:8" ht="12" customHeight="1" x14ac:dyDescent="0.2">
      <c r="A29" s="169"/>
      <c r="B29" s="170" t="s">
        <v>72</v>
      </c>
      <c r="C29" s="201" t="s">
        <v>73</v>
      </c>
      <c r="D29" s="188" t="s">
        <v>74</v>
      </c>
      <c r="E29" s="177"/>
      <c r="F29" s="177"/>
      <c r="G29" s="202"/>
      <c r="H29" s="471"/>
    </row>
    <row r="30" spans="1:8" ht="11.45" customHeight="1" x14ac:dyDescent="0.2">
      <c r="A30" s="169"/>
      <c r="B30" s="170" t="s">
        <v>75</v>
      </c>
      <c r="C30" s="201" t="s">
        <v>76</v>
      </c>
      <c r="D30" s="194" t="s">
        <v>77</v>
      </c>
      <c r="E30" s="177"/>
      <c r="F30" s="177"/>
      <c r="G30" s="202"/>
      <c r="H30" s="471"/>
    </row>
    <row r="31" spans="1:8" ht="10.9" customHeight="1" x14ac:dyDescent="0.2">
      <c r="A31" s="169"/>
      <c r="B31" s="170" t="s">
        <v>78</v>
      </c>
      <c r="C31" s="201" t="s">
        <v>79</v>
      </c>
      <c r="D31" s="194" t="s">
        <v>80</v>
      </c>
      <c r="E31" s="177"/>
      <c r="F31" s="177"/>
      <c r="G31" s="202"/>
      <c r="H31" s="471"/>
    </row>
    <row r="32" spans="1:8" ht="10.35" customHeight="1" x14ac:dyDescent="0.2">
      <c r="A32" s="169"/>
      <c r="B32" s="170" t="s">
        <v>81</v>
      </c>
      <c r="C32" s="201" t="s">
        <v>82</v>
      </c>
      <c r="D32" s="188" t="s">
        <v>83</v>
      </c>
      <c r="E32" s="177"/>
      <c r="F32" s="177"/>
      <c r="G32" s="202"/>
      <c r="H32" s="471"/>
    </row>
    <row r="33" spans="1:8" ht="9.9499999999999993" customHeight="1" x14ac:dyDescent="0.2">
      <c r="A33" s="169"/>
      <c r="B33" s="170" t="s">
        <v>84</v>
      </c>
      <c r="C33" s="201" t="s">
        <v>247</v>
      </c>
      <c r="D33" s="202"/>
      <c r="E33" s="177"/>
      <c r="F33" s="177"/>
      <c r="G33" s="202"/>
      <c r="H33" s="471"/>
    </row>
    <row r="34" spans="1:8" ht="10.9" customHeight="1" x14ac:dyDescent="0.2">
      <c r="A34" s="192"/>
      <c r="B34" s="193" t="s">
        <v>86</v>
      </c>
      <c r="C34" s="203" t="s">
        <v>87</v>
      </c>
      <c r="D34" s="202"/>
      <c r="E34" s="314"/>
      <c r="F34" s="204"/>
      <c r="G34" s="220"/>
      <c r="H34" s="471"/>
    </row>
    <row r="35" spans="1:8" ht="13.5" customHeight="1" x14ac:dyDescent="0.2">
      <c r="A35" s="163" t="s">
        <v>88</v>
      </c>
      <c r="B35" s="205"/>
      <c r="C35" s="165" t="s">
        <v>89</v>
      </c>
      <c r="D35" s="165"/>
      <c r="E35" s="166">
        <f>+E36+E44</f>
        <v>133425355</v>
      </c>
      <c r="F35" s="315">
        <f>+F36+F44</f>
        <v>206218105</v>
      </c>
      <c r="G35" s="315">
        <f>+G36+G44</f>
        <v>206218105</v>
      </c>
      <c r="H35" s="471">
        <f>+H36+H44</f>
        <v>0</v>
      </c>
    </row>
    <row r="36" spans="1:8" ht="12.75" customHeight="1" x14ac:dyDescent="0.2">
      <c r="A36" s="184"/>
      <c r="B36" s="207" t="s">
        <v>90</v>
      </c>
      <c r="C36" s="208" t="s">
        <v>91</v>
      </c>
      <c r="D36" s="208" t="s">
        <v>92</v>
      </c>
      <c r="E36" s="316">
        <f>SUM(E37:E43)</f>
        <v>0</v>
      </c>
      <c r="F36" s="317"/>
      <c r="G36" s="187"/>
      <c r="H36" s="471"/>
    </row>
    <row r="37" spans="1:8" ht="10.9" customHeight="1" x14ac:dyDescent="0.2">
      <c r="A37" s="169"/>
      <c r="B37" s="212" t="s">
        <v>93</v>
      </c>
      <c r="C37" s="176" t="s">
        <v>94</v>
      </c>
      <c r="D37" s="176" t="s">
        <v>95</v>
      </c>
      <c r="E37" s="177"/>
      <c r="F37" s="177"/>
      <c r="G37" s="202"/>
      <c r="H37" s="471"/>
    </row>
    <row r="38" spans="1:8" ht="10.9" customHeight="1" x14ac:dyDescent="0.2">
      <c r="A38" s="169"/>
      <c r="B38" s="212" t="s">
        <v>96</v>
      </c>
      <c r="C38" s="176" t="s">
        <v>97</v>
      </c>
      <c r="D38" s="176" t="s">
        <v>95</v>
      </c>
      <c r="E38" s="177"/>
      <c r="F38" s="177"/>
      <c r="G38" s="202"/>
      <c r="H38" s="471"/>
    </row>
    <row r="39" spans="1:8" ht="9.9499999999999993" customHeight="1" x14ac:dyDescent="0.2">
      <c r="A39" s="169"/>
      <c r="B39" s="212" t="s">
        <v>98</v>
      </c>
      <c r="C39" s="176" t="s">
        <v>99</v>
      </c>
      <c r="D39" s="176" t="s">
        <v>95</v>
      </c>
      <c r="E39" s="177"/>
      <c r="F39" s="177"/>
      <c r="G39" s="202"/>
      <c r="H39" s="471"/>
    </row>
    <row r="40" spans="1:8" ht="9.9499999999999993" customHeight="1" x14ac:dyDescent="0.2">
      <c r="A40" s="169"/>
      <c r="B40" s="212" t="s">
        <v>100</v>
      </c>
      <c r="C40" s="176" t="s">
        <v>101</v>
      </c>
      <c r="D40" s="176" t="s">
        <v>95</v>
      </c>
      <c r="E40" s="177"/>
      <c r="F40" s="177"/>
      <c r="G40" s="202"/>
      <c r="H40" s="471"/>
    </row>
    <row r="41" spans="1:8" ht="10.35" customHeight="1" x14ac:dyDescent="0.2">
      <c r="A41" s="169"/>
      <c r="B41" s="212" t="s">
        <v>102</v>
      </c>
      <c r="C41" s="176" t="s">
        <v>103</v>
      </c>
      <c r="D41" s="176" t="s">
        <v>95</v>
      </c>
      <c r="E41" s="177"/>
      <c r="F41" s="177"/>
      <c r="G41" s="202"/>
      <c r="H41" s="471"/>
    </row>
    <row r="42" spans="1:8" ht="10.9" customHeight="1" x14ac:dyDescent="0.2">
      <c r="A42" s="169"/>
      <c r="B42" s="212" t="s">
        <v>104</v>
      </c>
      <c r="C42" s="176" t="s">
        <v>105</v>
      </c>
      <c r="D42" s="176" t="s">
        <v>95</v>
      </c>
      <c r="E42" s="177"/>
      <c r="F42" s="177"/>
      <c r="G42" s="202"/>
      <c r="H42" s="471"/>
    </row>
    <row r="43" spans="1:8" ht="11.45" customHeight="1" x14ac:dyDescent="0.2">
      <c r="A43" s="169"/>
      <c r="B43" s="212" t="s">
        <v>106</v>
      </c>
      <c r="C43" s="176" t="s">
        <v>248</v>
      </c>
      <c r="D43" s="176" t="s">
        <v>95</v>
      </c>
      <c r="E43" s="306"/>
      <c r="F43" s="306"/>
      <c r="G43" s="202"/>
      <c r="H43" s="471"/>
    </row>
    <row r="44" spans="1:8" ht="12" customHeight="1" x14ac:dyDescent="0.2">
      <c r="A44" s="169"/>
      <c r="B44" s="212" t="s">
        <v>108</v>
      </c>
      <c r="C44" s="214" t="s">
        <v>109</v>
      </c>
      <c r="D44" s="318" t="s">
        <v>110</v>
      </c>
      <c r="E44" s="319">
        <f>SUM(E45:E49)</f>
        <v>133425355</v>
      </c>
      <c r="F44" s="320">
        <f>SUM(F45:F49)</f>
        <v>206218105</v>
      </c>
      <c r="G44" s="320">
        <f>SUM(G45:G49)</f>
        <v>206218105</v>
      </c>
      <c r="H44" s="471">
        <f>SUM(H45:H49)</f>
        <v>0</v>
      </c>
    </row>
    <row r="45" spans="1:8" ht="10.9" customHeight="1" x14ac:dyDescent="0.2">
      <c r="A45" s="169"/>
      <c r="B45" s="212" t="s">
        <v>111</v>
      </c>
      <c r="C45" s="176" t="s">
        <v>94</v>
      </c>
      <c r="D45" s="176" t="s">
        <v>112</v>
      </c>
      <c r="E45" s="186"/>
      <c r="F45" s="186"/>
      <c r="G45" s="202"/>
      <c r="H45" s="471"/>
    </row>
    <row r="46" spans="1:8" ht="9.9499999999999993" customHeight="1" x14ac:dyDescent="0.2">
      <c r="A46" s="169"/>
      <c r="B46" s="212" t="s">
        <v>113</v>
      </c>
      <c r="C46" s="176" t="s">
        <v>114</v>
      </c>
      <c r="D46" s="176" t="s">
        <v>112</v>
      </c>
      <c r="E46" s="172"/>
      <c r="F46" s="172"/>
      <c r="G46" s="202"/>
      <c r="H46" s="471"/>
    </row>
    <row r="47" spans="1:8" ht="10.9" customHeight="1" x14ac:dyDescent="0.2">
      <c r="A47" s="169"/>
      <c r="B47" s="212" t="s">
        <v>115</v>
      </c>
      <c r="C47" s="176" t="s">
        <v>116</v>
      </c>
      <c r="D47" s="176" t="s">
        <v>112</v>
      </c>
      <c r="E47" s="172"/>
      <c r="F47" s="172"/>
      <c r="G47" s="202"/>
      <c r="H47" s="471"/>
    </row>
    <row r="48" spans="1:8" ht="9.9499999999999993" customHeight="1" x14ac:dyDescent="0.2">
      <c r="A48" s="169"/>
      <c r="B48" s="212" t="s">
        <v>117</v>
      </c>
      <c r="C48" s="176" t="s">
        <v>249</v>
      </c>
      <c r="D48" s="176" t="s">
        <v>112</v>
      </c>
      <c r="E48" s="172">
        <v>133425355</v>
      </c>
      <c r="F48" s="172">
        <v>206218105</v>
      </c>
      <c r="G48" s="175">
        <v>206218105</v>
      </c>
      <c r="H48" s="471"/>
    </row>
    <row r="49" spans="1:8" ht="10.35" customHeight="1" x14ac:dyDescent="0.2">
      <c r="A49" s="216"/>
      <c r="B49" s="217" t="s">
        <v>119</v>
      </c>
      <c r="C49" s="178" t="s">
        <v>120</v>
      </c>
      <c r="D49" s="176" t="s">
        <v>112</v>
      </c>
      <c r="E49" s="306"/>
      <c r="F49" s="306"/>
      <c r="G49" s="220"/>
      <c r="H49" s="471"/>
    </row>
    <row r="50" spans="1:8" ht="12" customHeight="1" x14ac:dyDescent="0.2">
      <c r="A50" s="163" t="s">
        <v>121</v>
      </c>
      <c r="B50" s="164"/>
      <c r="C50" s="168" t="s">
        <v>122</v>
      </c>
      <c r="D50" s="181"/>
      <c r="E50" s="269">
        <f>+E51+E52</f>
        <v>0</v>
      </c>
      <c r="F50" s="269"/>
      <c r="G50" s="229"/>
      <c r="H50" s="471"/>
    </row>
    <row r="51" spans="1:8" ht="11.45" customHeight="1" x14ac:dyDescent="0.2">
      <c r="A51" s="169"/>
      <c r="B51" s="212" t="s">
        <v>123</v>
      </c>
      <c r="C51" s="171" t="s">
        <v>124</v>
      </c>
      <c r="D51" s="171" t="s">
        <v>250</v>
      </c>
      <c r="E51" s="270"/>
      <c r="F51" s="270"/>
      <c r="G51" s="187"/>
      <c r="H51" s="471"/>
    </row>
    <row r="52" spans="1:8" ht="10.35" customHeight="1" x14ac:dyDescent="0.2">
      <c r="A52" s="169"/>
      <c r="B52" s="212" t="s">
        <v>126</v>
      </c>
      <c r="C52" s="178" t="s">
        <v>127</v>
      </c>
      <c r="D52" s="178" t="s">
        <v>128</v>
      </c>
      <c r="E52" s="177"/>
      <c r="F52" s="306"/>
      <c r="G52" s="220"/>
      <c r="H52" s="471"/>
    </row>
    <row r="53" spans="1:8" ht="11.25" customHeight="1" x14ac:dyDescent="0.2">
      <c r="A53" s="163" t="s">
        <v>129</v>
      </c>
      <c r="B53" s="164"/>
      <c r="C53" s="168" t="s">
        <v>130</v>
      </c>
      <c r="D53" s="168"/>
      <c r="E53" s="303">
        <f>+E54+E55+E58</f>
        <v>0</v>
      </c>
      <c r="F53" s="304"/>
      <c r="G53" s="229"/>
      <c r="H53" s="471"/>
    </row>
    <row r="54" spans="1:8" ht="11.45" customHeight="1" x14ac:dyDescent="0.2">
      <c r="A54" s="223"/>
      <c r="B54" s="212" t="s">
        <v>131</v>
      </c>
      <c r="C54" s="171" t="s">
        <v>132</v>
      </c>
      <c r="D54" s="171" t="s">
        <v>133</v>
      </c>
      <c r="E54" s="270"/>
      <c r="F54" s="270"/>
      <c r="G54" s="187"/>
      <c r="H54" s="471"/>
    </row>
    <row r="55" spans="1:8" ht="9.9499999999999993" customHeight="1" x14ac:dyDescent="0.2">
      <c r="A55" s="223"/>
      <c r="B55" s="212" t="s">
        <v>134</v>
      </c>
      <c r="C55" s="176" t="s">
        <v>135</v>
      </c>
      <c r="D55" s="176" t="s">
        <v>136</v>
      </c>
      <c r="E55" s="270"/>
      <c r="F55" s="270"/>
      <c r="G55" s="202"/>
      <c r="H55" s="471"/>
    </row>
    <row r="56" spans="1:8" ht="10.9" customHeight="1" x14ac:dyDescent="0.2">
      <c r="A56" s="223"/>
      <c r="B56" s="212" t="s">
        <v>137</v>
      </c>
      <c r="C56" s="176" t="s">
        <v>138</v>
      </c>
      <c r="D56" s="176" t="s">
        <v>139</v>
      </c>
      <c r="E56" s="270"/>
      <c r="F56" s="270"/>
      <c r="G56" s="202"/>
      <c r="H56" s="471"/>
    </row>
    <row r="57" spans="1:8" ht="10.35" customHeight="1" x14ac:dyDescent="0.2">
      <c r="A57" s="321"/>
      <c r="B57" s="212" t="s">
        <v>140</v>
      </c>
      <c r="C57" s="176" t="s">
        <v>45</v>
      </c>
      <c r="D57" s="176" t="s">
        <v>46</v>
      </c>
      <c r="E57" s="270"/>
      <c r="F57" s="270"/>
      <c r="G57" s="202"/>
      <c r="H57" s="471"/>
    </row>
    <row r="58" spans="1:8" ht="10.9" customHeight="1" x14ac:dyDescent="0.2">
      <c r="A58" s="169"/>
      <c r="B58" s="212" t="s">
        <v>141</v>
      </c>
      <c r="C58" s="218" t="s">
        <v>142</v>
      </c>
      <c r="D58" s="218" t="s">
        <v>143</v>
      </c>
      <c r="E58" s="177"/>
      <c r="F58" s="306"/>
      <c r="G58" s="220"/>
      <c r="H58" s="471"/>
    </row>
    <row r="59" spans="1:8" ht="11.45" customHeight="1" x14ac:dyDescent="0.2">
      <c r="A59" s="163" t="s">
        <v>144</v>
      </c>
      <c r="B59" s="226"/>
      <c r="C59" s="165" t="s">
        <v>145</v>
      </c>
      <c r="D59" s="165" t="s">
        <v>146</v>
      </c>
      <c r="E59" s="322"/>
      <c r="F59" s="322"/>
      <c r="G59" s="229"/>
      <c r="H59" s="471"/>
    </row>
    <row r="60" spans="1:8" ht="11.85" customHeight="1" x14ac:dyDescent="0.2">
      <c r="A60" s="23" t="s">
        <v>147</v>
      </c>
      <c r="B60" s="88"/>
      <c r="C60" s="71" t="s">
        <v>148</v>
      </c>
      <c r="D60" s="323"/>
      <c r="E60" s="324">
        <f>+E9+E16+E25+E26+E35+E50+E53+E59</f>
        <v>133425355</v>
      </c>
      <c r="F60" s="325">
        <f>+F9+F16+F25+F26+F35+F50+F53+F59</f>
        <v>206218105</v>
      </c>
      <c r="G60" s="325">
        <f>+G9+G16+G25+G26+G35+G50+G53+G59</f>
        <v>206218105</v>
      </c>
      <c r="H60" s="471">
        <f>+H9+H16+H25+H26+H35+H50+H53+H59</f>
        <v>0</v>
      </c>
    </row>
    <row r="61" spans="1:8" ht="13.35" customHeight="1" x14ac:dyDescent="0.2">
      <c r="A61" s="163" t="s">
        <v>149</v>
      </c>
      <c r="B61" s="233"/>
      <c r="C61" s="165" t="s">
        <v>150</v>
      </c>
      <c r="D61" s="165"/>
      <c r="E61" s="326">
        <f>+E62+E63+E64</f>
        <v>0</v>
      </c>
      <c r="F61" s="326"/>
      <c r="G61" s="229"/>
      <c r="H61" s="471"/>
    </row>
    <row r="62" spans="1:8" ht="11.45" customHeight="1" x14ac:dyDescent="0.2">
      <c r="A62" s="184"/>
      <c r="B62" s="207" t="s">
        <v>151</v>
      </c>
      <c r="C62" s="234" t="s">
        <v>152</v>
      </c>
      <c r="D62" s="235" t="s">
        <v>153</v>
      </c>
      <c r="E62" s="236"/>
      <c r="F62" s="327"/>
      <c r="G62" s="187"/>
      <c r="H62" s="471"/>
    </row>
    <row r="63" spans="1:8" ht="10.35" customHeight="1" x14ac:dyDescent="0.2">
      <c r="A63" s="190"/>
      <c r="B63" s="237" t="s">
        <v>154</v>
      </c>
      <c r="C63" s="171" t="s">
        <v>155</v>
      </c>
      <c r="D63" s="238" t="s">
        <v>153</v>
      </c>
      <c r="E63" s="239"/>
      <c r="F63" s="239"/>
      <c r="G63" s="202"/>
      <c r="H63" s="471"/>
    </row>
    <row r="64" spans="1:8" ht="10.35" customHeight="1" x14ac:dyDescent="0.2">
      <c r="A64" s="216"/>
      <c r="B64" s="217" t="s">
        <v>156</v>
      </c>
      <c r="C64" s="240" t="s">
        <v>157</v>
      </c>
      <c r="D64" s="241" t="s">
        <v>153</v>
      </c>
      <c r="E64" s="180"/>
      <c r="F64" s="180"/>
      <c r="G64" s="220"/>
      <c r="H64" s="471"/>
    </row>
    <row r="65" spans="1:8" ht="11.45" customHeight="1" x14ac:dyDescent="0.2">
      <c r="A65" s="99" t="s">
        <v>158</v>
      </c>
      <c r="B65" s="100"/>
      <c r="C65" s="101" t="s">
        <v>159</v>
      </c>
      <c r="D65" s="102"/>
      <c r="E65" s="328">
        <f>+E60+E61</f>
        <v>133425355</v>
      </c>
      <c r="F65" s="103">
        <f>+F60+F61</f>
        <v>206218105</v>
      </c>
      <c r="G65" s="103">
        <f>+G60+G61</f>
        <v>206218105</v>
      </c>
      <c r="H65" s="471">
        <f>+H60+H61</f>
        <v>0</v>
      </c>
    </row>
    <row r="66" spans="1:8" ht="14.1" customHeight="1" x14ac:dyDescent="0.2">
      <c r="A66" s="242"/>
      <c r="B66" s="242"/>
      <c r="C66" s="243"/>
      <c r="D66" s="243"/>
      <c r="E66" s="329"/>
      <c r="F66" s="329"/>
      <c r="H66" s="471"/>
    </row>
    <row r="67" spans="1:8" ht="12" customHeight="1" x14ac:dyDescent="0.2">
      <c r="A67" s="104"/>
      <c r="B67" s="104"/>
      <c r="C67" s="28" t="s">
        <v>160</v>
      </c>
      <c r="D67" s="28"/>
      <c r="E67" s="330"/>
      <c r="F67" s="330"/>
      <c r="G67" s="152"/>
      <c r="H67" s="471"/>
    </row>
    <row r="68" spans="1:8" ht="13.35" customHeight="1" x14ac:dyDescent="0.2">
      <c r="A68" s="245" t="s">
        <v>17</v>
      </c>
      <c r="B68" s="246"/>
      <c r="C68" s="246" t="s">
        <v>161</v>
      </c>
      <c r="D68" s="246"/>
      <c r="E68" s="312">
        <f>SUM(E69:E73)</f>
        <v>2000000</v>
      </c>
      <c r="F68" s="331">
        <f>SUM(F69:F73)</f>
        <v>3492000</v>
      </c>
      <c r="G68" s="305">
        <f>SUM(G69:G73)</f>
        <v>3319137</v>
      </c>
      <c r="H68" s="471">
        <f>SUM(H69:H73)</f>
        <v>244080</v>
      </c>
    </row>
    <row r="69" spans="1:8" ht="10.35" customHeight="1" x14ac:dyDescent="0.2">
      <c r="A69" s="223"/>
      <c r="B69" s="249" t="s">
        <v>162</v>
      </c>
      <c r="C69" s="250" t="s">
        <v>163</v>
      </c>
      <c r="D69" s="250" t="s">
        <v>164</v>
      </c>
      <c r="E69" s="332"/>
      <c r="F69" s="332"/>
      <c r="G69" s="187"/>
      <c r="H69" s="471"/>
    </row>
    <row r="70" spans="1:8" ht="10.9" customHeight="1" x14ac:dyDescent="0.2">
      <c r="A70" s="169"/>
      <c r="B70" s="212" t="s">
        <v>165</v>
      </c>
      <c r="C70" s="252" t="s">
        <v>166</v>
      </c>
      <c r="D70" s="252" t="s">
        <v>167</v>
      </c>
      <c r="E70" s="333"/>
      <c r="F70" s="333"/>
      <c r="G70" s="202"/>
      <c r="H70" s="471"/>
    </row>
    <row r="71" spans="1:8" ht="10.35" customHeight="1" x14ac:dyDescent="0.2">
      <c r="A71" s="169"/>
      <c r="B71" s="212" t="s">
        <v>168</v>
      </c>
      <c r="C71" s="252" t="s">
        <v>169</v>
      </c>
      <c r="D71" s="252" t="s">
        <v>170</v>
      </c>
      <c r="E71" s="333"/>
      <c r="F71" s="333"/>
      <c r="G71" s="202"/>
      <c r="H71" s="471"/>
    </row>
    <row r="72" spans="1:8" ht="9.9499999999999993" customHeight="1" x14ac:dyDescent="0.2">
      <c r="A72" s="169"/>
      <c r="B72" s="212" t="s">
        <v>171</v>
      </c>
      <c r="C72" s="252" t="s">
        <v>172</v>
      </c>
      <c r="D72" s="252" t="s">
        <v>173</v>
      </c>
      <c r="E72" s="334"/>
      <c r="F72" s="334"/>
      <c r="G72" s="202"/>
      <c r="H72" s="471"/>
    </row>
    <row r="73" spans="1:8" ht="9.9499999999999993" customHeight="1" x14ac:dyDescent="0.2">
      <c r="A73" s="169"/>
      <c r="B73" s="212" t="s">
        <v>174</v>
      </c>
      <c r="C73" s="252" t="s">
        <v>175</v>
      </c>
      <c r="D73" s="253" t="s">
        <v>176</v>
      </c>
      <c r="E73" s="177">
        <f>SUM(E75:E81)</f>
        <v>2000000</v>
      </c>
      <c r="F73" s="177">
        <f>SUM(F75:F81)</f>
        <v>3492000</v>
      </c>
      <c r="G73" s="254">
        <f>SUM(G75:G81)</f>
        <v>3319137</v>
      </c>
      <c r="H73" s="471">
        <f>SUM(H75:H81)</f>
        <v>244080</v>
      </c>
    </row>
    <row r="74" spans="1:8" ht="9" customHeight="1" x14ac:dyDescent="0.2">
      <c r="A74" s="169"/>
      <c r="B74" s="212" t="s">
        <v>177</v>
      </c>
      <c r="C74" s="252" t="s">
        <v>178</v>
      </c>
      <c r="D74" s="252"/>
      <c r="E74" s="332"/>
      <c r="F74" s="332"/>
      <c r="G74" s="202"/>
      <c r="H74" s="471"/>
    </row>
    <row r="75" spans="1:8" ht="11.45" customHeight="1" x14ac:dyDescent="0.2">
      <c r="A75" s="169"/>
      <c r="B75" s="212" t="s">
        <v>179</v>
      </c>
      <c r="C75" s="255" t="s">
        <v>180</v>
      </c>
      <c r="D75" s="255"/>
      <c r="E75" s="333"/>
      <c r="F75" s="333"/>
      <c r="G75" s="202"/>
      <c r="H75" s="471"/>
    </row>
    <row r="76" spans="1:8" ht="11.25" customHeight="1" x14ac:dyDescent="0.2">
      <c r="A76" s="169"/>
      <c r="B76" s="212" t="s">
        <v>181</v>
      </c>
      <c r="C76" s="257" t="s">
        <v>182</v>
      </c>
      <c r="D76" s="257"/>
      <c r="E76" s="334">
        <v>0</v>
      </c>
      <c r="F76" s="334"/>
      <c r="G76" s="202"/>
      <c r="H76" s="471"/>
    </row>
    <row r="77" spans="1:8" ht="11.25" customHeight="1" x14ac:dyDescent="0.2">
      <c r="A77" s="169"/>
      <c r="B77" s="212" t="s">
        <v>183</v>
      </c>
      <c r="C77" s="257" t="s">
        <v>184</v>
      </c>
      <c r="D77" s="258"/>
      <c r="E77" s="177">
        <v>2000000</v>
      </c>
      <c r="F77" s="177">
        <v>3492000</v>
      </c>
      <c r="G77" s="254">
        <v>3319137</v>
      </c>
      <c r="H77" s="471">
        <v>244080</v>
      </c>
    </row>
    <row r="78" spans="1:8" x14ac:dyDescent="0.2">
      <c r="A78" s="169"/>
      <c r="B78" s="212" t="s">
        <v>185</v>
      </c>
      <c r="C78" s="257" t="s">
        <v>239</v>
      </c>
      <c r="D78" s="257"/>
      <c r="E78" s="332"/>
      <c r="F78" s="332"/>
      <c r="G78" s="202"/>
      <c r="H78" s="471"/>
    </row>
    <row r="79" spans="1:8" x14ac:dyDescent="0.2">
      <c r="A79" s="169"/>
      <c r="B79" s="212" t="s">
        <v>187</v>
      </c>
      <c r="C79" s="259" t="s">
        <v>251</v>
      </c>
      <c r="D79" s="259"/>
      <c r="E79" s="333"/>
      <c r="F79" s="333"/>
      <c r="G79" s="202"/>
      <c r="H79" s="471"/>
    </row>
    <row r="80" spans="1:8" ht="11.25" customHeight="1" x14ac:dyDescent="0.2">
      <c r="A80" s="169"/>
      <c r="B80" s="212" t="s">
        <v>189</v>
      </c>
      <c r="C80" s="261" t="s">
        <v>190</v>
      </c>
      <c r="D80" s="261"/>
      <c r="E80" s="333"/>
      <c r="F80" s="333"/>
      <c r="G80" s="202"/>
      <c r="H80" s="471"/>
    </row>
    <row r="81" spans="1:8" ht="10.5" customHeight="1" x14ac:dyDescent="0.2">
      <c r="A81" s="192"/>
      <c r="B81" s="263" t="s">
        <v>191</v>
      </c>
      <c r="C81" s="264" t="s">
        <v>192</v>
      </c>
      <c r="D81" s="264"/>
      <c r="E81" s="334"/>
      <c r="F81" s="334"/>
      <c r="G81" s="220"/>
      <c r="H81" s="471"/>
    </row>
    <row r="82" spans="1:8" ht="12.75" customHeight="1" x14ac:dyDescent="0.2">
      <c r="A82" s="163" t="s">
        <v>19</v>
      </c>
      <c r="B82" s="205"/>
      <c r="C82" s="267" t="s">
        <v>193</v>
      </c>
      <c r="D82" s="268"/>
      <c r="E82" s="183">
        <f>SUM(E83:E85)</f>
        <v>248645074</v>
      </c>
      <c r="F82" s="183">
        <f>SUM(F83:F85)</f>
        <v>251685215</v>
      </c>
      <c r="G82" s="183">
        <f>SUM(G83:G85)</f>
        <v>147094160</v>
      </c>
      <c r="H82" s="471">
        <f>SUM(H83:H85)</f>
        <v>24022985</v>
      </c>
    </row>
    <row r="83" spans="1:8" ht="10.5" customHeight="1" x14ac:dyDescent="0.2">
      <c r="A83" s="223"/>
      <c r="B83" s="249" t="s">
        <v>21</v>
      </c>
      <c r="C83" s="234" t="s">
        <v>194</v>
      </c>
      <c r="D83" s="234" t="s">
        <v>195</v>
      </c>
      <c r="E83" s="186">
        <v>248645074</v>
      </c>
      <c r="F83" s="186">
        <v>251685215</v>
      </c>
      <c r="G83" s="200">
        <v>147094160</v>
      </c>
      <c r="H83" s="471">
        <v>24022985</v>
      </c>
    </row>
    <row r="84" spans="1:8" ht="10.9" customHeight="1" x14ac:dyDescent="0.2">
      <c r="A84" s="169"/>
      <c r="B84" s="212" t="s">
        <v>29</v>
      </c>
      <c r="C84" s="176" t="s">
        <v>196</v>
      </c>
      <c r="D84" s="176" t="s">
        <v>197</v>
      </c>
      <c r="E84" s="177"/>
      <c r="F84" s="177"/>
      <c r="G84" s="202"/>
      <c r="H84" s="471"/>
    </row>
    <row r="85" spans="1:8" ht="10.9" customHeight="1" x14ac:dyDescent="0.2">
      <c r="A85" s="169"/>
      <c r="B85" s="212" t="s">
        <v>31</v>
      </c>
      <c r="C85" s="176" t="s">
        <v>198</v>
      </c>
      <c r="D85" s="176" t="s">
        <v>199</v>
      </c>
      <c r="E85" s="177"/>
      <c r="F85" s="177"/>
      <c r="G85" s="202"/>
      <c r="H85" s="471"/>
    </row>
    <row r="86" spans="1:8" ht="14.25" customHeight="1" x14ac:dyDescent="0.2">
      <c r="A86" s="169"/>
      <c r="B86" s="212" t="s">
        <v>34</v>
      </c>
      <c r="C86" s="176" t="s">
        <v>200</v>
      </c>
      <c r="D86" s="176" t="s">
        <v>201</v>
      </c>
      <c r="E86" s="177"/>
      <c r="F86" s="177"/>
      <c r="G86" s="202"/>
      <c r="H86" s="471"/>
    </row>
    <row r="87" spans="1:8" ht="21" x14ac:dyDescent="0.2">
      <c r="A87" s="169"/>
      <c r="B87" s="212" t="s">
        <v>202</v>
      </c>
      <c r="C87" s="257" t="s">
        <v>203</v>
      </c>
      <c r="D87" s="257"/>
      <c r="E87" s="177"/>
      <c r="F87" s="177"/>
      <c r="G87" s="202"/>
      <c r="H87" s="471"/>
    </row>
    <row r="88" spans="1:8" x14ac:dyDescent="0.2">
      <c r="A88" s="169"/>
      <c r="B88" s="212" t="s">
        <v>204</v>
      </c>
      <c r="C88" s="257" t="s">
        <v>252</v>
      </c>
      <c r="D88" s="257"/>
      <c r="E88" s="177"/>
      <c r="F88" s="177"/>
      <c r="G88" s="202"/>
      <c r="H88" s="471"/>
    </row>
    <row r="89" spans="1:8" ht="10.35" customHeight="1" x14ac:dyDescent="0.2">
      <c r="A89" s="169"/>
      <c r="B89" s="212" t="s">
        <v>206</v>
      </c>
      <c r="C89" s="257" t="s">
        <v>207</v>
      </c>
      <c r="D89" s="257"/>
      <c r="E89" s="177"/>
      <c r="F89" s="177"/>
      <c r="G89" s="202"/>
      <c r="H89" s="471"/>
    </row>
    <row r="90" spans="1:8" ht="10.9" customHeight="1" x14ac:dyDescent="0.2">
      <c r="A90" s="169"/>
      <c r="B90" s="212" t="s">
        <v>208</v>
      </c>
      <c r="C90" s="257" t="s">
        <v>209</v>
      </c>
      <c r="D90" s="257"/>
      <c r="E90" s="177"/>
      <c r="F90" s="177"/>
      <c r="G90" s="202"/>
      <c r="H90" s="471"/>
    </row>
    <row r="91" spans="1:8" ht="21" customHeight="1" x14ac:dyDescent="0.2">
      <c r="A91" s="169"/>
      <c r="B91" s="212" t="s">
        <v>210</v>
      </c>
      <c r="C91" s="257" t="s">
        <v>211</v>
      </c>
      <c r="D91" s="257"/>
      <c r="E91" s="177"/>
      <c r="F91" s="177"/>
      <c r="G91" s="202"/>
      <c r="H91" s="471"/>
    </row>
    <row r="92" spans="1:8" ht="33.75" customHeight="1" x14ac:dyDescent="0.2">
      <c r="A92" s="169"/>
      <c r="B92" s="212" t="s">
        <v>212</v>
      </c>
      <c r="C92" s="271" t="s">
        <v>213</v>
      </c>
      <c r="D92" s="271"/>
      <c r="E92" s="306"/>
      <c r="F92" s="306"/>
      <c r="G92" s="220"/>
      <c r="H92" s="471"/>
    </row>
    <row r="93" spans="1:8" ht="14.25" customHeight="1" x14ac:dyDescent="0.2">
      <c r="A93" s="272" t="s">
        <v>36</v>
      </c>
      <c r="B93" s="273"/>
      <c r="C93" s="274" t="s">
        <v>214</v>
      </c>
      <c r="D93" s="335"/>
      <c r="E93" s="269">
        <f>+E94+E95</f>
        <v>0</v>
      </c>
      <c r="F93" s="269"/>
      <c r="G93" s="229"/>
      <c r="H93" s="471"/>
    </row>
    <row r="94" spans="1:8" ht="10.35" customHeight="1" x14ac:dyDescent="0.2">
      <c r="A94" s="184"/>
      <c r="B94" s="207" t="s">
        <v>38</v>
      </c>
      <c r="C94" s="276" t="s">
        <v>215</v>
      </c>
      <c r="D94" s="277" t="s">
        <v>216</v>
      </c>
      <c r="E94" s="270"/>
      <c r="F94" s="270"/>
      <c r="G94" s="187"/>
      <c r="H94" s="471"/>
    </row>
    <row r="95" spans="1:8" ht="10.9" customHeight="1" x14ac:dyDescent="0.2">
      <c r="A95" s="216"/>
      <c r="B95" s="217" t="s">
        <v>41</v>
      </c>
      <c r="C95" s="279" t="s">
        <v>217</v>
      </c>
      <c r="D95" s="280"/>
      <c r="E95" s="281"/>
      <c r="F95" s="306"/>
      <c r="G95" s="202"/>
      <c r="H95" s="471"/>
    </row>
    <row r="96" spans="1:8" ht="12.4" customHeight="1" x14ac:dyDescent="0.2">
      <c r="A96" s="321" t="s">
        <v>61</v>
      </c>
      <c r="B96" s="283"/>
      <c r="C96" s="168" t="s">
        <v>218</v>
      </c>
      <c r="D96" s="284" t="s">
        <v>219</v>
      </c>
      <c r="E96" s="285"/>
      <c r="F96" s="285"/>
      <c r="G96" s="220"/>
      <c r="H96" s="471"/>
    </row>
    <row r="97" spans="1:8" ht="9.9499999999999993" customHeight="1" x14ac:dyDescent="0.2">
      <c r="A97" s="163" t="s">
        <v>64</v>
      </c>
      <c r="B97" s="286"/>
      <c r="C97" s="287" t="s">
        <v>220</v>
      </c>
      <c r="D97" s="288" t="s">
        <v>221</v>
      </c>
      <c r="E97" s="336"/>
      <c r="F97" s="322"/>
      <c r="G97" s="229"/>
      <c r="H97" s="471"/>
    </row>
    <row r="98" spans="1:8" ht="10.9" customHeight="1" x14ac:dyDescent="0.2">
      <c r="A98" s="37" t="s">
        <v>88</v>
      </c>
      <c r="B98" s="70"/>
      <c r="C98" s="71" t="s">
        <v>222</v>
      </c>
      <c r="D98" s="323"/>
      <c r="E98" s="324">
        <f>+E68+E82+E93+E96+E97</f>
        <v>250645074</v>
      </c>
      <c r="F98" s="324">
        <f>+F68+F82+F93+F96+F97</f>
        <v>255177215</v>
      </c>
      <c r="G98" s="324">
        <f>+G68+G82+G93+G96+G97</f>
        <v>150413297</v>
      </c>
      <c r="H98" s="471">
        <f>+H68+H82+H93+H96+H97</f>
        <v>24267065</v>
      </c>
    </row>
    <row r="99" spans="1:8" ht="11.45" customHeight="1" x14ac:dyDescent="0.2">
      <c r="A99" s="163" t="s">
        <v>121</v>
      </c>
      <c r="B99" s="205"/>
      <c r="C99" s="165" t="s">
        <v>223</v>
      </c>
      <c r="D99" s="206"/>
      <c r="E99" s="183">
        <f>+E100+E101</f>
        <v>0</v>
      </c>
      <c r="F99" s="337"/>
      <c r="G99" s="338">
        <f>+G100+G101</f>
        <v>0</v>
      </c>
      <c r="H99" s="471">
        <f>+H100+H101</f>
        <v>0</v>
      </c>
    </row>
    <row r="100" spans="1:8" ht="11.45" customHeight="1" x14ac:dyDescent="0.2">
      <c r="A100" s="223"/>
      <c r="B100" s="212" t="s">
        <v>224</v>
      </c>
      <c r="C100" s="234" t="s">
        <v>253</v>
      </c>
      <c r="D100" s="234"/>
      <c r="E100" s="186"/>
      <c r="F100" s="186"/>
      <c r="G100" s="202"/>
      <c r="H100" s="471"/>
    </row>
    <row r="101" spans="1:8" ht="11.85" customHeight="1" x14ac:dyDescent="0.2">
      <c r="A101" s="192"/>
      <c r="B101" s="263" t="s">
        <v>126</v>
      </c>
      <c r="C101" s="240" t="s">
        <v>226</v>
      </c>
      <c r="D101" s="240"/>
      <c r="E101" s="180"/>
      <c r="F101" s="180"/>
      <c r="G101" s="220"/>
      <c r="H101" s="471"/>
    </row>
    <row r="102" spans="1:8" ht="13.35" customHeight="1" x14ac:dyDescent="0.2">
      <c r="A102" s="37" t="s">
        <v>129</v>
      </c>
      <c r="B102" s="86"/>
      <c r="C102" s="71" t="s">
        <v>227</v>
      </c>
      <c r="D102" s="71"/>
      <c r="E102" s="339">
        <f>+E98+E99</f>
        <v>250645074</v>
      </c>
      <c r="F102" s="339">
        <f>+F98+F99</f>
        <v>255177215</v>
      </c>
      <c r="G102" s="103">
        <f>+G98+G99</f>
        <v>150413297</v>
      </c>
      <c r="H102" s="471">
        <f>+H98+H99</f>
        <v>24267065</v>
      </c>
    </row>
    <row r="103" spans="1:8" ht="13.35" customHeight="1" x14ac:dyDescent="0.2">
      <c r="A103" s="141" t="s">
        <v>228</v>
      </c>
      <c r="B103" s="142"/>
      <c r="C103" s="143"/>
      <c r="D103" s="143"/>
      <c r="E103" s="147">
        <v>6</v>
      </c>
      <c r="F103" s="340"/>
      <c r="G103" s="162"/>
      <c r="H103" s="471"/>
    </row>
    <row r="104" spans="1:8" ht="13.9" customHeight="1" x14ac:dyDescent="0.2">
      <c r="A104" s="141" t="s">
        <v>229</v>
      </c>
      <c r="B104" s="142"/>
      <c r="C104" s="143"/>
      <c r="D104" s="143"/>
      <c r="E104" s="147"/>
      <c r="F104" s="341"/>
      <c r="G104" s="292"/>
      <c r="H104" s="471"/>
    </row>
  </sheetData>
  <sheetProtection selectLockedCells="1" selectUnlockedCells="1"/>
  <mergeCells count="4">
    <mergeCell ref="H1:H1048576"/>
    <mergeCell ref="A2:B4"/>
    <mergeCell ref="C2:E3"/>
    <mergeCell ref="A5:B5"/>
  </mergeCells>
  <pageMargins left="0.78749999999999998" right="0.78749999999999998" top="1.338888888888889" bottom="0.90555555555555556" header="0.78749999999999998" footer="0.51180555555555551"/>
  <pageSetup paperSize="9" firstPageNumber="0" orientation="portrait" horizontalDpi="300" verticalDpi="300"/>
  <headerFooter alignWithMargins="0">
    <oddHeader>&amp;C&amp;"Times New Roman,Félkövér"Dég Község Önkormányzat
2020. ÉVI ZÁRSZÁMADÁS
 ÖNKÉNT VÁLLALT FELADATAINAK MÉRLEGE&amp;R&amp;"Times New Roman,Normál"&amp;12 &amp;10 2.3. melléklet
 a 8/2021. (V. 28.)
önkormányzati rendelethez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4"/>
  <sheetViews>
    <sheetView tabSelected="1" topLeftCell="A99" zoomScale="170" zoomScaleNormal="170" workbookViewId="0">
      <selection activeCell="G72" sqref="G72"/>
    </sheetView>
  </sheetViews>
  <sheetFormatPr defaultColWidth="11" defaultRowHeight="12.75" x14ac:dyDescent="0.2"/>
  <cols>
    <col min="1" max="1" width="3.42578125" style="148" customWidth="1"/>
    <col min="2" max="2" width="7" style="148" customWidth="1"/>
    <col min="3" max="3" width="40.85546875" style="148" customWidth="1"/>
    <col min="4" max="4" width="5.28515625" style="148" customWidth="1"/>
    <col min="5" max="6" width="9" style="148" customWidth="1"/>
    <col min="7" max="7" width="8.7109375" style="342" customWidth="1"/>
    <col min="8" max="8" width="8.140625" style="474" customWidth="1"/>
    <col min="9" max="16384" width="11" style="148"/>
  </cols>
  <sheetData>
    <row r="1" spans="1:8" ht="16.5" customHeight="1" x14ac:dyDescent="0.2">
      <c r="A1" s="5"/>
      <c r="B1" s="6"/>
      <c r="C1" s="7"/>
      <c r="D1" s="7"/>
      <c r="E1" s="8"/>
      <c r="F1" s="8"/>
      <c r="H1" s="473"/>
    </row>
    <row r="2" spans="1:8" ht="14.1" customHeight="1" x14ac:dyDescent="0.2">
      <c r="A2" s="466" t="s">
        <v>0</v>
      </c>
      <c r="B2" s="466"/>
      <c r="C2" s="469" t="s">
        <v>1</v>
      </c>
      <c r="D2" s="469"/>
      <c r="E2" s="469"/>
      <c r="F2" s="149"/>
      <c r="G2" s="344"/>
      <c r="H2" s="473"/>
    </row>
    <row r="3" spans="1:8" ht="6.4" customHeight="1" x14ac:dyDescent="0.2">
      <c r="A3" s="466"/>
      <c r="B3" s="466"/>
      <c r="C3" s="469"/>
      <c r="D3" s="469"/>
      <c r="E3" s="469"/>
      <c r="F3" s="150"/>
      <c r="G3" s="345"/>
      <c r="H3" s="473"/>
    </row>
    <row r="4" spans="1:8" s="342" customFormat="1" ht="11.25" customHeight="1" x14ac:dyDescent="0.2">
      <c r="A4" s="466"/>
      <c r="B4" s="466"/>
      <c r="C4" s="346"/>
      <c r="D4" s="347"/>
      <c r="E4" s="348" t="s">
        <v>242</v>
      </c>
      <c r="F4" s="349"/>
      <c r="G4" s="343"/>
      <c r="H4" s="473"/>
    </row>
    <row r="5" spans="1:8" ht="22.5" customHeight="1" x14ac:dyDescent="0.2">
      <c r="A5" s="468" t="s">
        <v>3</v>
      </c>
      <c r="B5" s="468"/>
      <c r="C5" s="19" t="s">
        <v>4</v>
      </c>
      <c r="D5" s="19" t="s">
        <v>5</v>
      </c>
      <c r="E5" s="297" t="s">
        <v>6</v>
      </c>
      <c r="F5" s="297" t="s">
        <v>7</v>
      </c>
      <c r="G5" s="350" t="s">
        <v>8</v>
      </c>
      <c r="H5" s="473" t="s">
        <v>8</v>
      </c>
    </row>
    <row r="6" spans="1:8" ht="11.45" customHeight="1" x14ac:dyDescent="0.2">
      <c r="A6" s="23" t="s">
        <v>9</v>
      </c>
      <c r="B6" s="24" t="s">
        <v>10</v>
      </c>
      <c r="C6" s="24" t="s">
        <v>11</v>
      </c>
      <c r="D6" s="24" t="s">
        <v>12</v>
      </c>
      <c r="E6" s="351" t="s">
        <v>13</v>
      </c>
      <c r="F6" s="352" t="s">
        <v>14</v>
      </c>
      <c r="G6" s="157" t="s">
        <v>15</v>
      </c>
      <c r="H6" s="473" t="s">
        <v>15</v>
      </c>
    </row>
    <row r="7" spans="1:8" ht="11.85" customHeight="1" x14ac:dyDescent="0.2">
      <c r="A7" s="10"/>
      <c r="B7" s="28"/>
      <c r="C7" s="28" t="s">
        <v>16</v>
      </c>
      <c r="D7" s="28"/>
      <c r="E7" s="30"/>
      <c r="F7" s="30"/>
      <c r="G7" s="353"/>
      <c r="H7" s="473"/>
    </row>
    <row r="8" spans="1:8" ht="14.85" customHeight="1" x14ac:dyDescent="0.2">
      <c r="A8" s="32" t="s">
        <v>17</v>
      </c>
      <c r="B8" s="33"/>
      <c r="C8" s="34" t="s">
        <v>18</v>
      </c>
      <c r="D8" s="34"/>
      <c r="E8" s="300">
        <f>+E9+E16</f>
        <v>0</v>
      </c>
      <c r="F8" s="354"/>
      <c r="G8" s="355">
        <f>+G9+G16</f>
        <v>0</v>
      </c>
      <c r="H8" s="473">
        <f>+H9+H16</f>
        <v>0</v>
      </c>
    </row>
    <row r="9" spans="1:8" ht="13.9" customHeight="1" x14ac:dyDescent="0.2">
      <c r="A9" s="37" t="s">
        <v>19</v>
      </c>
      <c r="B9" s="38"/>
      <c r="C9" s="168" t="s">
        <v>20</v>
      </c>
      <c r="D9" s="34"/>
      <c r="E9" s="356">
        <f>SUM(E10:E15)</f>
        <v>0</v>
      </c>
      <c r="F9" s="330"/>
      <c r="G9" s="355">
        <f>SUM(G10:G15)</f>
        <v>0</v>
      </c>
      <c r="H9" s="473">
        <f>SUM(H10:H15)</f>
        <v>0</v>
      </c>
    </row>
    <row r="10" spans="1:8" ht="11.45" customHeight="1" x14ac:dyDescent="0.2">
      <c r="A10" s="40"/>
      <c r="B10" s="41" t="s">
        <v>21</v>
      </c>
      <c r="C10" s="171" t="s">
        <v>22</v>
      </c>
      <c r="D10" s="42"/>
      <c r="E10" s="357"/>
      <c r="F10" s="358"/>
      <c r="G10" s="359"/>
      <c r="H10" s="473"/>
    </row>
    <row r="11" spans="1:8" ht="9.9499999999999993" customHeight="1" x14ac:dyDescent="0.2">
      <c r="A11" s="40"/>
      <c r="B11" s="41" t="s">
        <v>23</v>
      </c>
      <c r="C11" s="173" t="s">
        <v>24</v>
      </c>
      <c r="D11" s="174" t="s">
        <v>25</v>
      </c>
      <c r="E11" s="357"/>
      <c r="F11" s="357"/>
      <c r="G11" s="360"/>
      <c r="H11" s="473"/>
    </row>
    <row r="12" spans="1:8" ht="10.35" customHeight="1" x14ac:dyDescent="0.2">
      <c r="A12" s="40"/>
      <c r="B12" s="41" t="s">
        <v>26</v>
      </c>
      <c r="C12" s="173" t="s">
        <v>27</v>
      </c>
      <c r="D12" s="174" t="s">
        <v>28</v>
      </c>
      <c r="E12" s="357"/>
      <c r="F12" s="357"/>
      <c r="G12" s="360"/>
      <c r="H12" s="473"/>
    </row>
    <row r="13" spans="1:8" ht="9.9499999999999993" customHeight="1" x14ac:dyDescent="0.2">
      <c r="A13" s="40"/>
      <c r="B13" s="41" t="s">
        <v>29</v>
      </c>
      <c r="C13" s="176" t="s">
        <v>30</v>
      </c>
      <c r="D13" s="176"/>
      <c r="E13" s="357">
        <v>0</v>
      </c>
      <c r="F13" s="357"/>
      <c r="G13" s="360"/>
      <c r="H13" s="473"/>
    </row>
    <row r="14" spans="1:8" ht="10.35" customHeight="1" x14ac:dyDescent="0.2">
      <c r="A14" s="40"/>
      <c r="B14" s="41" t="s">
        <v>31</v>
      </c>
      <c r="C14" s="176" t="s">
        <v>32</v>
      </c>
      <c r="D14" s="174" t="s">
        <v>33</v>
      </c>
      <c r="E14" s="357"/>
      <c r="F14" s="357"/>
      <c r="G14" s="360"/>
      <c r="H14" s="473"/>
    </row>
    <row r="15" spans="1:8" ht="12" customHeight="1" x14ac:dyDescent="0.2">
      <c r="A15" s="40"/>
      <c r="B15" s="41" t="s">
        <v>34</v>
      </c>
      <c r="C15" s="178" t="s">
        <v>254</v>
      </c>
      <c r="D15" s="179" t="s">
        <v>33</v>
      </c>
      <c r="E15" s="357"/>
      <c r="F15" s="361"/>
      <c r="G15" s="362"/>
      <c r="H15" s="473"/>
    </row>
    <row r="16" spans="1:8" ht="13.35" customHeight="1" x14ac:dyDescent="0.2">
      <c r="A16" s="37" t="s">
        <v>36</v>
      </c>
      <c r="B16" s="38"/>
      <c r="C16" s="181" t="s">
        <v>37</v>
      </c>
      <c r="D16" s="182"/>
      <c r="E16" s="330">
        <f>SUM(E17:E24)</f>
        <v>0</v>
      </c>
      <c r="F16" s="330"/>
      <c r="G16" s="355">
        <f>SUM(G17:G24)</f>
        <v>0</v>
      </c>
      <c r="H16" s="473">
        <f>SUM(H17:H24)</f>
        <v>0</v>
      </c>
    </row>
    <row r="17" spans="1:8" ht="10.35" customHeight="1" x14ac:dyDescent="0.2">
      <c r="A17" s="51"/>
      <c r="B17" s="41" t="s">
        <v>38</v>
      </c>
      <c r="C17" s="171" t="s">
        <v>39</v>
      </c>
      <c r="D17" s="185" t="s">
        <v>40</v>
      </c>
      <c r="E17" s="363">
        <v>0</v>
      </c>
      <c r="F17" s="358"/>
      <c r="G17" s="359"/>
      <c r="H17" s="473"/>
    </row>
    <row r="18" spans="1:8" ht="10.35" customHeight="1" x14ac:dyDescent="0.2">
      <c r="A18" s="40"/>
      <c r="B18" s="41" t="s">
        <v>41</v>
      </c>
      <c r="C18" s="176" t="s">
        <v>245</v>
      </c>
      <c r="D18" s="188" t="s">
        <v>231</v>
      </c>
      <c r="E18" s="357"/>
      <c r="F18" s="357"/>
      <c r="G18" s="360"/>
      <c r="H18" s="473"/>
    </row>
    <row r="19" spans="1:8" ht="10.35" customHeight="1" x14ac:dyDescent="0.2">
      <c r="A19" s="40"/>
      <c r="B19" s="41" t="s">
        <v>44</v>
      </c>
      <c r="C19" s="176" t="s">
        <v>232</v>
      </c>
      <c r="D19" s="188" t="s">
        <v>246</v>
      </c>
      <c r="E19" s="357"/>
      <c r="F19" s="357"/>
      <c r="G19" s="360"/>
      <c r="H19" s="473"/>
    </row>
    <row r="20" spans="1:8" ht="9.75" customHeight="1" x14ac:dyDescent="0.2">
      <c r="A20" s="40"/>
      <c r="B20" s="41" t="s">
        <v>47</v>
      </c>
      <c r="C20" s="176" t="s">
        <v>48</v>
      </c>
      <c r="D20" s="188" t="s">
        <v>49</v>
      </c>
      <c r="E20" s="357"/>
      <c r="F20" s="357"/>
      <c r="G20" s="360"/>
      <c r="H20" s="473"/>
    </row>
    <row r="21" spans="1:8" ht="10.35" customHeight="1" x14ac:dyDescent="0.2">
      <c r="A21" s="40"/>
      <c r="B21" s="41" t="s">
        <v>50</v>
      </c>
      <c r="C21" s="176" t="s">
        <v>51</v>
      </c>
      <c r="D21" s="189" t="s">
        <v>43</v>
      </c>
      <c r="E21" s="357"/>
      <c r="F21" s="357"/>
      <c r="G21" s="360"/>
      <c r="H21" s="473"/>
    </row>
    <row r="22" spans="1:8" ht="10.9" customHeight="1" x14ac:dyDescent="0.2">
      <c r="A22" s="57"/>
      <c r="B22" s="41" t="s">
        <v>52</v>
      </c>
      <c r="C22" s="176" t="s">
        <v>53</v>
      </c>
      <c r="D22" s="188" t="s">
        <v>54</v>
      </c>
      <c r="E22" s="364"/>
      <c r="F22" s="364"/>
      <c r="G22" s="360"/>
      <c r="H22" s="473"/>
    </row>
    <row r="23" spans="1:8" ht="11.45" customHeight="1" x14ac:dyDescent="0.2">
      <c r="A23" s="40"/>
      <c r="B23" s="41" t="s">
        <v>55</v>
      </c>
      <c r="C23" s="176" t="s">
        <v>56</v>
      </c>
      <c r="D23" s="188" t="s">
        <v>57</v>
      </c>
      <c r="E23" s="357"/>
      <c r="F23" s="357"/>
      <c r="G23" s="360"/>
      <c r="H23" s="473"/>
    </row>
    <row r="24" spans="1:8" ht="10.9" customHeight="1" x14ac:dyDescent="0.2">
      <c r="A24" s="59"/>
      <c r="B24" s="60" t="s">
        <v>58</v>
      </c>
      <c r="C24" s="178" t="s">
        <v>59</v>
      </c>
      <c r="D24" s="194" t="s">
        <v>233</v>
      </c>
      <c r="E24" s="361"/>
      <c r="F24" s="361"/>
      <c r="G24" s="362"/>
      <c r="H24" s="473"/>
    </row>
    <row r="25" spans="1:8" ht="11.85" customHeight="1" x14ac:dyDescent="0.2">
      <c r="A25" s="37" t="s">
        <v>61</v>
      </c>
      <c r="B25" s="63"/>
      <c r="C25" s="181" t="s">
        <v>62</v>
      </c>
      <c r="D25" s="365" t="s">
        <v>63</v>
      </c>
      <c r="E25" s="366"/>
      <c r="F25" s="366"/>
      <c r="G25" s="367"/>
      <c r="H25" s="473"/>
    </row>
    <row r="26" spans="1:8" ht="11.45" customHeight="1" x14ac:dyDescent="0.2">
      <c r="A26" s="37" t="s">
        <v>64</v>
      </c>
      <c r="B26" s="38"/>
      <c r="C26" s="168" t="s">
        <v>65</v>
      </c>
      <c r="D26" s="181"/>
      <c r="E26" s="368">
        <f>SUM(E27:E34)</f>
        <v>0</v>
      </c>
      <c r="F26" s="368"/>
      <c r="G26" s="355">
        <f>SUM(G27:G34)</f>
        <v>0</v>
      </c>
      <c r="H26" s="473">
        <f>SUM(H27:H34)</f>
        <v>0</v>
      </c>
    </row>
    <row r="27" spans="1:8" ht="9.9499999999999993" customHeight="1" x14ac:dyDescent="0.2">
      <c r="A27" s="40"/>
      <c r="B27" s="41" t="s">
        <v>66</v>
      </c>
      <c r="C27" s="199" t="s">
        <v>67</v>
      </c>
      <c r="D27" s="185" t="s">
        <v>68</v>
      </c>
      <c r="E27" s="358"/>
      <c r="F27" s="358"/>
      <c r="G27" s="359"/>
      <c r="H27" s="473"/>
    </row>
    <row r="28" spans="1:8" ht="9.75" customHeight="1" x14ac:dyDescent="0.2">
      <c r="A28" s="40"/>
      <c r="B28" s="41" t="s">
        <v>69</v>
      </c>
      <c r="C28" s="201" t="s">
        <v>70</v>
      </c>
      <c r="D28" s="188" t="s">
        <v>71</v>
      </c>
      <c r="E28" s="357"/>
      <c r="F28" s="357"/>
      <c r="G28" s="360"/>
      <c r="H28" s="473"/>
    </row>
    <row r="29" spans="1:8" ht="18.399999999999999" customHeight="1" x14ac:dyDescent="0.2">
      <c r="A29" s="40"/>
      <c r="B29" s="41" t="s">
        <v>72</v>
      </c>
      <c r="C29" s="201" t="s">
        <v>73</v>
      </c>
      <c r="D29" s="188" t="s">
        <v>74</v>
      </c>
      <c r="E29" s="357"/>
      <c r="F29" s="357"/>
      <c r="G29" s="360"/>
      <c r="H29" s="473"/>
    </row>
    <row r="30" spans="1:8" ht="11.45" customHeight="1" x14ac:dyDescent="0.2">
      <c r="A30" s="40"/>
      <c r="B30" s="41" t="s">
        <v>75</v>
      </c>
      <c r="C30" s="201" t="s">
        <v>76</v>
      </c>
      <c r="D30" s="194" t="s">
        <v>77</v>
      </c>
      <c r="E30" s="357"/>
      <c r="F30" s="357"/>
      <c r="G30" s="360"/>
      <c r="H30" s="473"/>
    </row>
    <row r="31" spans="1:8" ht="10.9" customHeight="1" x14ac:dyDescent="0.2">
      <c r="A31" s="40"/>
      <c r="B31" s="41" t="s">
        <v>78</v>
      </c>
      <c r="C31" s="201" t="s">
        <v>79</v>
      </c>
      <c r="D31" s="194" t="s">
        <v>80</v>
      </c>
      <c r="E31" s="357"/>
      <c r="F31" s="357"/>
      <c r="G31" s="360"/>
      <c r="H31" s="473"/>
    </row>
    <row r="32" spans="1:8" ht="10.35" customHeight="1" x14ac:dyDescent="0.2">
      <c r="A32" s="40"/>
      <c r="B32" s="41" t="s">
        <v>81</v>
      </c>
      <c r="C32" s="201" t="s">
        <v>82</v>
      </c>
      <c r="D32" s="188" t="s">
        <v>83</v>
      </c>
      <c r="E32" s="357"/>
      <c r="F32" s="357"/>
      <c r="G32" s="360"/>
      <c r="H32" s="473"/>
    </row>
    <row r="33" spans="1:8" ht="9.9499999999999993" customHeight="1" x14ac:dyDescent="0.2">
      <c r="A33" s="40"/>
      <c r="B33" s="41" t="s">
        <v>84</v>
      </c>
      <c r="C33" s="201" t="s">
        <v>247</v>
      </c>
      <c r="D33" s="202"/>
      <c r="E33" s="357"/>
      <c r="F33" s="357"/>
      <c r="G33" s="360"/>
      <c r="H33" s="473"/>
    </row>
    <row r="34" spans="1:8" ht="10.9" customHeight="1" x14ac:dyDescent="0.2">
      <c r="A34" s="59"/>
      <c r="B34" s="60" t="s">
        <v>86</v>
      </c>
      <c r="C34" s="203" t="s">
        <v>87</v>
      </c>
      <c r="D34" s="202"/>
      <c r="E34" s="369"/>
      <c r="F34" s="369"/>
      <c r="G34" s="362"/>
      <c r="H34" s="473"/>
    </row>
    <row r="35" spans="1:8" ht="20.45" customHeight="1" x14ac:dyDescent="0.2">
      <c r="A35" s="37" t="s">
        <v>88</v>
      </c>
      <c r="B35" s="70"/>
      <c r="C35" s="165" t="s">
        <v>89</v>
      </c>
      <c r="D35" s="323"/>
      <c r="E35" s="370">
        <f>+E36+E44</f>
        <v>0</v>
      </c>
      <c r="F35" s="370"/>
      <c r="G35" s="355">
        <f>+G36+G44</f>
        <v>0</v>
      </c>
      <c r="H35" s="473">
        <f>+H36+H44</f>
        <v>0</v>
      </c>
    </row>
    <row r="36" spans="1:8" ht="14.25" customHeight="1" x14ac:dyDescent="0.2">
      <c r="A36" s="51"/>
      <c r="B36" s="72" t="s">
        <v>90</v>
      </c>
      <c r="C36" s="208" t="s">
        <v>91</v>
      </c>
      <c r="D36" s="209" t="s">
        <v>92</v>
      </c>
      <c r="E36" s="371">
        <f>SUM(E37:E43)</f>
        <v>0</v>
      </c>
      <c r="F36" s="371"/>
      <c r="G36" s="372">
        <f>SUM(G37:G43)</f>
        <v>0</v>
      </c>
      <c r="H36" s="473">
        <f>SUM(H37:H43)</f>
        <v>0</v>
      </c>
    </row>
    <row r="37" spans="1:8" ht="10.9" customHeight="1" x14ac:dyDescent="0.2">
      <c r="A37" s="40"/>
      <c r="B37" s="75" t="s">
        <v>93</v>
      </c>
      <c r="C37" s="176" t="s">
        <v>94</v>
      </c>
      <c r="D37" s="176" t="s">
        <v>95</v>
      </c>
      <c r="E37" s="358"/>
      <c r="F37" s="358"/>
      <c r="G37" s="360"/>
      <c r="H37" s="473"/>
    </row>
    <row r="38" spans="1:8" ht="10.9" customHeight="1" x14ac:dyDescent="0.2">
      <c r="A38" s="40"/>
      <c r="B38" s="75" t="s">
        <v>96</v>
      </c>
      <c r="C38" s="176" t="s">
        <v>97</v>
      </c>
      <c r="D38" s="176" t="s">
        <v>95</v>
      </c>
      <c r="E38" s="357"/>
      <c r="F38" s="357"/>
      <c r="G38" s="360"/>
      <c r="H38" s="473"/>
    </row>
    <row r="39" spans="1:8" ht="9.9499999999999993" customHeight="1" x14ac:dyDescent="0.2">
      <c r="A39" s="40"/>
      <c r="B39" s="75" t="s">
        <v>98</v>
      </c>
      <c r="C39" s="176" t="s">
        <v>99</v>
      </c>
      <c r="D39" s="176" t="s">
        <v>95</v>
      </c>
      <c r="E39" s="357"/>
      <c r="F39" s="357"/>
      <c r="G39" s="360"/>
      <c r="H39" s="473"/>
    </row>
    <row r="40" spans="1:8" ht="9.9499999999999993" customHeight="1" x14ac:dyDescent="0.2">
      <c r="A40" s="40"/>
      <c r="B40" s="75" t="s">
        <v>100</v>
      </c>
      <c r="C40" s="176" t="s">
        <v>101</v>
      </c>
      <c r="D40" s="176" t="s">
        <v>95</v>
      </c>
      <c r="E40" s="357"/>
      <c r="F40" s="357"/>
      <c r="G40" s="360"/>
      <c r="H40" s="473"/>
    </row>
    <row r="41" spans="1:8" ht="10.35" customHeight="1" x14ac:dyDescent="0.2">
      <c r="A41" s="40"/>
      <c r="B41" s="75" t="s">
        <v>102</v>
      </c>
      <c r="C41" s="176" t="s">
        <v>103</v>
      </c>
      <c r="D41" s="176" t="s">
        <v>95</v>
      </c>
      <c r="E41" s="357"/>
      <c r="F41" s="357"/>
      <c r="G41" s="360"/>
      <c r="H41" s="473"/>
    </row>
    <row r="42" spans="1:8" ht="10.9" customHeight="1" x14ac:dyDescent="0.2">
      <c r="A42" s="40"/>
      <c r="B42" s="75" t="s">
        <v>104</v>
      </c>
      <c r="C42" s="176" t="s">
        <v>105</v>
      </c>
      <c r="D42" s="176" t="s">
        <v>95</v>
      </c>
      <c r="E42" s="357"/>
      <c r="F42" s="357"/>
      <c r="G42" s="360"/>
      <c r="H42" s="473"/>
    </row>
    <row r="43" spans="1:8" ht="11.45" customHeight="1" x14ac:dyDescent="0.2">
      <c r="A43" s="40"/>
      <c r="B43" s="75" t="s">
        <v>106</v>
      </c>
      <c r="C43" s="176" t="s">
        <v>248</v>
      </c>
      <c r="D43" s="176" t="s">
        <v>95</v>
      </c>
      <c r="E43" s="361"/>
      <c r="F43" s="361"/>
      <c r="G43" s="360"/>
      <c r="H43" s="473"/>
    </row>
    <row r="44" spans="1:8" ht="10.5" customHeight="1" x14ac:dyDescent="0.2">
      <c r="A44" s="40"/>
      <c r="B44" s="75" t="s">
        <v>108</v>
      </c>
      <c r="C44" s="214" t="s">
        <v>109</v>
      </c>
      <c r="D44" s="318" t="s">
        <v>110</v>
      </c>
      <c r="E44" s="373">
        <f>SUM(E45:E49)</f>
        <v>0</v>
      </c>
      <c r="F44" s="373"/>
      <c r="G44" s="374">
        <f>SUM(G45:G49)</f>
        <v>0</v>
      </c>
      <c r="H44" s="473">
        <f>SUM(H45:H49)</f>
        <v>0</v>
      </c>
    </row>
    <row r="45" spans="1:8" ht="10.9" customHeight="1" x14ac:dyDescent="0.2">
      <c r="A45" s="40"/>
      <c r="B45" s="75" t="s">
        <v>111</v>
      </c>
      <c r="C45" s="176" t="s">
        <v>94</v>
      </c>
      <c r="D45" s="176" t="s">
        <v>112</v>
      </c>
      <c r="E45" s="358"/>
      <c r="F45" s="358"/>
      <c r="G45" s="360"/>
      <c r="H45" s="473"/>
    </row>
    <row r="46" spans="1:8" ht="9.9499999999999993" customHeight="1" x14ac:dyDescent="0.2">
      <c r="A46" s="40"/>
      <c r="B46" s="75" t="s">
        <v>113</v>
      </c>
      <c r="C46" s="176" t="s">
        <v>114</v>
      </c>
      <c r="D46" s="176" t="s">
        <v>112</v>
      </c>
      <c r="E46" s="357"/>
      <c r="F46" s="357"/>
      <c r="G46" s="360"/>
      <c r="H46" s="473"/>
    </row>
    <row r="47" spans="1:8" ht="10.9" customHeight="1" x14ac:dyDescent="0.2">
      <c r="A47" s="40"/>
      <c r="B47" s="75" t="s">
        <v>115</v>
      </c>
      <c r="C47" s="176" t="s">
        <v>116</v>
      </c>
      <c r="D47" s="176" t="s">
        <v>112</v>
      </c>
      <c r="E47" s="357"/>
      <c r="F47" s="357"/>
      <c r="G47" s="360"/>
      <c r="H47" s="473"/>
    </row>
    <row r="48" spans="1:8" ht="9.9499999999999993" customHeight="1" x14ac:dyDescent="0.2">
      <c r="A48" s="40"/>
      <c r="B48" s="75" t="s">
        <v>117</v>
      </c>
      <c r="C48" s="176" t="s">
        <v>237</v>
      </c>
      <c r="D48" s="176" t="s">
        <v>112</v>
      </c>
      <c r="E48" s="357"/>
      <c r="F48" s="357"/>
      <c r="G48" s="360"/>
      <c r="H48" s="473"/>
    </row>
    <row r="49" spans="1:8" ht="10.35" customHeight="1" x14ac:dyDescent="0.2">
      <c r="A49" s="78"/>
      <c r="B49" s="79" t="s">
        <v>119</v>
      </c>
      <c r="C49" s="178" t="s">
        <v>120</v>
      </c>
      <c r="D49" s="176" t="s">
        <v>112</v>
      </c>
      <c r="E49" s="375"/>
      <c r="F49" s="361"/>
      <c r="G49" s="362"/>
      <c r="H49" s="473"/>
    </row>
    <row r="50" spans="1:8" ht="14.85" customHeight="1" x14ac:dyDescent="0.2">
      <c r="A50" s="37" t="s">
        <v>121</v>
      </c>
      <c r="B50" s="38"/>
      <c r="C50" s="168" t="s">
        <v>122</v>
      </c>
      <c r="D50" s="168"/>
      <c r="E50" s="356">
        <f>+E51+E52</f>
        <v>0</v>
      </c>
      <c r="F50" s="330"/>
      <c r="G50" s="355">
        <f>+G51+G52</f>
        <v>0</v>
      </c>
      <c r="H50" s="473">
        <f>+H51+H52</f>
        <v>0</v>
      </c>
    </row>
    <row r="51" spans="1:8" ht="11.45" customHeight="1" x14ac:dyDescent="0.2">
      <c r="A51" s="40"/>
      <c r="B51" s="75" t="s">
        <v>123</v>
      </c>
      <c r="C51" s="171" t="s">
        <v>124</v>
      </c>
      <c r="D51" s="171" t="s">
        <v>250</v>
      </c>
      <c r="E51" s="357"/>
      <c r="F51" s="358"/>
      <c r="G51" s="359"/>
      <c r="H51" s="473"/>
    </row>
    <row r="52" spans="1:8" ht="10.35" customHeight="1" x14ac:dyDescent="0.2">
      <c r="A52" s="40"/>
      <c r="B52" s="75" t="s">
        <v>126</v>
      </c>
      <c r="C52" s="178" t="s">
        <v>127</v>
      </c>
      <c r="D52" s="178" t="s">
        <v>128</v>
      </c>
      <c r="E52" s="357"/>
      <c r="F52" s="361"/>
      <c r="G52" s="362"/>
      <c r="H52" s="473"/>
    </row>
    <row r="53" spans="1:8" ht="13.9" customHeight="1" x14ac:dyDescent="0.2">
      <c r="A53" s="37" t="s">
        <v>129</v>
      </c>
      <c r="B53" s="38"/>
      <c r="C53" s="168" t="s">
        <v>130</v>
      </c>
      <c r="D53" s="168"/>
      <c r="E53" s="356">
        <f>+E54+E55+E58</f>
        <v>0</v>
      </c>
      <c r="F53" s="330"/>
      <c r="G53" s="355">
        <f>+G54+G55+G58</f>
        <v>0</v>
      </c>
      <c r="H53" s="473">
        <f>+H54+H55+H58</f>
        <v>0</v>
      </c>
    </row>
    <row r="54" spans="1:8" ht="11.45" customHeight="1" x14ac:dyDescent="0.2">
      <c r="A54" s="83"/>
      <c r="B54" s="75" t="s">
        <v>131</v>
      </c>
      <c r="C54" s="171" t="s">
        <v>132</v>
      </c>
      <c r="D54" s="171" t="s">
        <v>133</v>
      </c>
      <c r="E54" s="358"/>
      <c r="F54" s="358"/>
      <c r="G54" s="359"/>
      <c r="H54" s="473"/>
    </row>
    <row r="55" spans="1:8" ht="9.9499999999999993" customHeight="1" x14ac:dyDescent="0.2">
      <c r="A55" s="83"/>
      <c r="B55" s="75" t="s">
        <v>134</v>
      </c>
      <c r="C55" s="176" t="s">
        <v>135</v>
      </c>
      <c r="D55" s="176" t="s">
        <v>136</v>
      </c>
      <c r="E55" s="358"/>
      <c r="F55" s="358"/>
      <c r="G55" s="360"/>
      <c r="H55" s="473"/>
    </row>
    <row r="56" spans="1:8" ht="10.9" customHeight="1" x14ac:dyDescent="0.2">
      <c r="A56" s="83"/>
      <c r="B56" s="75" t="s">
        <v>137</v>
      </c>
      <c r="C56" s="176" t="s">
        <v>138</v>
      </c>
      <c r="D56" s="176" t="s">
        <v>139</v>
      </c>
      <c r="E56" s="358"/>
      <c r="F56" s="358"/>
      <c r="G56" s="360"/>
      <c r="H56" s="473"/>
    </row>
    <row r="57" spans="1:8" ht="10.35" customHeight="1" x14ac:dyDescent="0.2">
      <c r="A57" s="83"/>
      <c r="B57" s="75" t="s">
        <v>140</v>
      </c>
      <c r="C57" s="176" t="s">
        <v>45</v>
      </c>
      <c r="D57" s="224" t="s">
        <v>46</v>
      </c>
      <c r="E57" s="358"/>
      <c r="F57" s="358"/>
      <c r="G57" s="360"/>
      <c r="H57" s="473"/>
    </row>
    <row r="58" spans="1:8" ht="10.9" customHeight="1" x14ac:dyDescent="0.2">
      <c r="A58" s="40"/>
      <c r="B58" s="75" t="s">
        <v>141</v>
      </c>
      <c r="C58" s="218" t="s">
        <v>142</v>
      </c>
      <c r="D58" s="225" t="s">
        <v>143</v>
      </c>
      <c r="E58" s="361"/>
      <c r="F58" s="361"/>
      <c r="G58" s="362"/>
      <c r="H58" s="473"/>
    </row>
    <row r="59" spans="1:8" ht="11.45" customHeight="1" x14ac:dyDescent="0.2">
      <c r="A59" s="37" t="s">
        <v>144</v>
      </c>
      <c r="B59" s="86"/>
      <c r="C59" s="165" t="s">
        <v>145</v>
      </c>
      <c r="D59" s="206" t="s">
        <v>146</v>
      </c>
      <c r="E59" s="366"/>
      <c r="F59" s="366"/>
      <c r="G59" s="353"/>
      <c r="H59" s="473"/>
    </row>
    <row r="60" spans="1:8" ht="11.85" customHeight="1" x14ac:dyDescent="0.2">
      <c r="A60" s="23" t="s">
        <v>147</v>
      </c>
      <c r="B60" s="88"/>
      <c r="C60" s="71" t="s">
        <v>148</v>
      </c>
      <c r="D60" s="206"/>
      <c r="E60" s="376">
        <f>+E9+E16+E25+E26+E35+E50+E53+E59</f>
        <v>0</v>
      </c>
      <c r="F60" s="376"/>
      <c r="G60" s="377">
        <f>+G9+G16+G25+G26+G35+G50+G53+G59</f>
        <v>0</v>
      </c>
      <c r="H60" s="473">
        <f>+H9+H16+H25+H26+H35+H50+H53+H59</f>
        <v>0</v>
      </c>
    </row>
    <row r="61" spans="1:8" ht="13.35" customHeight="1" x14ac:dyDescent="0.2">
      <c r="A61" s="37" t="s">
        <v>149</v>
      </c>
      <c r="B61" s="90"/>
      <c r="C61" s="165" t="s">
        <v>150</v>
      </c>
      <c r="D61" s="206"/>
      <c r="E61" s="370">
        <f>+E62+E63+E64</f>
        <v>0</v>
      </c>
      <c r="F61" s="370"/>
      <c r="G61" s="355">
        <f>+G62+G63+G64</f>
        <v>0</v>
      </c>
      <c r="H61" s="473">
        <f>+H62+H63+H64</f>
        <v>0</v>
      </c>
    </row>
    <row r="62" spans="1:8" ht="11.45" customHeight="1" x14ac:dyDescent="0.2">
      <c r="A62" s="51"/>
      <c r="B62" s="72" t="s">
        <v>151</v>
      </c>
      <c r="C62" s="234" t="s">
        <v>152</v>
      </c>
      <c r="D62" s="235" t="s">
        <v>153</v>
      </c>
      <c r="E62" s="378"/>
      <c r="F62" s="379"/>
      <c r="G62" s="359"/>
      <c r="H62" s="473"/>
    </row>
    <row r="63" spans="1:8" ht="10.35" customHeight="1" x14ac:dyDescent="0.2">
      <c r="A63" s="57"/>
      <c r="B63" s="94" t="s">
        <v>154</v>
      </c>
      <c r="C63" s="171" t="s">
        <v>155</v>
      </c>
      <c r="D63" s="238" t="s">
        <v>153</v>
      </c>
      <c r="E63" s="380"/>
      <c r="F63" s="380"/>
      <c r="G63" s="360"/>
      <c r="H63" s="473"/>
    </row>
    <row r="64" spans="1:8" ht="10.35" customHeight="1" x14ac:dyDescent="0.2">
      <c r="A64" s="59"/>
      <c r="B64" s="121" t="s">
        <v>156</v>
      </c>
      <c r="C64" s="381" t="s">
        <v>157</v>
      </c>
      <c r="D64" s="382" t="s">
        <v>153</v>
      </c>
      <c r="E64" s="361"/>
      <c r="F64" s="361"/>
      <c r="G64" s="362"/>
      <c r="H64" s="473"/>
    </row>
    <row r="65" spans="1:9" ht="11.45" customHeight="1" x14ac:dyDescent="0.2">
      <c r="A65" s="99" t="s">
        <v>158</v>
      </c>
      <c r="B65" s="100"/>
      <c r="C65" s="101" t="s">
        <v>159</v>
      </c>
      <c r="D65" s="102"/>
      <c r="E65" s="370">
        <f>+E60+E61</f>
        <v>0</v>
      </c>
      <c r="F65" s="370"/>
      <c r="G65" s="355">
        <f>+G60+G61</f>
        <v>0</v>
      </c>
      <c r="H65" s="473">
        <f>+H60+H61</f>
        <v>0</v>
      </c>
    </row>
    <row r="66" spans="1:9" ht="14.1" customHeight="1" x14ac:dyDescent="0.2">
      <c r="A66" s="383"/>
      <c r="B66" s="384"/>
      <c r="C66" s="384"/>
      <c r="D66" s="384"/>
      <c r="E66" s="385"/>
      <c r="F66" s="385"/>
      <c r="H66" s="473"/>
    </row>
    <row r="67" spans="1:9" ht="9.9499999999999993" customHeight="1" x14ac:dyDescent="0.2">
      <c r="A67" s="104"/>
      <c r="B67" s="105"/>
      <c r="C67" s="10" t="s">
        <v>160</v>
      </c>
      <c r="D67" s="28"/>
      <c r="E67" s="330"/>
      <c r="F67" s="330"/>
      <c r="G67" s="386"/>
      <c r="H67" s="473"/>
    </row>
    <row r="68" spans="1:9" ht="13.35" customHeight="1" x14ac:dyDescent="0.2">
      <c r="A68" s="32" t="s">
        <v>17</v>
      </c>
      <c r="B68" s="108"/>
      <c r="C68" s="246" t="s">
        <v>161</v>
      </c>
      <c r="D68" s="108"/>
      <c r="E68" s="300">
        <f>SUM(E69:E73)</f>
        <v>2470000</v>
      </c>
      <c r="F68" s="300">
        <f>SUM(F69:F73)</f>
        <v>2470000</v>
      </c>
      <c r="G68" s="387">
        <f>SUM(G69:G73)</f>
        <v>764408</v>
      </c>
      <c r="H68" s="473">
        <f>SUM(H69:H73)</f>
        <v>710905</v>
      </c>
    </row>
    <row r="69" spans="1:9" ht="10.35" customHeight="1" x14ac:dyDescent="0.2">
      <c r="A69" s="83"/>
      <c r="B69" s="110" t="s">
        <v>162</v>
      </c>
      <c r="C69" s="250" t="s">
        <v>163</v>
      </c>
      <c r="D69" s="250" t="s">
        <v>164</v>
      </c>
      <c r="E69" s="379"/>
      <c r="F69" s="379"/>
      <c r="G69" s="388"/>
      <c r="H69" s="473"/>
    </row>
    <row r="70" spans="1:9" ht="10.9" customHeight="1" x14ac:dyDescent="0.2">
      <c r="A70" s="40"/>
      <c r="B70" s="75" t="s">
        <v>165</v>
      </c>
      <c r="C70" s="252" t="s">
        <v>166</v>
      </c>
      <c r="D70" s="252" t="s">
        <v>167</v>
      </c>
      <c r="E70" s="389"/>
      <c r="F70" s="389"/>
      <c r="G70" s="390"/>
      <c r="H70" s="473"/>
    </row>
    <row r="71" spans="1:9" ht="10.35" customHeight="1" x14ac:dyDescent="0.2">
      <c r="A71" s="40"/>
      <c r="B71" s="75" t="s">
        <v>168</v>
      </c>
      <c r="C71" s="252" t="s">
        <v>169</v>
      </c>
      <c r="D71" s="252" t="s">
        <v>170</v>
      </c>
      <c r="E71" s="391"/>
      <c r="F71" s="391"/>
      <c r="G71" s="390"/>
      <c r="H71" s="473"/>
    </row>
    <row r="72" spans="1:9" ht="9.9499999999999993" customHeight="1" x14ac:dyDescent="0.2">
      <c r="A72" s="40"/>
      <c r="B72" s="75" t="s">
        <v>171</v>
      </c>
      <c r="C72" s="252" t="s">
        <v>172</v>
      </c>
      <c r="D72" s="253" t="s">
        <v>173</v>
      </c>
      <c r="E72" s="47">
        <v>2470000</v>
      </c>
      <c r="F72" s="47">
        <v>2470000</v>
      </c>
      <c r="G72" s="43">
        <v>764408</v>
      </c>
      <c r="H72" s="473">
        <v>710905</v>
      </c>
    </row>
    <row r="73" spans="1:9" ht="9.9499999999999993" customHeight="1" x14ac:dyDescent="0.2">
      <c r="A73" s="40"/>
      <c r="B73" s="75" t="s">
        <v>174</v>
      </c>
      <c r="C73" s="252" t="s">
        <v>175</v>
      </c>
      <c r="D73" s="252" t="s">
        <v>176</v>
      </c>
      <c r="E73" s="379"/>
      <c r="F73" s="379"/>
      <c r="G73" s="360"/>
      <c r="H73" s="473"/>
      <c r="I73" s="293"/>
    </row>
    <row r="74" spans="1:9" ht="9" customHeight="1" x14ac:dyDescent="0.2">
      <c r="A74" s="40"/>
      <c r="B74" s="75" t="s">
        <v>177</v>
      </c>
      <c r="C74" s="252" t="s">
        <v>178</v>
      </c>
      <c r="D74" s="252"/>
      <c r="E74" s="389"/>
      <c r="F74" s="389"/>
      <c r="G74" s="360"/>
      <c r="H74" s="473"/>
    </row>
    <row r="75" spans="1:9" ht="9.75" customHeight="1" x14ac:dyDescent="0.2">
      <c r="A75" s="40"/>
      <c r="B75" s="75" t="s">
        <v>179</v>
      </c>
      <c r="C75" s="255" t="s">
        <v>180</v>
      </c>
      <c r="D75" s="255"/>
      <c r="E75" s="389"/>
      <c r="F75" s="389"/>
      <c r="G75" s="360"/>
      <c r="H75" s="473"/>
    </row>
    <row r="76" spans="1:9" ht="10.5" customHeight="1" x14ac:dyDescent="0.2">
      <c r="A76" s="40"/>
      <c r="B76" s="75" t="s">
        <v>181</v>
      </c>
      <c r="C76" s="257" t="s">
        <v>182</v>
      </c>
      <c r="D76" s="257"/>
      <c r="E76" s="389"/>
      <c r="F76" s="389"/>
      <c r="G76" s="360"/>
      <c r="H76" s="473"/>
    </row>
    <row r="77" spans="1:9" ht="21" x14ac:dyDescent="0.2">
      <c r="A77" s="40"/>
      <c r="B77" s="75" t="s">
        <v>183</v>
      </c>
      <c r="C77" s="257" t="s">
        <v>184</v>
      </c>
      <c r="D77" s="257"/>
      <c r="E77" s="389"/>
      <c r="F77" s="389"/>
      <c r="G77" s="360"/>
      <c r="H77" s="473"/>
    </row>
    <row r="78" spans="1:9" ht="11.25" customHeight="1" x14ac:dyDescent="0.2">
      <c r="A78" s="40"/>
      <c r="B78" s="75" t="s">
        <v>185</v>
      </c>
      <c r="C78" s="257" t="s">
        <v>239</v>
      </c>
      <c r="D78" s="257"/>
      <c r="E78" s="389"/>
      <c r="F78" s="389"/>
      <c r="G78" s="360"/>
      <c r="H78" s="473"/>
    </row>
    <row r="79" spans="1:9" ht="12.75" customHeight="1" x14ac:dyDescent="0.2">
      <c r="A79" s="40"/>
      <c r="B79" s="75" t="s">
        <v>187</v>
      </c>
      <c r="C79" s="259" t="s">
        <v>251</v>
      </c>
      <c r="D79" s="259"/>
      <c r="E79" s="389"/>
      <c r="F79" s="389"/>
      <c r="G79" s="360"/>
      <c r="H79" s="473"/>
    </row>
    <row r="80" spans="1:9" ht="12" customHeight="1" x14ac:dyDescent="0.2">
      <c r="A80" s="40"/>
      <c r="B80" s="75" t="s">
        <v>189</v>
      </c>
      <c r="C80" s="261" t="s">
        <v>190</v>
      </c>
      <c r="D80" s="261"/>
      <c r="E80" s="389"/>
      <c r="F80" s="389"/>
      <c r="G80" s="360"/>
      <c r="H80" s="473"/>
    </row>
    <row r="81" spans="1:8" ht="10.5" customHeight="1" x14ac:dyDescent="0.2">
      <c r="A81" s="59"/>
      <c r="B81" s="121" t="s">
        <v>191</v>
      </c>
      <c r="C81" s="264" t="s">
        <v>192</v>
      </c>
      <c r="D81" s="264"/>
      <c r="E81" s="391"/>
      <c r="F81" s="391"/>
      <c r="G81" s="362"/>
      <c r="H81" s="473"/>
    </row>
    <row r="82" spans="1:8" ht="18.75" customHeight="1" x14ac:dyDescent="0.2">
      <c r="A82" s="37" t="s">
        <v>19</v>
      </c>
      <c r="B82" s="70"/>
      <c r="C82" s="267" t="s">
        <v>193</v>
      </c>
      <c r="D82" s="268"/>
      <c r="E82" s="355">
        <f>SUM(E83:E85)</f>
        <v>0</v>
      </c>
      <c r="F82" s="355"/>
      <c r="G82" s="355">
        <f>SUM(G83:G85)</f>
        <v>0</v>
      </c>
      <c r="H82" s="473">
        <f>SUM(H83:H85)</f>
        <v>0</v>
      </c>
    </row>
    <row r="83" spans="1:8" ht="14.1" customHeight="1" x14ac:dyDescent="0.2">
      <c r="A83" s="83"/>
      <c r="B83" s="110" t="s">
        <v>21</v>
      </c>
      <c r="C83" s="234" t="s">
        <v>194</v>
      </c>
      <c r="D83" s="234" t="s">
        <v>195</v>
      </c>
      <c r="E83" s="358"/>
      <c r="F83" s="358"/>
      <c r="G83" s="359"/>
      <c r="H83" s="473"/>
    </row>
    <row r="84" spans="1:8" ht="10.9" customHeight="1" x14ac:dyDescent="0.2">
      <c r="A84" s="40"/>
      <c r="B84" s="75" t="s">
        <v>29</v>
      </c>
      <c r="C84" s="176" t="s">
        <v>196</v>
      </c>
      <c r="D84" s="176" t="s">
        <v>197</v>
      </c>
      <c r="E84" s="357"/>
      <c r="F84" s="357"/>
      <c r="G84" s="360"/>
      <c r="H84" s="473"/>
    </row>
    <row r="85" spans="1:8" ht="10.9" customHeight="1" x14ac:dyDescent="0.2">
      <c r="A85" s="40"/>
      <c r="B85" s="75" t="s">
        <v>31</v>
      </c>
      <c r="C85" s="176" t="s">
        <v>198</v>
      </c>
      <c r="D85" s="176" t="s">
        <v>199</v>
      </c>
      <c r="E85" s="357"/>
      <c r="F85" s="357"/>
      <c r="G85" s="360"/>
      <c r="H85" s="473"/>
    </row>
    <row r="86" spans="1:8" ht="14.25" customHeight="1" x14ac:dyDescent="0.2">
      <c r="A86" s="40"/>
      <c r="B86" s="75" t="s">
        <v>34</v>
      </c>
      <c r="C86" s="176" t="s">
        <v>200</v>
      </c>
      <c r="D86" s="176" t="s">
        <v>201</v>
      </c>
      <c r="E86" s="357"/>
      <c r="F86" s="357"/>
      <c r="G86" s="360"/>
      <c r="H86" s="473"/>
    </row>
    <row r="87" spans="1:8" ht="21" x14ac:dyDescent="0.2">
      <c r="A87" s="40"/>
      <c r="B87" s="75" t="s">
        <v>202</v>
      </c>
      <c r="C87" s="257" t="s">
        <v>203</v>
      </c>
      <c r="D87" s="257"/>
      <c r="E87" s="357"/>
      <c r="F87" s="357"/>
      <c r="G87" s="360"/>
      <c r="H87" s="473"/>
    </row>
    <row r="88" spans="1:8" x14ac:dyDescent="0.2">
      <c r="A88" s="40"/>
      <c r="B88" s="75" t="s">
        <v>204</v>
      </c>
      <c r="C88" s="257" t="s">
        <v>252</v>
      </c>
      <c r="D88" s="257"/>
      <c r="E88" s="357"/>
      <c r="F88" s="357"/>
      <c r="G88" s="360"/>
      <c r="H88" s="473"/>
    </row>
    <row r="89" spans="1:8" ht="10.35" customHeight="1" x14ac:dyDescent="0.2">
      <c r="A89" s="40"/>
      <c r="B89" s="75" t="s">
        <v>206</v>
      </c>
      <c r="C89" s="257" t="s">
        <v>207</v>
      </c>
      <c r="D89" s="257"/>
      <c r="E89" s="357"/>
      <c r="F89" s="357"/>
      <c r="G89" s="360"/>
      <c r="H89" s="473"/>
    </row>
    <row r="90" spans="1:8" ht="10.9" customHeight="1" x14ac:dyDescent="0.2">
      <c r="A90" s="40"/>
      <c r="B90" s="75" t="s">
        <v>208</v>
      </c>
      <c r="C90" s="257" t="s">
        <v>209</v>
      </c>
      <c r="D90" s="257"/>
      <c r="E90" s="357"/>
      <c r="F90" s="357"/>
      <c r="G90" s="360"/>
      <c r="H90" s="473"/>
    </row>
    <row r="91" spans="1:8" ht="21" customHeight="1" x14ac:dyDescent="0.2">
      <c r="A91" s="40"/>
      <c r="B91" s="75" t="s">
        <v>210</v>
      </c>
      <c r="C91" s="392" t="s">
        <v>211</v>
      </c>
      <c r="D91" s="257"/>
      <c r="E91" s="357"/>
      <c r="F91" s="357"/>
      <c r="G91" s="360"/>
      <c r="H91" s="473"/>
    </row>
    <row r="92" spans="1:8" ht="31.5" customHeight="1" x14ac:dyDescent="0.2">
      <c r="A92" s="40"/>
      <c r="B92" s="75" t="s">
        <v>212</v>
      </c>
      <c r="C92" s="393" t="s">
        <v>213</v>
      </c>
      <c r="D92" s="271"/>
      <c r="E92" s="357"/>
      <c r="F92" s="361"/>
      <c r="G92" s="362"/>
      <c r="H92" s="473"/>
    </row>
    <row r="93" spans="1:8" ht="15.75" customHeight="1" x14ac:dyDescent="0.2">
      <c r="A93" s="23" t="s">
        <v>36</v>
      </c>
      <c r="B93" s="128"/>
      <c r="C93" s="274" t="s">
        <v>214</v>
      </c>
      <c r="D93" s="274"/>
      <c r="E93" s="394">
        <f>+E94+E95</f>
        <v>0</v>
      </c>
      <c r="F93" s="395"/>
      <c r="G93" s="355">
        <f>+G94+G95</f>
        <v>0</v>
      </c>
      <c r="H93" s="473">
        <f>+H94+H95</f>
        <v>0</v>
      </c>
    </row>
    <row r="94" spans="1:8" ht="10.35" customHeight="1" x14ac:dyDescent="0.2">
      <c r="A94" s="51"/>
      <c r="B94" s="72" t="s">
        <v>38</v>
      </c>
      <c r="C94" s="276" t="s">
        <v>215</v>
      </c>
      <c r="D94" s="277" t="s">
        <v>216</v>
      </c>
      <c r="E94" s="363"/>
      <c r="F94" s="396"/>
      <c r="G94" s="359"/>
      <c r="H94" s="473"/>
    </row>
    <row r="95" spans="1:8" ht="10.9" customHeight="1" x14ac:dyDescent="0.2">
      <c r="A95" s="78"/>
      <c r="B95" s="79" t="s">
        <v>41</v>
      </c>
      <c r="C95" s="279" t="s">
        <v>217</v>
      </c>
      <c r="D95" s="280"/>
      <c r="E95" s="375"/>
      <c r="F95" s="380"/>
      <c r="G95" s="397"/>
      <c r="H95" s="473"/>
    </row>
    <row r="96" spans="1:8" ht="12.4" customHeight="1" x14ac:dyDescent="0.2">
      <c r="A96" s="134" t="s">
        <v>61</v>
      </c>
      <c r="B96" s="135"/>
      <c r="C96" s="168" t="s">
        <v>218</v>
      </c>
      <c r="D96" s="284" t="s">
        <v>219</v>
      </c>
      <c r="E96" s="398"/>
      <c r="F96" s="399"/>
      <c r="G96" s="353"/>
      <c r="H96" s="473"/>
    </row>
    <row r="97" spans="1:8" ht="9.9499999999999993" customHeight="1" x14ac:dyDescent="0.2">
      <c r="A97" s="37" t="s">
        <v>64</v>
      </c>
      <c r="B97" s="137"/>
      <c r="C97" s="138" t="s">
        <v>220</v>
      </c>
      <c r="D97" s="288" t="s">
        <v>221</v>
      </c>
      <c r="E97" s="400"/>
      <c r="F97" s="401"/>
      <c r="G97" s="353"/>
      <c r="H97" s="473"/>
    </row>
    <row r="98" spans="1:8" ht="10.9" customHeight="1" x14ac:dyDescent="0.2">
      <c r="A98" s="37" t="s">
        <v>88</v>
      </c>
      <c r="B98" s="70"/>
      <c r="C98" s="165" t="s">
        <v>222</v>
      </c>
      <c r="D98" s="206"/>
      <c r="E98" s="377">
        <f>+E68+E82+E93+E96+E97</f>
        <v>2470000</v>
      </c>
      <c r="F98" s="377">
        <f>+F68+F82+F93+F96+F97</f>
        <v>2470000</v>
      </c>
      <c r="G98" s="402">
        <f>+G68+G82+G93+G96+G97</f>
        <v>764408</v>
      </c>
      <c r="H98" s="473">
        <f>+H68+H82+H93+H96+H97</f>
        <v>710905</v>
      </c>
    </row>
    <row r="99" spans="1:8" ht="11.45" customHeight="1" x14ac:dyDescent="0.2">
      <c r="A99" s="37" t="s">
        <v>121</v>
      </c>
      <c r="B99" s="70"/>
      <c r="C99" s="165" t="s">
        <v>223</v>
      </c>
      <c r="D99" s="71"/>
      <c r="E99" s="300">
        <f>+E100+E101</f>
        <v>0</v>
      </c>
      <c r="F99" s="403"/>
      <c r="G99" s="404"/>
      <c r="H99" s="473"/>
    </row>
    <row r="100" spans="1:8" ht="11.45" customHeight="1" x14ac:dyDescent="0.2">
      <c r="A100" s="83"/>
      <c r="B100" s="75" t="s">
        <v>224</v>
      </c>
      <c r="C100" s="234" t="s">
        <v>253</v>
      </c>
      <c r="D100" s="91"/>
      <c r="E100" s="358"/>
      <c r="F100" s="358"/>
      <c r="G100" s="388"/>
      <c r="H100" s="473"/>
    </row>
    <row r="101" spans="1:8" ht="11.85" customHeight="1" x14ac:dyDescent="0.2">
      <c r="A101" s="59"/>
      <c r="B101" s="121" t="s">
        <v>126</v>
      </c>
      <c r="C101" s="240" t="s">
        <v>226</v>
      </c>
      <c r="D101" s="97"/>
      <c r="E101" s="361"/>
      <c r="F101" s="361"/>
      <c r="G101" s="390"/>
      <c r="H101" s="473"/>
    </row>
    <row r="102" spans="1:8" ht="13.35" customHeight="1" x14ac:dyDescent="0.2">
      <c r="A102" s="37" t="s">
        <v>129</v>
      </c>
      <c r="B102" s="86"/>
      <c r="C102" s="165" t="s">
        <v>227</v>
      </c>
      <c r="D102" s="323"/>
      <c r="E102" s="370">
        <f>+E98+E99</f>
        <v>2470000</v>
      </c>
      <c r="F102" s="370">
        <f>+F98+F99</f>
        <v>2470000</v>
      </c>
      <c r="G102" s="387">
        <f>+G98+G99</f>
        <v>764408</v>
      </c>
      <c r="H102" s="473">
        <f>+H98+H99</f>
        <v>710905</v>
      </c>
    </row>
    <row r="103" spans="1:8" ht="13.35" customHeight="1" x14ac:dyDescent="0.2">
      <c r="A103" s="141" t="s">
        <v>228</v>
      </c>
      <c r="B103" s="142"/>
      <c r="C103" s="143"/>
      <c r="D103" s="143"/>
      <c r="E103" s="405">
        <v>6</v>
      </c>
      <c r="F103" s="406"/>
      <c r="G103" s="397"/>
      <c r="H103" s="473"/>
    </row>
    <row r="104" spans="1:8" ht="13.9" customHeight="1" x14ac:dyDescent="0.2">
      <c r="A104" s="141" t="s">
        <v>229</v>
      </c>
      <c r="B104" s="142"/>
      <c r="C104" s="143"/>
      <c r="D104" s="143"/>
      <c r="E104" s="147"/>
      <c r="F104" s="341"/>
      <c r="G104" s="353"/>
      <c r="H104" s="473"/>
    </row>
  </sheetData>
  <sheetProtection selectLockedCells="1" selectUnlockedCells="1"/>
  <mergeCells count="4">
    <mergeCell ref="H1:H1048576"/>
    <mergeCell ref="A2:B4"/>
    <mergeCell ref="C2:E3"/>
    <mergeCell ref="A5:B5"/>
  </mergeCells>
  <pageMargins left="0.78749999999999998" right="0.78749999999999998" top="1.6145833333333333" bottom="0.90555555555555556" header="0.78749999999999998" footer="0.51180555555555551"/>
  <pageSetup paperSize="9" firstPageNumber="0" orientation="portrait" horizontalDpi="300" verticalDpi="300"/>
  <headerFooter alignWithMargins="0">
    <oddHeader>&amp;C&amp;"Times New Roman,Félkövér"Dég Község Önkormányzat
 2020. ÉVI ZÁRSZÁMADÁS
ÁLLAMI (ÁLLAMIGAZGATÁSI)  
FELADATAINAK MÉRLEGE&amp;R&amp;"Times New Roman,Normál"&amp;12 &amp;10 2.4. melléklet
a 8/2021. (V. 28.)
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4</vt:i4>
      </vt:variant>
      <vt:variant>
        <vt:lpstr>Névvel ellátott tartományok</vt:lpstr>
      </vt:variant>
      <vt:variant>
        <vt:i4>1</vt:i4>
      </vt:variant>
    </vt:vector>
  </HeadingPairs>
  <TitlesOfParts>
    <vt:vector size="5" baseType="lpstr">
      <vt:lpstr>2.1.sz.mell.</vt:lpstr>
      <vt:lpstr>2.2. mell.</vt:lpstr>
      <vt:lpstr>2.3. mell.</vt:lpstr>
      <vt:lpstr>2.4. mell.</vt:lpstr>
      <vt:lpstr>'2.1.sz.mell.'!Nyomtatási_cím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aljegyzo</cp:lastModifiedBy>
  <dcterms:created xsi:type="dcterms:W3CDTF">2021-05-26T13:04:35Z</dcterms:created>
  <dcterms:modified xsi:type="dcterms:W3CDTF">2021-06-04T10:43:08Z</dcterms:modified>
</cp:coreProperties>
</file>