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/>
  </bookViews>
  <sheets>
    <sheet name="14. mell." sheetId="1" r:id="rId1"/>
  </sheets>
  <calcPr calcId="181029" iterateDelta="1E-4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6" i="1"/>
  <c r="O17" i="1"/>
  <c r="O18" i="1"/>
  <c r="O19" i="1"/>
  <c r="O20" i="1"/>
  <c r="O21" i="1"/>
  <c r="O22" i="1"/>
  <c r="O23" i="1"/>
  <c r="O24" i="1"/>
  <c r="O25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N28" i="1"/>
  <c r="L28" i="1"/>
  <c r="M28" i="1"/>
  <c r="K28" i="1"/>
  <c r="I28" i="1"/>
  <c r="H28" i="1"/>
  <c r="G28" i="1"/>
  <c r="F28" i="1"/>
  <c r="O27" i="1"/>
  <c r="C29" i="1"/>
  <c r="D29" i="1"/>
  <c r="E29" i="1"/>
  <c r="F29" i="1"/>
  <c r="G29" i="1"/>
  <c r="H29" i="1"/>
  <c r="I29" i="1"/>
  <c r="J29" i="1"/>
  <c r="K29" i="1"/>
  <c r="L29" i="1"/>
  <c r="M29" i="1"/>
  <c r="N29" i="1"/>
  <c r="D28" i="1"/>
  <c r="C28" i="1"/>
  <c r="O14" i="1"/>
  <c r="E28" i="1"/>
  <c r="J28" i="1"/>
  <c r="O28" i="1"/>
  <c r="O29" i="1"/>
</calcChain>
</file>

<file path=xl/sharedStrings.xml><?xml version="1.0" encoding="utf-8"?>
<sst xmlns="http://schemas.openxmlformats.org/spreadsheetml/2006/main" count="69" uniqueCount="69">
  <si>
    <t xml:space="preserve"> forintban 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</si>
  <si>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</si>
  <si>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</si>
  <si>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</si>
  <si>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</si>
  <si>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</si>
  <si>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</si>
  <si>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</si>
  <si>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</si>
  <si>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</si>
  <si>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</si>
  <si>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</si>
  <si>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</si>
  <si>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</si>
  <si>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</si>
  <si>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</si>
  <si>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</si>
  <si>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</si>
  <si>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</si>
  <si>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Közhatalmi bevételek</t>
  </si>
  <si>
    <t>3.</t>
  </si>
  <si>
    <t>Intézményi működési bevételek</t>
  </si>
  <si>
    <t>4.</t>
  </si>
  <si>
    <t>Átengedett központi adók</t>
  </si>
  <si>
    <t>5.</t>
  </si>
  <si>
    <t>Támogatások , kiegészítések</t>
  </si>
  <si>
    <t>6.</t>
  </si>
  <si>
    <t>Átvett pénzeszközök  Áh. Belülről</t>
  </si>
  <si>
    <t>7.</t>
  </si>
  <si>
    <t>Átvett pénzeszközök  Áh. kívülről</t>
  </si>
  <si>
    <t>8.</t>
  </si>
  <si>
    <t>Felhalmozási bevételek</t>
  </si>
  <si>
    <t>9.</t>
  </si>
  <si>
    <t xml:space="preserve">Kölcsön visszatérülése 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</si>
  <si>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</si>
  <si>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</si>
  <si>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</si>
  <si>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</si>
  <si>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</si>
  <si>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</si>
  <si>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</si>
  <si>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</si>
  <si>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</si>
  <si>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</si>
  <si>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</si>
  <si>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</si>
  <si>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</si>
  <si>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Társadalom- és szociálpolitikai juttatások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</si>
  <si>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</si>
  <si>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</si>
  <si>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</si>
  <si>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</si>
  <si>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</si>
  <si>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</si>
  <si>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</si>
  <si>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</si>
  <si>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</si>
  <si>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</si>
  <si>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</si>
  <si>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Kölcsön nyújtása, törlesztése</t>
  </si>
  <si>
    <t>23.</t>
  </si>
  <si>
    <t>Finanszírozási kiadások</t>
  </si>
  <si>
    <t>24.</t>
  </si>
  <si>
    <t>Kiadások összesen:</t>
  </si>
  <si>
    <t>25.</t>
  </si>
  <si>
    <t>Egyenleg</t>
  </si>
  <si>
    <t>26.</t>
  </si>
  <si>
    <t>Pénzkészlet</t>
  </si>
  <si>
    <t>Előirányzat-felhasználási terv
2020.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</si>
</sst>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6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7.5"/>
      <name val="Times New Roman CE"/>
      <family val="1"/>
      <charset val="238"/>
    </font>
    <font>
      <sz val="7.5"/>
      <name val="Times New Roman CE"/>
      <family val="1"/>
      <charset val="238"/>
    </font>
    <font>
      <b/>
      <i/>
      <sz val="7.5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2" fillId="0" borderId="0" xfId="2" applyFill="1" applyProtection="1"/>
    <xf numFmtId="0" fontId="2" fillId="0" borderId="0" xfId="2" applyFill="1" applyProtection="1">
      <protection locked="0"/>
    </xf>
    <xf numFmtId="0" fontId="2" fillId="0" borderId="0" xfId="2" applyFill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0" fontId="4" fillId="0" borderId="0" xfId="2" applyFont="1" applyFill="1" applyProtection="1"/>
    <xf numFmtId="0" fontId="4" fillId="0" borderId="1" xfId="2" applyFont="1" applyFill="1" applyBorder="1" applyProtection="1">
      <protection locked="0"/>
    </xf>
    <xf numFmtId="0" fontId="4" fillId="0" borderId="0" xfId="2" applyFont="1" applyFill="1" applyProtection="1">
      <protection locked="0"/>
    </xf>
    <xf numFmtId="0" fontId="5" fillId="0" borderId="0" xfId="1" applyFont="1" applyFill="1" applyAlignment="1">
      <alignment horizontal="right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left" vertical="center" indent="1"/>
    </xf>
    <xf numFmtId="0" fontId="4" fillId="0" borderId="6" xfId="2" applyFont="1" applyFill="1" applyBorder="1" applyAlignment="1" applyProtection="1">
      <alignment horizontal="left" vertical="center" indent="1"/>
    </xf>
    <xf numFmtId="0" fontId="4" fillId="0" borderId="7" xfId="2" applyFont="1" applyFill="1" applyBorder="1" applyAlignment="1" applyProtection="1">
      <alignment horizontal="left" vertical="center" indent="1"/>
    </xf>
    <xf numFmtId="166" fontId="4" fillId="0" borderId="7" xfId="2" applyNumberFormat="1" applyFont="1" applyFill="1" applyBorder="1" applyAlignment="1" applyProtection="1">
      <alignment vertical="center"/>
      <protection locked="0"/>
    </xf>
    <xf numFmtId="166" fontId="4" fillId="0" borderId="8" xfId="2" applyNumberFormat="1" applyFont="1" applyFill="1" applyBorder="1" applyAlignment="1" applyProtection="1">
      <alignment vertical="center"/>
    </xf>
    <xf numFmtId="0" fontId="4" fillId="0" borderId="9" xfId="2" applyFont="1" applyFill="1" applyBorder="1" applyAlignment="1" applyProtection="1">
      <alignment horizontal="left" vertical="center" indent="1"/>
    </xf>
    <xf numFmtId="0" fontId="4" fillId="0" borderId="10" xfId="2" applyFont="1" applyFill="1" applyBorder="1" applyAlignment="1" applyProtection="1">
      <alignment horizontal="left" vertical="center" indent="1"/>
    </xf>
    <xf numFmtId="166" fontId="4" fillId="0" borderId="10" xfId="2" applyNumberFormat="1" applyFont="1" applyFill="1" applyBorder="1" applyAlignment="1" applyProtection="1">
      <alignment vertical="center"/>
      <protection locked="0"/>
    </xf>
    <xf numFmtId="0" fontId="4" fillId="0" borderId="11" xfId="2" applyFont="1" applyFill="1" applyBorder="1" applyAlignment="1" applyProtection="1">
      <alignment horizontal="left" vertical="center" wrapText="1" indent="1"/>
    </xf>
    <xf numFmtId="166" fontId="4" fillId="0" borderId="11" xfId="2" applyNumberFormat="1" applyFont="1" applyFill="1" applyBorder="1" applyAlignment="1" applyProtection="1">
      <alignment vertical="center"/>
      <protection locked="0"/>
    </xf>
    <xf numFmtId="166" fontId="4" fillId="0" borderId="12" xfId="2" applyNumberFormat="1" applyFont="1" applyFill="1" applyBorder="1" applyAlignment="1" applyProtection="1">
      <alignment vertical="center"/>
    </xf>
    <xf numFmtId="166" fontId="4" fillId="0" borderId="13" xfId="2" applyNumberFormat="1" applyFont="1" applyFill="1" applyBorder="1" applyAlignment="1" applyProtection="1">
      <alignment vertical="center"/>
    </xf>
    <xf numFmtId="0" fontId="4" fillId="0" borderId="10" xfId="2" applyFont="1" applyFill="1" applyBorder="1" applyAlignment="1" applyProtection="1">
      <alignment horizontal="left" vertical="center" wrapText="1" indent="1"/>
    </xf>
    <xf numFmtId="0" fontId="4" fillId="0" borderId="9" xfId="2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3" fillId="0" borderId="14" xfId="2" applyFont="1" applyFill="1" applyBorder="1" applyAlignment="1" applyProtection="1">
      <alignment horizontal="left" vertical="center" indent="1"/>
    </xf>
    <xf numFmtId="166" fontId="3" fillId="0" borderId="14" xfId="2" applyNumberFormat="1" applyFont="1" applyFill="1" applyBorder="1" applyAlignment="1" applyProtection="1">
      <alignment vertical="center"/>
    </xf>
    <xf numFmtId="0" fontId="4" fillId="0" borderId="15" xfId="2" applyFont="1" applyFill="1" applyBorder="1" applyAlignment="1" applyProtection="1">
      <alignment horizontal="center" vertical="center"/>
    </xf>
    <xf numFmtId="0" fontId="4" fillId="0" borderId="11" xfId="2" applyFont="1" applyFill="1" applyBorder="1" applyAlignment="1" applyProtection="1">
      <alignment horizontal="left" vertical="center" indent="1"/>
    </xf>
    <xf numFmtId="0" fontId="3" fillId="0" borderId="5" xfId="2" applyFont="1" applyFill="1" applyBorder="1" applyAlignment="1" applyProtection="1">
      <alignment horizontal="center" vertical="center"/>
    </xf>
    <xf numFmtId="0" fontId="3" fillId="0" borderId="14" xfId="2" applyFont="1" applyFill="1" applyBorder="1" applyAlignment="1" applyProtection="1">
      <alignment horizontal="left" indent="1"/>
    </xf>
    <xf numFmtId="166" fontId="3" fillId="0" borderId="14" xfId="2" applyNumberFormat="1" applyFont="1" applyFill="1" applyBorder="1" applyProtection="1"/>
    <xf numFmtId="0" fontId="3" fillId="0" borderId="0" xfId="2" applyFont="1" applyFill="1" applyBorder="1" applyAlignment="1" applyProtection="1">
      <alignment horizontal="center" wrapText="1"/>
    </xf>
    <xf numFmtId="0" fontId="5" fillId="0" borderId="16" xfId="2" applyFont="1" applyFill="1" applyBorder="1" applyAlignment="1" applyProtection="1">
      <alignment horizontal="left" vertical="center" indent="1"/>
    </xf>
  </cellXfs>
  <cellStyles count="3">
    <cellStyle name="Normál" xfId="0" builtinId="0"/>
    <cellStyle name="Normál_Dég2014_költségv.mell.végleges" xfId="1"/>
    <cellStyle name="Normál_SEGEDLETEK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H10" zoomScale="131" zoomScaleNormal="131" workbookViewId="0">
      <selection activeCell="Q27" sqref="Q27"/>
    </sheetView>
  </sheetViews>
  <sheetFormatPr defaultColWidth="8" defaultRowHeight="15.75" customHeight="1" x14ac:dyDescent="0.25"/>
  <cols>
    <col min="1" max="1" width="4.140625" style="1" customWidth="1"/>
    <col min="2" max="2" width="24.7109375" style="2" customWidth="1"/>
    <col min="3" max="3" width="9.5703125" style="2" bestFit="1" customWidth="1"/>
    <col min="4" max="4" width="9.140625" style="2" customWidth="1"/>
    <col min="5" max="5" width="9.28515625" style="2" customWidth="1"/>
    <col min="6" max="6" width="8.5703125" style="2" customWidth="1"/>
    <col min="7" max="7" width="9.42578125" style="2" customWidth="1"/>
    <col min="8" max="8" width="8.7109375" style="2" customWidth="1"/>
    <col min="9" max="9" width="10" style="2" customWidth="1"/>
    <col min="10" max="10" width="9" style="2" customWidth="1"/>
    <col min="11" max="11" width="8.7109375" style="2" customWidth="1"/>
    <col min="12" max="12" width="10.140625" style="2" bestFit="1" customWidth="1"/>
    <col min="13" max="13" width="8.85546875" style="2" customWidth="1"/>
    <col min="14" max="14" width="9" style="2" customWidth="1"/>
    <col min="15" max="15" width="9.5703125" style="1" customWidth="1"/>
    <col min="16" max="16384" width="8" style="2"/>
  </cols>
  <sheetData>
    <row r="1" spans="1:15" ht="31.5" customHeight="1" x14ac:dyDescent="0.25">
      <c r="A1" s="34" t="s">
        <v>68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.75" customHeight="1" x14ac:dyDescent="0.25">
      <c r="A2" s="5"/>
      <c r="B2" s="6"/>
      <c r="C2" s="7"/>
      <c r="D2" s="7"/>
      <c r="E2" s="7"/>
      <c r="F2" s="7"/>
      <c r="G2" s="7"/>
      <c r="H2" s="7"/>
      <c r="I2" s="6"/>
      <c r="J2" s="7"/>
      <c r="K2" s="7"/>
      <c r="L2" s="7"/>
      <c r="M2" s="7"/>
      <c r="N2" s="7"/>
      <c r="O2" s="8" t="s">
        <v>0</v>
      </c>
    </row>
    <row r="3" spans="1:15" s="1" customFormat="1" ht="26.1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1" t="s">
        <v>15</v>
      </c>
    </row>
    <row r="4" spans="1:15" s="3" customFormat="1" ht="15" customHeight="1" x14ac:dyDescent="0.2">
      <c r="A4" s="12" t="s">
        <v>16</v>
      </c>
      <c r="B4" s="35" t="s">
        <v>17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3" customFormat="1" ht="15" customHeight="1" x14ac:dyDescent="0.2">
      <c r="A5" s="13" t="s">
        <v>18</v>
      </c>
      <c r="B5" s="14" t="s">
        <v>19</v>
      </c>
      <c r="C5" s="15">
        <v>250000</v>
      </c>
      <c r="D5" s="15">
        <v>300000</v>
      </c>
      <c r="E5" s="15">
        <v>22000000</v>
      </c>
      <c r="F5" s="15">
        <v>600000</v>
      </c>
      <c r="G5" s="15">
        <v>12000000</v>
      </c>
      <c r="H5" s="15">
        <v>2000000</v>
      </c>
      <c r="I5" s="15">
        <v>700000</v>
      </c>
      <c r="J5" s="15">
        <v>450000</v>
      </c>
      <c r="K5" s="15">
        <v>22000000</v>
      </c>
      <c r="L5" s="15">
        <v>700000</v>
      </c>
      <c r="M5" s="15">
        <v>800000</v>
      </c>
      <c r="N5" s="15">
        <v>200000</v>
      </c>
      <c r="O5" s="16">
        <f t="shared" ref="O5:O13" si="0">SUM(C5:N5)</f>
        <v>62000000</v>
      </c>
    </row>
    <row r="6" spans="1:15" s="4" customFormat="1" ht="14.1" customHeight="1" x14ac:dyDescent="0.2">
      <c r="A6" s="17" t="s">
        <v>20</v>
      </c>
      <c r="B6" s="18" t="s">
        <v>21</v>
      </c>
      <c r="C6" s="19">
        <v>2249250</v>
      </c>
      <c r="D6" s="19">
        <v>2249250</v>
      </c>
      <c r="E6" s="19">
        <v>2349250</v>
      </c>
      <c r="F6" s="19">
        <v>2470000</v>
      </c>
      <c r="G6" s="19">
        <v>2431000</v>
      </c>
      <c r="H6" s="19">
        <v>2349000</v>
      </c>
      <c r="I6" s="19">
        <v>2315000</v>
      </c>
      <c r="J6" s="19">
        <v>2250250</v>
      </c>
      <c r="K6" s="19">
        <v>2020000</v>
      </c>
      <c r="L6" s="19">
        <v>2125000</v>
      </c>
      <c r="M6" s="19">
        <v>2212000</v>
      </c>
      <c r="N6" s="19">
        <v>1975000</v>
      </c>
      <c r="O6" s="16">
        <f t="shared" si="0"/>
        <v>26995000</v>
      </c>
    </row>
    <row r="7" spans="1:15" s="4" customFormat="1" ht="15.75" customHeight="1" x14ac:dyDescent="0.2">
      <c r="A7" s="17" t="s">
        <v>22</v>
      </c>
      <c r="B7" s="20" t="s">
        <v>23</v>
      </c>
      <c r="C7" s="21">
        <v>200000</v>
      </c>
      <c r="D7" s="21">
        <v>80000</v>
      </c>
      <c r="E7" s="21">
        <v>2100000</v>
      </c>
      <c r="F7" s="21">
        <v>157000</v>
      </c>
      <c r="G7" s="21">
        <v>58000</v>
      </c>
      <c r="H7" s="21"/>
      <c r="I7" s="21">
        <v>135000</v>
      </c>
      <c r="J7" s="21">
        <v>200000</v>
      </c>
      <c r="K7" s="21">
        <v>1500000</v>
      </c>
      <c r="L7" s="21">
        <v>30000</v>
      </c>
      <c r="M7" s="21">
        <v>30000</v>
      </c>
      <c r="N7" s="21">
        <v>10000</v>
      </c>
      <c r="O7" s="22">
        <f t="shared" si="0"/>
        <v>4500000</v>
      </c>
    </row>
    <row r="8" spans="1:15" s="4" customFormat="1" ht="14.1" customHeight="1" x14ac:dyDescent="0.2">
      <c r="A8" s="17" t="s">
        <v>24</v>
      </c>
      <c r="B8" s="18" t="s">
        <v>25</v>
      </c>
      <c r="C8" s="19">
        <v>12734595</v>
      </c>
      <c r="D8" s="19">
        <v>12734595</v>
      </c>
      <c r="E8" s="19">
        <v>12734596</v>
      </c>
      <c r="F8" s="19">
        <v>12734595</v>
      </c>
      <c r="G8" s="19">
        <v>12734595</v>
      </c>
      <c r="H8" s="19">
        <v>12734595</v>
      </c>
      <c r="I8" s="19">
        <v>12734595</v>
      </c>
      <c r="J8" s="19">
        <v>12734595</v>
      </c>
      <c r="K8" s="19">
        <v>12734595</v>
      </c>
      <c r="L8" s="19">
        <v>12734595</v>
      </c>
      <c r="M8" s="19">
        <v>12734595</v>
      </c>
      <c r="N8" s="19">
        <v>12734599</v>
      </c>
      <c r="O8" s="23">
        <f t="shared" si="0"/>
        <v>152815145</v>
      </c>
    </row>
    <row r="9" spans="1:15" s="4" customFormat="1" ht="14.1" customHeight="1" x14ac:dyDescent="0.2">
      <c r="A9" s="17" t="s">
        <v>26</v>
      </c>
      <c r="B9" s="18" t="s">
        <v>27</v>
      </c>
      <c r="C9" s="19">
        <v>2514375</v>
      </c>
      <c r="D9" s="19">
        <v>2514375</v>
      </c>
      <c r="E9" s="19">
        <v>2514375</v>
      </c>
      <c r="F9" s="19">
        <v>2514375</v>
      </c>
      <c r="G9" s="19">
        <v>2514375</v>
      </c>
      <c r="H9" s="19">
        <v>2514375</v>
      </c>
      <c r="I9" s="19">
        <v>2514375</v>
      </c>
      <c r="J9" s="19">
        <v>2514375</v>
      </c>
      <c r="K9" s="19">
        <v>2514375</v>
      </c>
      <c r="L9" s="19">
        <v>2514375</v>
      </c>
      <c r="M9" s="19">
        <v>2514375</v>
      </c>
      <c r="N9" s="19">
        <v>2514375</v>
      </c>
      <c r="O9" s="23">
        <f t="shared" si="0"/>
        <v>30172500</v>
      </c>
    </row>
    <row r="10" spans="1:15" s="4" customFormat="1" ht="14.1" customHeight="1" x14ac:dyDescent="0.2">
      <c r="A10" s="17" t="s">
        <v>28</v>
      </c>
      <c r="B10" s="18" t="s">
        <v>29</v>
      </c>
      <c r="C10" s="19">
        <v>600000</v>
      </c>
      <c r="D10" s="19">
        <v>4700000</v>
      </c>
      <c r="E10" s="19">
        <v>30000000</v>
      </c>
      <c r="F10" s="19">
        <v>11000000</v>
      </c>
      <c r="G10" s="19">
        <v>70000000</v>
      </c>
      <c r="H10" s="19">
        <v>1200000</v>
      </c>
      <c r="I10" s="19"/>
      <c r="J10" s="19"/>
      <c r="K10" s="19"/>
      <c r="L10" s="19">
        <v>10000000</v>
      </c>
      <c r="M10" s="19"/>
      <c r="N10" s="19">
        <v>5925355</v>
      </c>
      <c r="O10" s="23">
        <f t="shared" si="0"/>
        <v>133425355</v>
      </c>
    </row>
    <row r="11" spans="1:15" s="4" customFormat="1" ht="14.1" customHeight="1" x14ac:dyDescent="0.2">
      <c r="A11" s="17" t="s">
        <v>30</v>
      </c>
      <c r="B11" s="18" t="s">
        <v>31</v>
      </c>
      <c r="C11" s="19">
        <v>400000</v>
      </c>
      <c r="D11" s="19">
        <v>850000</v>
      </c>
      <c r="E11" s="19">
        <v>600000</v>
      </c>
      <c r="F11" s="19">
        <v>40850000</v>
      </c>
      <c r="G11" s="19">
        <v>1300000</v>
      </c>
      <c r="H11" s="19">
        <v>20000000</v>
      </c>
      <c r="I11" s="19"/>
      <c r="J11" s="19">
        <v>9000000</v>
      </c>
      <c r="K11" s="19"/>
      <c r="L11" s="19"/>
      <c r="M11" s="19"/>
      <c r="N11" s="19"/>
      <c r="O11" s="23">
        <f t="shared" si="0"/>
        <v>73000000</v>
      </c>
    </row>
    <row r="12" spans="1:15" s="4" customFormat="1" ht="15.75" customHeight="1" x14ac:dyDescent="0.2">
      <c r="A12" s="17" t="s">
        <v>32</v>
      </c>
      <c r="B12" s="24" t="s">
        <v>33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3">
        <f t="shared" si="0"/>
        <v>0</v>
      </c>
    </row>
    <row r="13" spans="1:15" s="4" customFormat="1" ht="14.1" customHeight="1" x14ac:dyDescent="0.2">
      <c r="A13" s="25" t="s">
        <v>34</v>
      </c>
      <c r="B13" s="18" t="s">
        <v>35</v>
      </c>
      <c r="C13" s="19">
        <v>117111700</v>
      </c>
      <c r="D13" s="19"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3">
        <f t="shared" si="0"/>
        <v>117111700</v>
      </c>
    </row>
    <row r="14" spans="1:15" s="3" customFormat="1" ht="15.95" customHeight="1" x14ac:dyDescent="0.2">
      <c r="A14" s="26" t="s">
        <v>36</v>
      </c>
      <c r="B14" s="27" t="s">
        <v>37</v>
      </c>
      <c r="C14" s="28">
        <f t="shared" ref="C14:O14" si="1">SUM(C5:C13)</f>
        <v>136059920</v>
      </c>
      <c r="D14" s="28">
        <f t="shared" si="1"/>
        <v>23428220</v>
      </c>
      <c r="E14" s="28">
        <f t="shared" si="1"/>
        <v>72298221</v>
      </c>
      <c r="F14" s="28">
        <f t="shared" si="1"/>
        <v>70325970</v>
      </c>
      <c r="G14" s="28">
        <f t="shared" si="1"/>
        <v>101037970</v>
      </c>
      <c r="H14" s="28">
        <f t="shared" si="1"/>
        <v>40797970</v>
      </c>
      <c r="I14" s="28">
        <f t="shared" si="1"/>
        <v>18398970</v>
      </c>
      <c r="J14" s="28">
        <f t="shared" si="1"/>
        <v>27149220</v>
      </c>
      <c r="K14" s="28">
        <f t="shared" si="1"/>
        <v>40768970</v>
      </c>
      <c r="L14" s="28">
        <f t="shared" si="1"/>
        <v>28103970</v>
      </c>
      <c r="M14" s="28">
        <f t="shared" si="1"/>
        <v>18290970</v>
      </c>
      <c r="N14" s="28">
        <f t="shared" si="1"/>
        <v>23359329</v>
      </c>
      <c r="O14" s="28">
        <f t="shared" si="1"/>
        <v>600019700</v>
      </c>
    </row>
    <row r="15" spans="1:15" s="3" customFormat="1" ht="15" customHeight="1" x14ac:dyDescent="0.2">
      <c r="A15" s="26" t="s">
        <v>38</v>
      </c>
      <c r="B15" s="35" t="s">
        <v>39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s="4" customFormat="1" ht="14.1" customHeight="1" x14ac:dyDescent="0.2">
      <c r="A16" s="29" t="s">
        <v>40</v>
      </c>
      <c r="B16" s="30" t="s">
        <v>41</v>
      </c>
      <c r="C16" s="21">
        <v>13684000</v>
      </c>
      <c r="D16" s="21">
        <v>13684000</v>
      </c>
      <c r="E16" s="21">
        <v>13684000</v>
      </c>
      <c r="F16" s="21">
        <v>13684000</v>
      </c>
      <c r="G16" s="21">
        <v>13684000</v>
      </c>
      <c r="H16" s="21">
        <v>13684000</v>
      </c>
      <c r="I16" s="21">
        <v>13684000</v>
      </c>
      <c r="J16" s="21">
        <v>13684000</v>
      </c>
      <c r="K16" s="21">
        <v>13691215</v>
      </c>
      <c r="L16" s="21">
        <v>13684000</v>
      </c>
      <c r="M16" s="21">
        <v>13684000</v>
      </c>
      <c r="N16" s="21">
        <v>13684000</v>
      </c>
      <c r="O16" s="22">
        <f t="shared" ref="O16:O26" si="2">SUM(C16:N16)</f>
        <v>164215215</v>
      </c>
    </row>
    <row r="17" spans="1:15" s="4" customFormat="1" ht="27" customHeight="1" x14ac:dyDescent="0.2">
      <c r="A17" s="25" t="s">
        <v>42</v>
      </c>
      <c r="B17" s="24" t="s">
        <v>43</v>
      </c>
      <c r="C17" s="19">
        <v>2312600</v>
      </c>
      <c r="D17" s="19">
        <v>2312600</v>
      </c>
      <c r="E17" s="19">
        <v>2312600</v>
      </c>
      <c r="F17" s="19">
        <v>2312600</v>
      </c>
      <c r="G17" s="19">
        <v>2312600</v>
      </c>
      <c r="H17" s="19">
        <v>2312600</v>
      </c>
      <c r="I17" s="19">
        <v>2312600</v>
      </c>
      <c r="J17" s="19">
        <v>2312600</v>
      </c>
      <c r="K17" s="19">
        <v>2312785</v>
      </c>
      <c r="L17" s="19">
        <v>2312600</v>
      </c>
      <c r="M17" s="19">
        <v>2312600</v>
      </c>
      <c r="N17" s="19">
        <v>2312600</v>
      </c>
      <c r="O17" s="23">
        <f t="shared" si="2"/>
        <v>27751385</v>
      </c>
    </row>
    <row r="18" spans="1:15" s="4" customFormat="1" ht="14.1" customHeight="1" x14ac:dyDescent="0.2">
      <c r="A18" s="25" t="s">
        <v>44</v>
      </c>
      <c r="B18" s="18" t="s">
        <v>45</v>
      </c>
      <c r="C18" s="19">
        <v>7299000</v>
      </c>
      <c r="D18" s="19">
        <v>7299000</v>
      </c>
      <c r="E18" s="19">
        <v>7299000</v>
      </c>
      <c r="F18" s="19">
        <v>7299000</v>
      </c>
      <c r="G18" s="19">
        <v>7299000</v>
      </c>
      <c r="H18" s="19">
        <v>7299000</v>
      </c>
      <c r="I18" s="19">
        <v>7319300</v>
      </c>
      <c r="J18" s="19">
        <v>7299000</v>
      </c>
      <c r="K18" s="19">
        <v>7299000</v>
      </c>
      <c r="L18" s="19">
        <v>7299000</v>
      </c>
      <c r="M18" s="19">
        <v>7299000</v>
      </c>
      <c r="N18" s="19">
        <v>7290000</v>
      </c>
      <c r="O18" s="23">
        <f t="shared" si="2"/>
        <v>87599300</v>
      </c>
    </row>
    <row r="19" spans="1:15" s="4" customFormat="1" ht="14.1" customHeight="1" x14ac:dyDescent="0.2">
      <c r="A19" s="25" t="s">
        <v>46</v>
      </c>
      <c r="B19" s="18" t="s">
        <v>47</v>
      </c>
      <c r="C19" s="19">
        <v>150000</v>
      </c>
      <c r="D19" s="19">
        <v>170000</v>
      </c>
      <c r="E19" s="19">
        <v>135000</v>
      </c>
      <c r="F19" s="19">
        <v>120000</v>
      </c>
      <c r="G19" s="19">
        <v>108000</v>
      </c>
      <c r="H19" s="19">
        <v>172000</v>
      </c>
      <c r="I19" s="19">
        <v>146000</v>
      </c>
      <c r="J19" s="19">
        <v>420000</v>
      </c>
      <c r="K19" s="19">
        <v>185000</v>
      </c>
      <c r="L19" s="19">
        <v>225000</v>
      </c>
      <c r="M19" s="19">
        <v>214000</v>
      </c>
      <c r="N19" s="19">
        <v>425000</v>
      </c>
      <c r="O19" s="23">
        <f t="shared" si="2"/>
        <v>2470000</v>
      </c>
    </row>
    <row r="20" spans="1:15" s="4" customFormat="1" ht="14.1" customHeight="1" x14ac:dyDescent="0.2">
      <c r="A20" s="25" t="s">
        <v>48</v>
      </c>
      <c r="B20" s="18" t="s">
        <v>49</v>
      </c>
      <c r="C20" s="19">
        <v>1326000</v>
      </c>
      <c r="D20" s="19">
        <v>1326000</v>
      </c>
      <c r="E20" s="19">
        <v>1326000</v>
      </c>
      <c r="F20" s="19">
        <v>1326000</v>
      </c>
      <c r="G20" s="19">
        <v>3326000</v>
      </c>
      <c r="H20" s="19">
        <v>1026000</v>
      </c>
      <c r="I20" s="19">
        <v>1168800</v>
      </c>
      <c r="J20" s="19">
        <v>1026000</v>
      </c>
      <c r="K20" s="19">
        <v>1026000</v>
      </c>
      <c r="L20" s="19">
        <v>1026000</v>
      </c>
      <c r="M20" s="19">
        <v>1026000</v>
      </c>
      <c r="N20" s="19">
        <v>1026200</v>
      </c>
      <c r="O20" s="23">
        <f t="shared" si="2"/>
        <v>15955000</v>
      </c>
    </row>
    <row r="21" spans="1:15" s="4" customFormat="1" ht="14.1" customHeight="1" x14ac:dyDescent="0.2">
      <c r="A21" s="25" t="s">
        <v>50</v>
      </c>
      <c r="B21" s="18" t="s">
        <v>51</v>
      </c>
      <c r="C21" s="19">
        <v>3913113</v>
      </c>
      <c r="D21" s="19">
        <v>25391400</v>
      </c>
      <c r="E21" s="19">
        <v>44645000</v>
      </c>
      <c r="F21" s="19">
        <v>12054000</v>
      </c>
      <c r="G21" s="19">
        <v>51000000</v>
      </c>
      <c r="H21" s="19"/>
      <c r="I21" s="19">
        <v>30235474</v>
      </c>
      <c r="J21" s="19"/>
      <c r="K21" s="19"/>
      <c r="L21" s="19"/>
      <c r="M21" s="19">
        <v>47700000</v>
      </c>
      <c r="N21" s="19">
        <v>37803487</v>
      </c>
      <c r="O21" s="23">
        <f t="shared" si="2"/>
        <v>252742474</v>
      </c>
    </row>
    <row r="22" spans="1:15" s="4" customFormat="1" ht="15.75" customHeight="1" x14ac:dyDescent="0.2">
      <c r="A22" s="25" t="s">
        <v>52</v>
      </c>
      <c r="B22" s="24" t="s">
        <v>53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3">
        <f t="shared" si="2"/>
        <v>0</v>
      </c>
    </row>
    <row r="23" spans="1:15" s="4" customFormat="1" ht="14.1" customHeight="1" x14ac:dyDescent="0.2">
      <c r="A23" s="25" t="s">
        <v>54</v>
      </c>
      <c r="B23" s="18" t="s">
        <v>55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3">
        <f t="shared" si="2"/>
        <v>0</v>
      </c>
    </row>
    <row r="24" spans="1:15" s="4" customFormat="1" ht="14.1" customHeight="1" x14ac:dyDescent="0.2">
      <c r="A24" s="25" t="s">
        <v>56</v>
      </c>
      <c r="B24" s="18" t="s">
        <v>57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>
        <v>169032</v>
      </c>
      <c r="N24" s="19">
        <v>5831000</v>
      </c>
      <c r="O24" s="23">
        <f t="shared" si="2"/>
        <v>6000032</v>
      </c>
    </row>
    <row r="25" spans="1:15" s="4" customFormat="1" ht="13.5" customHeight="1" x14ac:dyDescent="0.2">
      <c r="A25" s="25" t="s">
        <v>58</v>
      </c>
      <c r="B25" s="18" t="s">
        <v>59</v>
      </c>
      <c r="C25" s="19"/>
      <c r="D25" s="19"/>
      <c r="E25" s="19"/>
      <c r="F25" s="19"/>
      <c r="G25" s="19"/>
      <c r="H25" s="19">
        <v>4000000</v>
      </c>
      <c r="I25" s="19"/>
      <c r="J25" s="19">
        <v>33000000</v>
      </c>
      <c r="K25" s="19"/>
      <c r="L25" s="19"/>
      <c r="M25" s="19"/>
      <c r="N25" s="19"/>
      <c r="O25" s="23">
        <f t="shared" si="2"/>
        <v>37000000</v>
      </c>
    </row>
    <row r="26" spans="1:15" s="4" customFormat="1" ht="14.1" customHeight="1" x14ac:dyDescent="0.2">
      <c r="A26" s="25" t="s">
        <v>60</v>
      </c>
      <c r="B26" s="18" t="s">
        <v>61</v>
      </c>
      <c r="C26" s="19">
        <v>6286294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3">
        <f t="shared" si="2"/>
        <v>6286294</v>
      </c>
    </row>
    <row r="27" spans="1:15" s="3" customFormat="1" ht="15.95" customHeight="1" x14ac:dyDescent="0.2">
      <c r="A27" s="31" t="s">
        <v>62</v>
      </c>
      <c r="B27" s="27" t="s">
        <v>63</v>
      </c>
      <c r="C27" s="28">
        <f t="shared" ref="C27:O27" si="3">SUM(C16:C26)</f>
        <v>34971007</v>
      </c>
      <c r="D27" s="28">
        <f t="shared" si="3"/>
        <v>50183000</v>
      </c>
      <c r="E27" s="28">
        <f t="shared" si="3"/>
        <v>69401600</v>
      </c>
      <c r="F27" s="28">
        <f t="shared" si="3"/>
        <v>36795600</v>
      </c>
      <c r="G27" s="28">
        <f t="shared" si="3"/>
        <v>77729600</v>
      </c>
      <c r="H27" s="28">
        <f t="shared" si="3"/>
        <v>28493600</v>
      </c>
      <c r="I27" s="28">
        <f t="shared" si="3"/>
        <v>54866174</v>
      </c>
      <c r="J27" s="28">
        <f t="shared" si="3"/>
        <v>57741600</v>
      </c>
      <c r="K27" s="28">
        <f t="shared" si="3"/>
        <v>24514000</v>
      </c>
      <c r="L27" s="28">
        <f t="shared" si="3"/>
        <v>24546600</v>
      </c>
      <c r="M27" s="28">
        <f t="shared" si="3"/>
        <v>72404632</v>
      </c>
      <c r="N27" s="28">
        <f t="shared" si="3"/>
        <v>68372287</v>
      </c>
      <c r="O27" s="28">
        <f t="shared" si="3"/>
        <v>600019700</v>
      </c>
    </row>
    <row r="28" spans="1:15" ht="15.75" customHeight="1" x14ac:dyDescent="0.25">
      <c r="A28" s="31" t="s">
        <v>64</v>
      </c>
      <c r="B28" s="32" t="s">
        <v>65</v>
      </c>
      <c r="C28" s="33">
        <f t="shared" ref="C28:O28" si="4">C14-C27</f>
        <v>101088913</v>
      </c>
      <c r="D28" s="33">
        <f t="shared" si="4"/>
        <v>-26754780</v>
      </c>
      <c r="E28" s="33">
        <f t="shared" si="4"/>
        <v>2896621</v>
      </c>
      <c r="F28" s="33">
        <f t="shared" si="4"/>
        <v>33530370</v>
      </c>
      <c r="G28" s="33">
        <f t="shared" si="4"/>
        <v>23308370</v>
      </c>
      <c r="H28" s="33">
        <f t="shared" si="4"/>
        <v>12304370</v>
      </c>
      <c r="I28" s="33">
        <f t="shared" si="4"/>
        <v>-36467204</v>
      </c>
      <c r="J28" s="33">
        <f t="shared" si="4"/>
        <v>-30592380</v>
      </c>
      <c r="K28" s="33">
        <f t="shared" si="4"/>
        <v>16254970</v>
      </c>
      <c r="L28" s="33">
        <f t="shared" si="4"/>
        <v>3557370</v>
      </c>
      <c r="M28" s="33">
        <f t="shared" si="4"/>
        <v>-54113662</v>
      </c>
      <c r="N28" s="33">
        <f t="shared" si="4"/>
        <v>-45012958</v>
      </c>
      <c r="O28" s="33">
        <f t="shared" si="4"/>
        <v>0</v>
      </c>
    </row>
    <row r="29" spans="1:15" ht="15.75" customHeight="1" x14ac:dyDescent="0.25">
      <c r="A29" s="31" t="s">
        <v>66</v>
      </c>
      <c r="B29" s="32" t="s">
        <v>67</v>
      </c>
      <c r="C29" s="33">
        <f>SUM(C14-C27)</f>
        <v>101088913</v>
      </c>
      <c r="D29" s="33">
        <f t="shared" ref="D29:O29" si="5">SUM(D14-D27+C29)</f>
        <v>74334133</v>
      </c>
      <c r="E29" s="33">
        <f t="shared" si="5"/>
        <v>77230754</v>
      </c>
      <c r="F29" s="33">
        <f t="shared" si="5"/>
        <v>110761124</v>
      </c>
      <c r="G29" s="33">
        <f t="shared" si="5"/>
        <v>134069494</v>
      </c>
      <c r="H29" s="33">
        <f t="shared" si="5"/>
        <v>146373864</v>
      </c>
      <c r="I29" s="33">
        <f t="shared" si="5"/>
        <v>109906660</v>
      </c>
      <c r="J29" s="33">
        <f t="shared" si="5"/>
        <v>79314280</v>
      </c>
      <c r="K29" s="33">
        <f t="shared" si="5"/>
        <v>95569250</v>
      </c>
      <c r="L29" s="33">
        <f t="shared" si="5"/>
        <v>99126620</v>
      </c>
      <c r="M29" s="33">
        <f t="shared" si="5"/>
        <v>45012958</v>
      </c>
      <c r="N29" s="33">
        <f t="shared" si="5"/>
        <v>0</v>
      </c>
      <c r="O29" s="33">
        <f t="shared" si="5"/>
        <v>0</v>
      </c>
    </row>
  </sheetData>
  <sheetProtection selectLockedCells="1" selectUnlockedCells="1"/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90" firstPageNumber="0" orientation="landscape" r:id="rId1"/>
  <headerFooter alignWithMargins="0">
    <oddHeader>&amp;R&amp;11 14. melléklet 
a 3/2020.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cp:lastPrinted>2020-03-09T14:14:35Z</cp:lastPrinted>
  <dcterms:created xsi:type="dcterms:W3CDTF">2020-03-15T19:48:34Z</dcterms:created>
  <dcterms:modified xsi:type="dcterms:W3CDTF">2021-05-11T12:59:03Z</dcterms:modified>
</cp:coreProperties>
</file>