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-105" yWindow="-105" windowWidth="23250" windowHeight="12570" tabRatio="599"/>
  </bookViews>
  <sheets>
    <sheet name="3.a kiadások egyszerűsített önk" sheetId="66" r:id="rId1"/>
  </sheets>
  <externalReferences>
    <externalReference r:id="rId2"/>
    <externalReference r:id="rId3"/>
  </externalReferences>
  <definedNames>
    <definedName name="_4._sz._sor_részletezése">#REF!</definedName>
    <definedName name="beruh">'[1]4.1. táj.'!#REF!</definedName>
    <definedName name="intézmények">'[2]4.1. táj.'!#REF!</definedName>
    <definedName name="_xlnm.Print_Area" localSheetId="0">'3.a kiadások egyszerűsített önk'!$A$1:$E$124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66"/>
  <c r="D20"/>
  <c r="E20"/>
  <c r="C24"/>
  <c r="D24"/>
  <c r="E24"/>
  <c r="C30"/>
  <c r="D30"/>
  <c r="E30"/>
  <c r="C33"/>
  <c r="D33"/>
  <c r="E33"/>
  <c r="C41"/>
  <c r="D41"/>
  <c r="E41"/>
  <c r="C44"/>
  <c r="D44"/>
  <c r="E44"/>
  <c r="C50"/>
  <c r="D50"/>
  <c r="E50"/>
  <c r="C60"/>
  <c r="D60"/>
  <c r="E60"/>
  <c r="C74"/>
  <c r="D74"/>
  <c r="E74"/>
  <c r="C83"/>
  <c r="C98"/>
  <c r="D83"/>
  <c r="E83"/>
  <c r="E98"/>
  <c r="C88"/>
  <c r="D88"/>
  <c r="E88"/>
  <c r="C97"/>
  <c r="D97"/>
  <c r="E97"/>
  <c r="C103"/>
  <c r="C115"/>
  <c r="C122"/>
  <c r="D103"/>
  <c r="D115"/>
  <c r="D122"/>
  <c r="E103"/>
  <c r="C108"/>
  <c r="D108"/>
  <c r="E108"/>
  <c r="E115"/>
  <c r="E122"/>
  <c r="C120"/>
  <c r="D120"/>
  <c r="E120"/>
  <c r="D98"/>
  <c r="E25"/>
  <c r="D51"/>
  <c r="C25"/>
  <c r="C51"/>
  <c r="E51"/>
  <c r="E75"/>
  <c r="C99"/>
  <c r="C123"/>
  <c r="D25"/>
  <c r="D75"/>
  <c r="C75"/>
  <c r="E99"/>
  <c r="E123"/>
  <c r="D99"/>
  <c r="D123"/>
</calcChain>
</file>

<file path=xl/sharedStrings.xml><?xml version="1.0" encoding="utf-8"?>
<sst xmlns="http://schemas.openxmlformats.org/spreadsheetml/2006/main" count="239" uniqueCount="238">
  <si>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</si>
  <si>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</si>
  <si>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</si>
  <si>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</si>
  <si>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</si>
  <si>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</si>
  <si>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</si>
  <si>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</si>
  <si>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</si>
  <si>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</si>
  <si>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</si>
  <si>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</si>
  <si>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</si>
  <si>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</si>
  <si>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</si>
  <si>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</si>
  <si>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</si>
  <si>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</si>
  <si>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</si>
  <si>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</si>
  <si>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</si>
  <si>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</si>
  <si>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</si>
  <si>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</si>
  <si>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</si>
  <si>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</si>
  <si>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</si>
  <si>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</si>
  <si>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</si>
  <si>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</si>
  <si>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</si>
  <si>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</si>
  <si>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</si>
  <si>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</si>
  <si>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</si>
  <si>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</si>
  <si>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</si>
  <si>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</si>
  <si>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</si>
  <si>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</si>
  <si>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</si>
  <si>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</si>
  <si>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</si>
  <si>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</si>
  <si>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</si>
  <si>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</si>
  <si>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</si>
  <si>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</si>
  <si>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</si>
  <si>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</si>
  <si>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KIADÁSOK ÖSSZESEN (K1-9)</t>
  </si>
  <si>
    <t xml:space="preserve">Felhalmozási költségvetés előirányzat csoport </t>
  </si>
  <si>
    <t>Működési költségvetés előirányzat csoport</t>
  </si>
  <si>
    <t>Tartalékok-általános</t>
  </si>
  <si>
    <t>Tartalékok-cél</t>
  </si>
  <si>
    <t>eredeti ei.</t>
  </si>
  <si>
    <t>módosított ei.</t>
  </si>
  <si>
    <t>teljesítés</t>
  </si>
  <si>
    <t>K513</t>
  </si>
  <si>
    <t>Felcsút Községi Önkormányzat előirányzatai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</si>
  <si>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</si>
  <si>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</si>
  <si>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</si>
  <si>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</si>
  <si>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</si>
  <si>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</si>
  <si>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</si>
  <si>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</si>
  <si>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</si>
  <si>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</si>
  <si>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</si>
  <si>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</si>
  <si>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</si>
  <si>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</si>
  <si>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</si>
  <si>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</si>
  <si>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</si>
  <si>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</si>
  <si>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</si>
  <si>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</si>
  <si>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</si>
  <si>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</si>
  <si>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</si>
  <si>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</si>
  <si>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</si>
  <si>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</si>
  <si>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</si>
  <si>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</si>
  <si>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</si>
  <si>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</si>
  <si>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</si>
  <si>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</si>
  <si>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</si>
  <si>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</si>
  <si>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</si>
  <si>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</si>
  <si>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</si>
  <si>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</si>
  <si>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</si>
  <si>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</si>
  <si>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</si>
  <si>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</si>
  <si>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</si>
  <si>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</si>
  <si>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</si>
  <si>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</si>
  <si>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</si>
  <si>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</si>
  <si>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</si>
  <si>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</si>
  <si>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</si>
  <si>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</si>
  <si>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</si>
  <si>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</si>
  <si>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</si>
  <si>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</si>
  <si>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</si>
  <si>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</si>
  <si>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</si>
  <si>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</si>
  <si>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</si>
  <si>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</si>
  <si>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</si>
  <si>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</si>
  <si>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</si>
  <si>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</si>
  <si>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</si>
  <si>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</si>
  <si>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</si>
  <si>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</si>
  <si>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</si>
  <si>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</si>
  <si>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</si>
  <si>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</si>
  <si>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</si>
  <si>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</si>
  <si>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</si>
  <si>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</si>
  <si>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</si>
  <si>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</si>
  <si>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</si>
  <si>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</si>
  <si>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</si>
  <si>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</si>
  <si>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</si>
  <si>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</si>
  <si>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</si>
  <si>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</si>
  <si>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</si>
  <si>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</si>
  <si>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</si>
  <si>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</si>
  <si>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</si>
  <si>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</si>
  <si>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</si>
  <si>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</si>
  <si>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</si>
  <si>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</si>
  <si>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</si>
  <si>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</si>
  <si>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</si>
  <si>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</si>
  <si>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</si>
  <si>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</si>
  <si>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</si>
  <si>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</si>
  <si>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</si>
  <si>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</si>
  <si>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</si>
  <si>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</si>
  <si>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</si>
  <si>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</si>
  <si>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</si>
  <si>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</si>
  <si>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</si>
  <si>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</si>
  <si>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</si>
  <si>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</si>
  <si>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</si>
  <si>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</si>
  <si>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</si>
  <si>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</si>
  <si>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</si>
  <si>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</si>
  <si>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</si>
  <si>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</si>
  <si>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</si>
  <si>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</si>
  <si>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</si>
  <si>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</si>
  <si>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</si>
  <si>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</si>
  <si>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</si>
  <si>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</si>
  <si>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</si>
  <si>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</si>
  <si>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</si>
  <si>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</si>
  <si>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</si>
  <si>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</si>
  <si>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</si>
  <si>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</si>
  <si>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</si>
  <si>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</si>
  <si>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</si>
  <si>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</si>
  <si>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</si>
  <si>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</si>
  <si>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</si>
  <si>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</si>
  <si>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</si>
  <si>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</si>
  <si>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</si>
  <si>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</si>
  <si>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</si>
  <si>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</si>
  <si>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</si>
  <si>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</si>
  <si>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</si>
  <si>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</si>
  <si>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</si>
  <si>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</si>
  <si>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</si>
  <si>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</si>
  <si>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</si>
  <si>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</si>
  <si>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</si>
  <si>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</si>
  <si>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</si>
  <si>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</si>
  <si>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</si>
  <si>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</si>
  <si>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</si>
  <si>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</si>
  <si>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</si>
  <si>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>Kiadások (Ft)</t>
  </si>
  <si>
    <t>Felcsút Községi Önkormányzat 2020. évi zárszámadása</t>
  </si>
  <si>
    <t>K89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</si>
</sst>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0__"/>
    <numFmt numFmtId="165" formatCode="\ ##########"/>
  </numFmts>
  <fonts count="2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8"/>
      <name val="Bookman Old Style"/>
      <family val="1"/>
      <charset val="238"/>
    </font>
    <font>
      <sz val="11"/>
      <color indexed="9"/>
      <name val="Calibri"/>
      <family val="2"/>
      <charset val="238"/>
    </font>
    <font>
      <b/>
      <sz val="14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0" fontId="20" fillId="0" borderId="0"/>
    <xf numFmtId="0" fontId="14" fillId="0" borderId="0"/>
    <xf numFmtId="0" fontId="19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14" fillId="0" borderId="0"/>
  </cellStyleXfs>
  <cellXfs count="58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165" fontId="11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8" fillId="10" borderId="1" xfId="0" applyFont="1" applyFill="1" applyBorder="1"/>
    <xf numFmtId="165" fontId="11" fillId="10" borderId="1" xfId="0" applyNumberFormat="1" applyFont="1" applyFill="1" applyBorder="1" applyAlignment="1">
      <alignment vertical="center"/>
    </xf>
    <xf numFmtId="0" fontId="6" fillId="11" borderId="1" xfId="0" applyFont="1" applyFill="1" applyBorder="1" applyAlignment="1">
      <alignment horizontal="left" vertical="center"/>
    </xf>
    <xf numFmtId="165" fontId="6" fillId="11" borderId="1" xfId="0" applyNumberFormat="1" applyFont="1" applyFill="1" applyBorder="1" applyAlignment="1">
      <alignment vertical="center"/>
    </xf>
    <xf numFmtId="0" fontId="9" fillId="11" borderId="1" xfId="0" applyFont="1" applyFill="1" applyBorder="1" applyAlignment="1">
      <alignment horizontal="left" vertical="center"/>
    </xf>
    <xf numFmtId="0" fontId="6" fillId="11" borderId="1" xfId="0" applyFont="1" applyFill="1" applyBorder="1" applyAlignment="1">
      <alignment horizontal="left" vertical="center" wrapText="1"/>
    </xf>
    <xf numFmtId="3" fontId="11" fillId="0" borderId="1" xfId="0" applyNumberFormat="1" applyFont="1" applyBorder="1"/>
    <xf numFmtId="3" fontId="11" fillId="10" borderId="1" xfId="0" applyNumberFormat="1" applyFont="1" applyFill="1" applyBorder="1"/>
    <xf numFmtId="3" fontId="11" fillId="11" borderId="1" xfId="0" applyNumberFormat="1" applyFont="1" applyFill="1" applyBorder="1"/>
    <xf numFmtId="0" fontId="13" fillId="0" borderId="0" xfId="0" applyFont="1"/>
    <xf numFmtId="0" fontId="11" fillId="0" borderId="0" xfId="0" applyFont="1"/>
    <xf numFmtId="0" fontId="4" fillId="0" borderId="1" xfId="0" applyFont="1" applyBorder="1" applyAlignment="1">
      <alignment horizontal="center" wrapText="1"/>
    </xf>
    <xf numFmtId="3" fontId="15" fillId="0" borderId="1" xfId="0" applyNumberFormat="1" applyFont="1" applyBorder="1"/>
    <xf numFmtId="3" fontId="8" fillId="0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3" fontId="7" fillId="11" borderId="1" xfId="0" applyNumberFormat="1" applyFont="1" applyFill="1" applyBorder="1" applyAlignment="1">
      <alignment horizontal="right" vertical="center"/>
    </xf>
    <xf numFmtId="0" fontId="6" fillId="9" borderId="1" xfId="0" applyFont="1" applyFill="1" applyBorder="1"/>
    <xf numFmtId="0" fontId="12" fillId="9" borderId="1" xfId="0" applyFont="1" applyFill="1" applyBorder="1"/>
    <xf numFmtId="3" fontId="11" fillId="9" borderId="1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0" xfId="0" applyFont="1" applyAlignment="1">
      <alignment horizontal="center" wrapText="1"/>
    </xf>
  </cellXfs>
  <cellStyles count="18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3" xfId="8"/>
    <cellStyle name="Normál" xfId="0" builtinId="0"/>
    <cellStyle name="Normál 2" xfId="9"/>
    <cellStyle name="Normál 2 2" xfId="10"/>
    <cellStyle name="Normál 2 3" xfId="11"/>
    <cellStyle name="Normál 3" xfId="12"/>
    <cellStyle name="Normál 3 2" xfId="13"/>
    <cellStyle name="Normál 4" xfId="14"/>
    <cellStyle name="Normál 5" xfId="15"/>
    <cellStyle name="Normál 6" xfId="16"/>
    <cellStyle name="Normal_KTRSZJ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.&#233;vi%20z&#225;r&#225;s/2012.&#233;vi%20z&#225;rsz&#225;mad&#225;s/Documents%20and%20Settings/amajor/Local%20Settings/Temporary%20Internet%20Files/Content.Outlook/FSNOZOW3/2005.%20&#233;vi%20k&#246;lt&#233;sgvet&#233;s/Mell&#233;kletek/&#214;sszes%20t&#225;bla%20egyb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>
    <pageSetUpPr fitToPage="1"/>
  </sheetPr>
  <dimension ref="A2:X172"/>
  <sheetViews>
    <sheetView tabSelected="1" view="pageLayout" zoomScaleNormal="100" workbookViewId="0">
      <selection activeCell="A3" sqref="A3:E3"/>
    </sheetView>
  </sheetViews>
  <sheetFormatPr defaultRowHeight="15"/>
  <cols>
    <col min="1" max="1" width="105.140625" customWidth="1"/>
    <col min="3" max="3" width="19.28515625" customWidth="1"/>
    <col min="4" max="4" width="18" customWidth="1"/>
    <col min="5" max="5" width="16.28515625" customWidth="1"/>
  </cols>
  <sheetData>
    <row r="2" spans="1:11" ht="20.25" customHeight="1">
      <c r="A2" s="57" t="s">
        <v>236</v>
      </c>
      <c r="B2" s="56"/>
      <c r="C2" s="56"/>
      <c r="D2" s="56"/>
      <c r="E2" s="56"/>
      <c r="F2" s="32"/>
      <c r="G2" s="32"/>
      <c r="H2" s="32"/>
      <c r="I2" s="32"/>
      <c r="J2" s="32"/>
      <c r="K2" s="33"/>
    </row>
    <row r="3" spans="1:11" ht="19.5" customHeight="1">
      <c r="A3" s="55" t="s">
        <v>235</v>
      </c>
      <c r="B3" s="56"/>
      <c r="C3" s="56"/>
      <c r="D3" s="56"/>
      <c r="E3" s="56"/>
    </row>
    <row r="4" spans="1:11" ht="18">
      <c r="A4" s="43"/>
    </row>
    <row r="5" spans="1:11">
      <c r="A5" s="44" t="s">
        <v>59</v>
      </c>
    </row>
    <row r="6" spans="1:11" ht="25.5">
      <c r="A6" s="1" t="s">
        <v>60</v>
      </c>
      <c r="B6" s="2" t="s">
        <v>61</v>
      </c>
      <c r="C6" s="2" t="s">
        <v>55</v>
      </c>
      <c r="D6" s="2" t="s">
        <v>56</v>
      </c>
      <c r="E6" s="45" t="s">
        <v>57</v>
      </c>
    </row>
    <row r="7" spans="1:11">
      <c r="A7" s="18" t="s">
        <v>62</v>
      </c>
      <c r="B7" s="19" t="s">
        <v>63</v>
      </c>
      <c r="C7" s="46">
        <v>29450280</v>
      </c>
      <c r="D7" s="46">
        <v>29450280</v>
      </c>
      <c r="E7" s="46">
        <v>28563096</v>
      </c>
    </row>
    <row r="8" spans="1:11">
      <c r="A8" s="18" t="s">
        <v>64</v>
      </c>
      <c r="B8" s="20" t="s">
        <v>65</v>
      </c>
      <c r="C8" s="46">
        <v>2897648</v>
      </c>
      <c r="D8" s="46">
        <v>2897648</v>
      </c>
      <c r="E8" s="46">
        <v>2890000</v>
      </c>
    </row>
    <row r="9" spans="1:11">
      <c r="A9" s="18" t="s">
        <v>66</v>
      </c>
      <c r="B9" s="20" t="s">
        <v>67</v>
      </c>
      <c r="C9" s="46">
        <v>0</v>
      </c>
      <c r="D9" s="46">
        <v>150000</v>
      </c>
      <c r="E9" s="46">
        <v>150000</v>
      </c>
    </row>
    <row r="10" spans="1:11">
      <c r="A10" s="21" t="s">
        <v>68</v>
      </c>
      <c r="B10" s="20" t="s">
        <v>69</v>
      </c>
      <c r="C10" s="46">
        <v>900000</v>
      </c>
      <c r="D10" s="46">
        <v>900000</v>
      </c>
      <c r="E10" s="46">
        <v>416698</v>
      </c>
    </row>
    <row r="11" spans="1:11">
      <c r="A11" s="21" t="s">
        <v>70</v>
      </c>
      <c r="B11" s="20" t="s">
        <v>71</v>
      </c>
      <c r="C11" s="46">
        <v>0</v>
      </c>
      <c r="D11" s="46">
        <v>0</v>
      </c>
      <c r="E11" s="46">
        <v>0</v>
      </c>
    </row>
    <row r="12" spans="1:11">
      <c r="A12" s="21" t="s">
        <v>72</v>
      </c>
      <c r="B12" s="20" t="s">
        <v>73</v>
      </c>
      <c r="C12" s="46">
        <v>0</v>
      </c>
      <c r="D12" s="46">
        <v>0</v>
      </c>
      <c r="E12" s="46">
        <v>0</v>
      </c>
    </row>
    <row r="13" spans="1:11">
      <c r="A13" s="21" t="s">
        <v>74</v>
      </c>
      <c r="B13" s="20" t="s">
        <v>75</v>
      </c>
      <c r="C13" s="46">
        <v>1132188</v>
      </c>
      <c r="D13" s="46">
        <v>2028464</v>
      </c>
      <c r="E13" s="46">
        <v>1743476</v>
      </c>
    </row>
    <row r="14" spans="1:11">
      <c r="A14" s="21" t="s">
        <v>76</v>
      </c>
      <c r="B14" s="20" t="s">
        <v>77</v>
      </c>
      <c r="C14" s="46">
        <v>0</v>
      </c>
      <c r="D14" s="46">
        <v>0</v>
      </c>
      <c r="E14" s="46">
        <v>0</v>
      </c>
    </row>
    <row r="15" spans="1:11">
      <c r="A15" s="3" t="s">
        <v>78</v>
      </c>
      <c r="B15" s="20" t="s">
        <v>79</v>
      </c>
      <c r="C15" s="46">
        <v>553320</v>
      </c>
      <c r="D15" s="46">
        <v>553320</v>
      </c>
      <c r="E15" s="46">
        <v>384182</v>
      </c>
    </row>
    <row r="16" spans="1:11">
      <c r="A16" s="3" t="s">
        <v>80</v>
      </c>
      <c r="B16" s="20" t="s">
        <v>81</v>
      </c>
      <c r="C16" s="46">
        <v>0</v>
      </c>
      <c r="D16" s="46">
        <v>0</v>
      </c>
      <c r="E16" s="46">
        <v>0</v>
      </c>
    </row>
    <row r="17" spans="1:5">
      <c r="A17" s="3" t="s">
        <v>82</v>
      </c>
      <c r="B17" s="20" t="s">
        <v>83</v>
      </c>
      <c r="C17" s="46">
        <v>0</v>
      </c>
      <c r="D17" s="46">
        <v>0</v>
      </c>
      <c r="E17" s="46">
        <v>0</v>
      </c>
    </row>
    <row r="18" spans="1:5">
      <c r="A18" s="3" t="s">
        <v>84</v>
      </c>
      <c r="B18" s="20" t="s">
        <v>85</v>
      </c>
      <c r="C18" s="46">
        <v>0</v>
      </c>
      <c r="D18" s="46">
        <v>0</v>
      </c>
      <c r="E18" s="46">
        <v>0</v>
      </c>
    </row>
    <row r="19" spans="1:5">
      <c r="A19" s="3" t="s">
        <v>16</v>
      </c>
      <c r="B19" s="20" t="s">
        <v>86</v>
      </c>
      <c r="C19" s="46">
        <v>500000</v>
      </c>
      <c r="D19" s="46">
        <v>1073305</v>
      </c>
      <c r="E19" s="46">
        <v>773305</v>
      </c>
    </row>
    <row r="20" spans="1:5">
      <c r="A20" s="22" t="s">
        <v>230</v>
      </c>
      <c r="B20" s="23" t="s">
        <v>87</v>
      </c>
      <c r="C20" s="40">
        <f>SUM(C7:C19)</f>
        <v>35433436</v>
      </c>
      <c r="D20" s="40">
        <f>SUM(D7:D19)</f>
        <v>37053017</v>
      </c>
      <c r="E20" s="40">
        <f>SUM(E7:E19)</f>
        <v>34920757</v>
      </c>
    </row>
    <row r="21" spans="1:5">
      <c r="A21" s="3" t="s">
        <v>88</v>
      </c>
      <c r="B21" s="20" t="s">
        <v>89</v>
      </c>
      <c r="C21" s="46">
        <v>0</v>
      </c>
      <c r="D21" s="46">
        <v>0</v>
      </c>
      <c r="E21" s="46">
        <v>0</v>
      </c>
    </row>
    <row r="22" spans="1:5">
      <c r="A22" s="3" t="s">
        <v>90</v>
      </c>
      <c r="B22" s="20" t="s">
        <v>91</v>
      </c>
      <c r="C22" s="46">
        <v>16551400</v>
      </c>
      <c r="D22" s="46">
        <v>17284200</v>
      </c>
      <c r="E22" s="46">
        <v>16850800</v>
      </c>
    </row>
    <row r="23" spans="1:5">
      <c r="A23" s="4" t="s">
        <v>92</v>
      </c>
      <c r="B23" s="20" t="s">
        <v>93</v>
      </c>
      <c r="C23" s="46">
        <v>287000</v>
      </c>
      <c r="D23" s="46">
        <v>287000</v>
      </c>
      <c r="E23" s="46">
        <v>0</v>
      </c>
    </row>
    <row r="24" spans="1:5">
      <c r="A24" s="5" t="s">
        <v>231</v>
      </c>
      <c r="B24" s="23" t="s">
        <v>94</v>
      </c>
      <c r="C24" s="40">
        <f>SUM(C21:C23)</f>
        <v>16838400</v>
      </c>
      <c r="D24" s="40">
        <f>SUM(D21:D23)</f>
        <v>17571200</v>
      </c>
      <c r="E24" s="40">
        <f>SUM(E21:E23)</f>
        <v>16850800</v>
      </c>
    </row>
    <row r="25" spans="1:5">
      <c r="A25" s="30" t="s">
        <v>46</v>
      </c>
      <c r="B25" s="31" t="s">
        <v>95</v>
      </c>
      <c r="C25" s="40">
        <f>+C20+C24</f>
        <v>52271836</v>
      </c>
      <c r="D25" s="40">
        <f>+D20+D24</f>
        <v>54624217</v>
      </c>
      <c r="E25" s="40">
        <f>+E20+E24</f>
        <v>51771557</v>
      </c>
    </row>
    <row r="26" spans="1:5">
      <c r="A26" s="27" t="s">
        <v>17</v>
      </c>
      <c r="B26" s="31" t="s">
        <v>96</v>
      </c>
      <c r="C26" s="40">
        <v>9220570</v>
      </c>
      <c r="D26" s="40">
        <v>9220570</v>
      </c>
      <c r="E26" s="40">
        <v>7454139</v>
      </c>
    </row>
    <row r="27" spans="1:5">
      <c r="A27" s="3" t="s">
        <v>97</v>
      </c>
      <c r="B27" s="20" t="s">
        <v>98</v>
      </c>
      <c r="C27" s="46">
        <v>293000</v>
      </c>
      <c r="D27" s="46">
        <v>407548</v>
      </c>
      <c r="E27" s="46">
        <v>150175</v>
      </c>
    </row>
    <row r="28" spans="1:5">
      <c r="A28" s="3" t="s">
        <v>99</v>
      </c>
      <c r="B28" s="20" t="s">
        <v>100</v>
      </c>
      <c r="C28" s="46">
        <v>11779000</v>
      </c>
      <c r="D28" s="46">
        <v>13103320</v>
      </c>
      <c r="E28" s="46">
        <v>10038972</v>
      </c>
    </row>
    <row r="29" spans="1:5">
      <c r="A29" s="3" t="s">
        <v>101</v>
      </c>
      <c r="B29" s="20" t="s">
        <v>102</v>
      </c>
      <c r="C29" s="46">
        <v>0</v>
      </c>
      <c r="D29" s="46">
        <v>0</v>
      </c>
      <c r="E29" s="46">
        <v>0</v>
      </c>
    </row>
    <row r="30" spans="1:5">
      <c r="A30" s="5" t="s">
        <v>232</v>
      </c>
      <c r="B30" s="23" t="s">
        <v>103</v>
      </c>
      <c r="C30" s="40">
        <f>SUM(C27:C29)</f>
        <v>12072000</v>
      </c>
      <c r="D30" s="40">
        <f>SUM(D27:D29)</f>
        <v>13510868</v>
      </c>
      <c r="E30" s="40">
        <f>SUM(E27:E29)</f>
        <v>10189147</v>
      </c>
    </row>
    <row r="31" spans="1:5">
      <c r="A31" s="3" t="s">
        <v>104</v>
      </c>
      <c r="B31" s="20" t="s">
        <v>105</v>
      </c>
      <c r="C31" s="46">
        <v>1514000</v>
      </c>
      <c r="D31" s="46">
        <v>2357397</v>
      </c>
      <c r="E31" s="46">
        <v>1704526</v>
      </c>
    </row>
    <row r="32" spans="1:5">
      <c r="A32" s="3" t="s">
        <v>106</v>
      </c>
      <c r="B32" s="20" t="s">
        <v>107</v>
      </c>
      <c r="C32" s="46">
        <v>1293000</v>
      </c>
      <c r="D32" s="46">
        <v>1356170</v>
      </c>
      <c r="E32" s="46">
        <v>718492</v>
      </c>
    </row>
    <row r="33" spans="1:5" ht="15" customHeight="1">
      <c r="A33" s="5" t="s">
        <v>47</v>
      </c>
      <c r="B33" s="23" t="s">
        <v>108</v>
      </c>
      <c r="C33" s="40">
        <f>SUM(C31:C32)</f>
        <v>2807000</v>
      </c>
      <c r="D33" s="40">
        <f>SUM(D31:D32)</f>
        <v>3713567</v>
      </c>
      <c r="E33" s="40">
        <f>SUM(E31:E32)</f>
        <v>2423018</v>
      </c>
    </row>
    <row r="34" spans="1:5">
      <c r="A34" s="3" t="s">
        <v>109</v>
      </c>
      <c r="B34" s="20" t="s">
        <v>110</v>
      </c>
      <c r="C34" s="46">
        <v>15850000</v>
      </c>
      <c r="D34" s="46">
        <v>16588915</v>
      </c>
      <c r="E34" s="46">
        <v>10032590</v>
      </c>
    </row>
    <row r="35" spans="1:5">
      <c r="A35" s="3" t="s">
        <v>111</v>
      </c>
      <c r="B35" s="20" t="s">
        <v>112</v>
      </c>
      <c r="C35" s="46">
        <v>314960</v>
      </c>
      <c r="D35" s="46">
        <v>968222</v>
      </c>
      <c r="E35" s="46">
        <v>746744</v>
      </c>
    </row>
    <row r="36" spans="1:5">
      <c r="A36" s="3" t="s">
        <v>18</v>
      </c>
      <c r="B36" s="20" t="s">
        <v>113</v>
      </c>
      <c r="C36" s="46">
        <v>3000000</v>
      </c>
      <c r="D36" s="46">
        <v>3000000</v>
      </c>
      <c r="E36" s="46">
        <v>2350065</v>
      </c>
    </row>
    <row r="37" spans="1:5">
      <c r="A37" s="3" t="s">
        <v>114</v>
      </c>
      <c r="B37" s="20" t="s">
        <v>115</v>
      </c>
      <c r="C37" s="46">
        <v>7165000</v>
      </c>
      <c r="D37" s="46">
        <v>17919297</v>
      </c>
      <c r="E37" s="46">
        <v>15483522</v>
      </c>
    </row>
    <row r="38" spans="1:5">
      <c r="A38" s="6" t="s">
        <v>19</v>
      </c>
      <c r="B38" s="20" t="s">
        <v>116</v>
      </c>
      <c r="C38" s="46">
        <v>1010000</v>
      </c>
      <c r="D38" s="46">
        <v>1057832</v>
      </c>
      <c r="E38" s="46">
        <v>1027116</v>
      </c>
    </row>
    <row r="39" spans="1:5">
      <c r="A39" s="4" t="s">
        <v>117</v>
      </c>
      <c r="B39" s="20" t="s">
        <v>118</v>
      </c>
      <c r="C39" s="46">
        <v>287000</v>
      </c>
      <c r="D39" s="46">
        <v>287000</v>
      </c>
      <c r="E39" s="46">
        <v>255480</v>
      </c>
    </row>
    <row r="40" spans="1:5">
      <c r="A40" s="3" t="s">
        <v>20</v>
      </c>
      <c r="B40" s="20" t="s">
        <v>119</v>
      </c>
      <c r="C40" s="46">
        <v>36668400</v>
      </c>
      <c r="D40" s="46">
        <v>49215541</v>
      </c>
      <c r="E40" s="46">
        <v>41313957</v>
      </c>
    </row>
    <row r="41" spans="1:5">
      <c r="A41" s="5" t="s">
        <v>233</v>
      </c>
      <c r="B41" s="23" t="s">
        <v>120</v>
      </c>
      <c r="C41" s="40">
        <f>SUM(C34:C40)</f>
        <v>64295360</v>
      </c>
      <c r="D41" s="40">
        <f>SUM(D34:D40)</f>
        <v>89036807</v>
      </c>
      <c r="E41" s="40">
        <f>SUM(E34:E40)</f>
        <v>71209474</v>
      </c>
    </row>
    <row r="42" spans="1:5">
      <c r="A42" s="3" t="s">
        <v>121</v>
      </c>
      <c r="B42" s="20" t="s">
        <v>122</v>
      </c>
      <c r="C42" s="46">
        <v>840000</v>
      </c>
      <c r="D42" s="46">
        <v>840000</v>
      </c>
      <c r="E42" s="46">
        <v>643784</v>
      </c>
    </row>
    <row r="43" spans="1:5">
      <c r="A43" s="3" t="s">
        <v>123</v>
      </c>
      <c r="B43" s="20" t="s">
        <v>124</v>
      </c>
      <c r="C43" s="46">
        <v>141000</v>
      </c>
      <c r="D43" s="46">
        <v>141000</v>
      </c>
      <c r="E43" s="46">
        <v>100280</v>
      </c>
    </row>
    <row r="44" spans="1:5">
      <c r="A44" s="5" t="s">
        <v>234</v>
      </c>
      <c r="B44" s="23" t="s">
        <v>125</v>
      </c>
      <c r="C44" s="40">
        <f>SUM(C42:C43)</f>
        <v>981000</v>
      </c>
      <c r="D44" s="40">
        <f>SUM(D42:D43)</f>
        <v>981000</v>
      </c>
      <c r="E44" s="40">
        <f>SUM(E42:E43)</f>
        <v>744064</v>
      </c>
    </row>
    <row r="45" spans="1:5">
      <c r="A45" s="3" t="s">
        <v>126</v>
      </c>
      <c r="B45" s="20" t="s">
        <v>127</v>
      </c>
      <c r="C45" s="46">
        <v>15819638</v>
      </c>
      <c r="D45" s="46">
        <v>25323339</v>
      </c>
      <c r="E45" s="46">
        <v>18839562</v>
      </c>
    </row>
    <row r="46" spans="1:5">
      <c r="A46" s="3" t="s">
        <v>128</v>
      </c>
      <c r="B46" s="20" t="s">
        <v>129</v>
      </c>
      <c r="C46" s="46">
        <v>30000000</v>
      </c>
      <c r="D46" s="46">
        <v>30000000</v>
      </c>
      <c r="E46" s="46">
        <v>9157460</v>
      </c>
    </row>
    <row r="47" spans="1:5">
      <c r="A47" s="3" t="s">
        <v>21</v>
      </c>
      <c r="B47" s="20" t="s">
        <v>130</v>
      </c>
      <c r="C47" s="46">
        <v>0</v>
      </c>
      <c r="D47" s="46">
        <v>0</v>
      </c>
      <c r="E47" s="46">
        <v>0</v>
      </c>
    </row>
    <row r="48" spans="1:5">
      <c r="A48" s="3" t="s">
        <v>22</v>
      </c>
      <c r="B48" s="20" t="s">
        <v>131</v>
      </c>
      <c r="C48" s="46">
        <v>0</v>
      </c>
      <c r="D48" s="46">
        <v>0</v>
      </c>
      <c r="E48" s="46">
        <v>0</v>
      </c>
    </row>
    <row r="49" spans="1:5">
      <c r="A49" s="3" t="s">
        <v>132</v>
      </c>
      <c r="B49" s="20" t="s">
        <v>133</v>
      </c>
      <c r="C49" s="46">
        <v>9267000</v>
      </c>
      <c r="D49" s="46">
        <v>17599545</v>
      </c>
      <c r="E49" s="46">
        <v>10716446</v>
      </c>
    </row>
    <row r="50" spans="1:5">
      <c r="A50" s="5" t="s">
        <v>0</v>
      </c>
      <c r="B50" s="23" t="s">
        <v>134</v>
      </c>
      <c r="C50" s="40">
        <f>SUM(C45:C49)</f>
        <v>55086638</v>
      </c>
      <c r="D50" s="40">
        <f>SUM(D45:D49)</f>
        <v>72922884</v>
      </c>
      <c r="E50" s="40">
        <f>SUM(E45:E49)</f>
        <v>38713468</v>
      </c>
    </row>
    <row r="51" spans="1:5">
      <c r="A51" s="27" t="s">
        <v>1</v>
      </c>
      <c r="B51" s="31" t="s">
        <v>135</v>
      </c>
      <c r="C51" s="40">
        <f>+C30+C33+C41+C44+C50</f>
        <v>135241998</v>
      </c>
      <c r="D51" s="40">
        <f>+D30+D33+D41+D44+D50</f>
        <v>180165126</v>
      </c>
      <c r="E51" s="40">
        <f>+E30+E33+E41+E44+E50</f>
        <v>123279171</v>
      </c>
    </row>
    <row r="52" spans="1:5">
      <c r="A52" s="8" t="s">
        <v>136</v>
      </c>
      <c r="B52" s="20" t="s">
        <v>137</v>
      </c>
      <c r="C52" s="46">
        <v>0</v>
      </c>
      <c r="D52" s="46">
        <v>0</v>
      </c>
      <c r="E52" s="46">
        <v>0</v>
      </c>
    </row>
    <row r="53" spans="1:5">
      <c r="A53" s="8" t="s">
        <v>2</v>
      </c>
      <c r="B53" s="20" t="s">
        <v>138</v>
      </c>
      <c r="C53" s="46">
        <v>0</v>
      </c>
      <c r="D53" s="46">
        <v>0</v>
      </c>
      <c r="E53" s="46">
        <v>0</v>
      </c>
    </row>
    <row r="54" spans="1:5">
      <c r="A54" s="11" t="s">
        <v>23</v>
      </c>
      <c r="B54" s="20" t="s">
        <v>139</v>
      </c>
      <c r="C54" s="46">
        <v>0</v>
      </c>
      <c r="D54" s="46">
        <v>0</v>
      </c>
      <c r="E54" s="46">
        <v>0</v>
      </c>
    </row>
    <row r="55" spans="1:5">
      <c r="A55" s="11" t="s">
        <v>24</v>
      </c>
      <c r="B55" s="20" t="s">
        <v>140</v>
      </c>
      <c r="C55" s="46">
        <v>0</v>
      </c>
      <c r="D55" s="46">
        <v>0</v>
      </c>
      <c r="E55" s="46">
        <v>0</v>
      </c>
    </row>
    <row r="56" spans="1:5">
      <c r="A56" s="11" t="s">
        <v>25</v>
      </c>
      <c r="B56" s="20" t="s">
        <v>141</v>
      </c>
      <c r="C56" s="46">
        <v>0</v>
      </c>
      <c r="D56" s="46">
        <v>0</v>
      </c>
      <c r="E56" s="46">
        <v>0</v>
      </c>
    </row>
    <row r="57" spans="1:5">
      <c r="A57" s="8" t="s">
        <v>26</v>
      </c>
      <c r="B57" s="20" t="s">
        <v>142</v>
      </c>
      <c r="C57" s="46">
        <v>0</v>
      </c>
      <c r="D57" s="46">
        <v>0</v>
      </c>
      <c r="E57" s="46">
        <v>0</v>
      </c>
    </row>
    <row r="58" spans="1:5">
      <c r="A58" s="8" t="s">
        <v>27</v>
      </c>
      <c r="B58" s="20" t="s">
        <v>143</v>
      </c>
      <c r="C58" s="46">
        <v>1150000</v>
      </c>
      <c r="D58" s="46">
        <v>1150000</v>
      </c>
      <c r="E58" s="46">
        <v>1145000</v>
      </c>
    </row>
    <row r="59" spans="1:5">
      <c r="A59" s="8" t="s">
        <v>28</v>
      </c>
      <c r="B59" s="20" t="s">
        <v>144</v>
      </c>
      <c r="C59" s="46">
        <v>8330000</v>
      </c>
      <c r="D59" s="46">
        <v>8830000</v>
      </c>
      <c r="E59" s="46">
        <v>8660553</v>
      </c>
    </row>
    <row r="60" spans="1:5">
      <c r="A60" s="28" t="s">
        <v>3</v>
      </c>
      <c r="B60" s="31" t="s">
        <v>145</v>
      </c>
      <c r="C60" s="40">
        <f>SUM(C52:C59)</f>
        <v>9480000</v>
      </c>
      <c r="D60" s="40">
        <f>SUM(D52:D59)</f>
        <v>9980000</v>
      </c>
      <c r="E60" s="40">
        <f>SUM(E52:E59)</f>
        <v>9805553</v>
      </c>
    </row>
    <row r="61" spans="1:5">
      <c r="A61" s="7" t="s">
        <v>29</v>
      </c>
      <c r="B61" s="20" t="s">
        <v>146</v>
      </c>
      <c r="C61" s="46">
        <v>0</v>
      </c>
      <c r="D61" s="46">
        <v>0</v>
      </c>
      <c r="E61" s="46">
        <v>0</v>
      </c>
    </row>
    <row r="62" spans="1:5">
      <c r="A62" s="7" t="s">
        <v>147</v>
      </c>
      <c r="B62" s="20" t="s">
        <v>148</v>
      </c>
      <c r="C62" s="46">
        <v>102936205</v>
      </c>
      <c r="D62" s="46">
        <v>173115249</v>
      </c>
      <c r="E62" s="46">
        <v>173115249</v>
      </c>
    </row>
    <row r="63" spans="1:5">
      <c r="A63" s="7" t="s">
        <v>149</v>
      </c>
      <c r="B63" s="20" t="s">
        <v>150</v>
      </c>
      <c r="C63" s="46">
        <v>0</v>
      </c>
      <c r="D63" s="46">
        <v>0</v>
      </c>
      <c r="E63" s="46">
        <v>0</v>
      </c>
    </row>
    <row r="64" spans="1:5">
      <c r="A64" s="7" t="s">
        <v>4</v>
      </c>
      <c r="B64" s="20" t="s">
        <v>151</v>
      </c>
      <c r="C64" s="46">
        <v>0</v>
      </c>
      <c r="D64" s="46">
        <v>0</v>
      </c>
      <c r="E64" s="46">
        <v>0</v>
      </c>
    </row>
    <row r="65" spans="1:5">
      <c r="A65" s="7" t="s">
        <v>30</v>
      </c>
      <c r="B65" s="20" t="s">
        <v>152</v>
      </c>
      <c r="C65" s="46">
        <v>0</v>
      </c>
      <c r="D65" s="46">
        <v>0</v>
      </c>
      <c r="E65" s="46">
        <v>0</v>
      </c>
    </row>
    <row r="66" spans="1:5">
      <c r="A66" s="7" t="s">
        <v>5</v>
      </c>
      <c r="B66" s="20" t="s">
        <v>153</v>
      </c>
      <c r="C66" s="46">
        <v>3205762</v>
      </c>
      <c r="D66" s="46">
        <v>4243157</v>
      </c>
      <c r="E66" s="46">
        <v>3701380</v>
      </c>
    </row>
    <row r="67" spans="1:5">
      <c r="A67" s="7" t="s">
        <v>31</v>
      </c>
      <c r="B67" s="20" t="s">
        <v>154</v>
      </c>
      <c r="C67" s="46">
        <v>0</v>
      </c>
      <c r="D67" s="46">
        <v>0</v>
      </c>
      <c r="E67" s="46">
        <v>0</v>
      </c>
    </row>
    <row r="68" spans="1:5">
      <c r="A68" s="7" t="s">
        <v>32</v>
      </c>
      <c r="B68" s="20" t="s">
        <v>155</v>
      </c>
      <c r="C68" s="46">
        <v>0</v>
      </c>
      <c r="D68" s="46">
        <v>0</v>
      </c>
      <c r="E68" s="46">
        <v>0</v>
      </c>
    </row>
    <row r="69" spans="1:5">
      <c r="A69" s="7" t="s">
        <v>156</v>
      </c>
      <c r="B69" s="20" t="s">
        <v>157</v>
      </c>
      <c r="C69" s="46">
        <v>0</v>
      </c>
      <c r="D69" s="46">
        <v>0</v>
      </c>
      <c r="E69" s="46">
        <v>0</v>
      </c>
    </row>
    <row r="70" spans="1:5">
      <c r="A70" s="12" t="s">
        <v>158</v>
      </c>
      <c r="B70" s="20" t="s">
        <v>159</v>
      </c>
      <c r="C70" s="46">
        <v>0</v>
      </c>
      <c r="D70" s="46">
        <v>0</v>
      </c>
      <c r="E70" s="46">
        <v>0</v>
      </c>
    </row>
    <row r="71" spans="1:5">
      <c r="A71" s="7" t="s">
        <v>33</v>
      </c>
      <c r="B71" s="20" t="s">
        <v>160</v>
      </c>
      <c r="C71" s="46">
        <v>36854027</v>
      </c>
      <c r="D71" s="46">
        <v>44545100</v>
      </c>
      <c r="E71" s="46">
        <v>43901018</v>
      </c>
    </row>
    <row r="72" spans="1:5">
      <c r="A72" s="12" t="s">
        <v>53</v>
      </c>
      <c r="B72" s="20" t="s">
        <v>58</v>
      </c>
      <c r="C72" s="46">
        <v>0</v>
      </c>
      <c r="D72" s="46">
        <v>0</v>
      </c>
      <c r="E72" s="46">
        <v>0</v>
      </c>
    </row>
    <row r="73" spans="1:5">
      <c r="A73" s="12" t="s">
        <v>54</v>
      </c>
      <c r="B73" s="20" t="s">
        <v>58</v>
      </c>
      <c r="C73" s="46">
        <v>247019513</v>
      </c>
      <c r="D73" s="46">
        <v>290684909</v>
      </c>
      <c r="E73" s="46">
        <v>0</v>
      </c>
    </row>
    <row r="74" spans="1:5">
      <c r="A74" s="28" t="s">
        <v>6</v>
      </c>
      <c r="B74" s="31" t="s">
        <v>161</v>
      </c>
      <c r="C74" s="40">
        <f>SUM(C61:C73)</f>
        <v>390015507</v>
      </c>
      <c r="D74" s="40">
        <f>SUM(D61:D73)</f>
        <v>512588415</v>
      </c>
      <c r="E74" s="40">
        <f>SUM(E61:E73)</f>
        <v>220717647</v>
      </c>
    </row>
    <row r="75" spans="1:5" ht="15.75">
      <c r="A75" s="34" t="s">
        <v>52</v>
      </c>
      <c r="B75" s="35"/>
      <c r="C75" s="41">
        <f>+C25+C26+C51+C60+C74</f>
        <v>596229911</v>
      </c>
      <c r="D75" s="41">
        <f>+D25+D26+D51+D60+D74</f>
        <v>766578328</v>
      </c>
      <c r="E75" s="41">
        <f>+E25+E26+E51+E60+E74</f>
        <v>413028067</v>
      </c>
    </row>
    <row r="76" spans="1:5">
      <c r="A76" s="24" t="s">
        <v>162</v>
      </c>
      <c r="B76" s="20" t="s">
        <v>163</v>
      </c>
      <c r="C76" s="46">
        <v>0</v>
      </c>
      <c r="D76" s="46">
        <v>52825</v>
      </c>
      <c r="E76" s="46">
        <v>52825</v>
      </c>
    </row>
    <row r="77" spans="1:5">
      <c r="A77" s="24" t="s">
        <v>34</v>
      </c>
      <c r="B77" s="20" t="s">
        <v>164</v>
      </c>
      <c r="C77" s="46">
        <v>128998925</v>
      </c>
      <c r="D77" s="46">
        <v>252519298</v>
      </c>
      <c r="E77" s="46">
        <v>145076487</v>
      </c>
    </row>
    <row r="78" spans="1:5">
      <c r="A78" s="24" t="s">
        <v>165</v>
      </c>
      <c r="B78" s="20" t="s">
        <v>166</v>
      </c>
      <c r="C78" s="46">
        <v>1574800</v>
      </c>
      <c r="D78" s="46">
        <v>4596508</v>
      </c>
      <c r="E78" s="46">
        <v>2868692</v>
      </c>
    </row>
    <row r="79" spans="1:5">
      <c r="A79" s="24" t="s">
        <v>167</v>
      </c>
      <c r="B79" s="20" t="s">
        <v>168</v>
      </c>
      <c r="C79" s="46">
        <v>14054918</v>
      </c>
      <c r="D79" s="46">
        <v>25561067</v>
      </c>
      <c r="E79" s="46">
        <v>20805342</v>
      </c>
    </row>
    <row r="80" spans="1:5">
      <c r="A80" s="4" t="s">
        <v>169</v>
      </c>
      <c r="B80" s="20" t="s">
        <v>170</v>
      </c>
      <c r="C80" s="46">
        <v>0</v>
      </c>
      <c r="D80" s="46">
        <v>0</v>
      </c>
      <c r="E80" s="46">
        <v>0</v>
      </c>
    </row>
    <row r="81" spans="1:5">
      <c r="A81" s="4" t="s">
        <v>171</v>
      </c>
      <c r="B81" s="20" t="s">
        <v>172</v>
      </c>
      <c r="C81" s="46">
        <v>0</v>
      </c>
      <c r="D81" s="46">
        <v>0</v>
      </c>
      <c r="E81" s="46">
        <v>0</v>
      </c>
    </row>
    <row r="82" spans="1:5">
      <c r="A82" s="4" t="s">
        <v>173</v>
      </c>
      <c r="B82" s="20" t="s">
        <v>174</v>
      </c>
      <c r="C82" s="46">
        <v>36464538</v>
      </c>
      <c r="D82" s="46">
        <v>34933916</v>
      </c>
      <c r="E82" s="46">
        <v>21409867</v>
      </c>
    </row>
    <row r="83" spans="1:5">
      <c r="A83" s="29" t="s">
        <v>7</v>
      </c>
      <c r="B83" s="31" t="s">
        <v>175</v>
      </c>
      <c r="C83" s="40">
        <f>SUM(C76:C82)</f>
        <v>181093181</v>
      </c>
      <c r="D83" s="40">
        <f>SUM(D76:D82)</f>
        <v>317663614</v>
      </c>
      <c r="E83" s="40">
        <f>SUM(E76:E82)</f>
        <v>190213213</v>
      </c>
    </row>
    <row r="84" spans="1:5">
      <c r="A84" s="8" t="s">
        <v>176</v>
      </c>
      <c r="B84" s="20" t="s">
        <v>177</v>
      </c>
      <c r="C84" s="46">
        <v>240402199</v>
      </c>
      <c r="D84" s="46">
        <v>237112158</v>
      </c>
      <c r="E84" s="46">
        <v>141158022</v>
      </c>
    </row>
    <row r="85" spans="1:5">
      <c r="A85" s="8" t="s">
        <v>178</v>
      </c>
      <c r="B85" s="20" t="s">
        <v>179</v>
      </c>
      <c r="C85" s="46">
        <v>0</v>
      </c>
      <c r="D85" s="46">
        <v>0</v>
      </c>
      <c r="E85" s="46">
        <v>0</v>
      </c>
    </row>
    <row r="86" spans="1:5">
      <c r="A86" s="8" t="s">
        <v>180</v>
      </c>
      <c r="B86" s="20" t="s">
        <v>181</v>
      </c>
      <c r="C86" s="46">
        <v>0</v>
      </c>
      <c r="D86" s="46">
        <v>0</v>
      </c>
      <c r="E86" s="46">
        <v>0</v>
      </c>
    </row>
    <row r="87" spans="1:5">
      <c r="A87" s="8" t="s">
        <v>182</v>
      </c>
      <c r="B87" s="20" t="s">
        <v>183</v>
      </c>
      <c r="C87" s="46">
        <v>64908638</v>
      </c>
      <c r="D87" s="46">
        <v>55847168</v>
      </c>
      <c r="E87" s="46">
        <v>28796355</v>
      </c>
    </row>
    <row r="88" spans="1:5">
      <c r="A88" s="28" t="s">
        <v>8</v>
      </c>
      <c r="B88" s="31" t="s">
        <v>184</v>
      </c>
      <c r="C88" s="40">
        <f>SUM(C84:C87)</f>
        <v>305310837</v>
      </c>
      <c r="D88" s="40">
        <f>SUM(D84:D87)</f>
        <v>292959326</v>
      </c>
      <c r="E88" s="40">
        <f>SUM(E84:E87)</f>
        <v>169954377</v>
      </c>
    </row>
    <row r="89" spans="1:5">
      <c r="A89" s="8" t="s">
        <v>185</v>
      </c>
      <c r="B89" s="20" t="s">
        <v>186</v>
      </c>
      <c r="C89" s="46">
        <v>0</v>
      </c>
      <c r="D89" s="46">
        <v>0</v>
      </c>
      <c r="E89" s="46">
        <v>0</v>
      </c>
    </row>
    <row r="90" spans="1:5">
      <c r="A90" s="8" t="s">
        <v>35</v>
      </c>
      <c r="B90" s="20" t="s">
        <v>187</v>
      </c>
      <c r="C90" s="46">
        <v>0</v>
      </c>
      <c r="D90" s="46">
        <v>0</v>
      </c>
      <c r="E90" s="46">
        <v>0</v>
      </c>
    </row>
    <row r="91" spans="1:5">
      <c r="A91" s="8" t="s">
        <v>36</v>
      </c>
      <c r="B91" s="20" t="s">
        <v>188</v>
      </c>
      <c r="C91" s="46">
        <v>0</v>
      </c>
      <c r="D91" s="46">
        <v>0</v>
      </c>
      <c r="E91" s="46">
        <v>0</v>
      </c>
    </row>
    <row r="92" spans="1:5">
      <c r="A92" s="8" t="s">
        <v>37</v>
      </c>
      <c r="B92" s="20" t="s">
        <v>189</v>
      </c>
      <c r="C92" s="46">
        <v>0</v>
      </c>
      <c r="D92" s="46">
        <v>8237026</v>
      </c>
      <c r="E92" s="46">
        <v>8237026</v>
      </c>
    </row>
    <row r="93" spans="1:5">
      <c r="A93" s="8" t="s">
        <v>38</v>
      </c>
      <c r="B93" s="20" t="s">
        <v>190</v>
      </c>
      <c r="C93" s="46">
        <v>0</v>
      </c>
      <c r="D93" s="46">
        <v>0</v>
      </c>
      <c r="E93" s="46">
        <v>0</v>
      </c>
    </row>
    <row r="94" spans="1:5">
      <c r="A94" s="8" t="s">
        <v>39</v>
      </c>
      <c r="B94" s="20" t="s">
        <v>191</v>
      </c>
      <c r="C94" s="46">
        <v>0</v>
      </c>
      <c r="D94" s="46">
        <v>0</v>
      </c>
      <c r="E94" s="46">
        <v>0</v>
      </c>
    </row>
    <row r="95" spans="1:5">
      <c r="A95" s="8" t="s">
        <v>192</v>
      </c>
      <c r="B95" s="20" t="s">
        <v>193</v>
      </c>
      <c r="C95" s="46">
        <v>0</v>
      </c>
      <c r="D95" s="46">
        <v>0</v>
      </c>
      <c r="E95" s="46">
        <v>0</v>
      </c>
    </row>
    <row r="96" spans="1:5">
      <c r="A96" s="8" t="s">
        <v>40</v>
      </c>
      <c r="B96" s="20" t="s">
        <v>237</v>
      </c>
      <c r="C96" s="46">
        <v>0</v>
      </c>
      <c r="D96" s="46">
        <v>206647</v>
      </c>
      <c r="E96" s="46">
        <v>206647</v>
      </c>
    </row>
    <row r="97" spans="1:24">
      <c r="A97" s="28" t="s">
        <v>9</v>
      </c>
      <c r="B97" s="31" t="s">
        <v>194</v>
      </c>
      <c r="C97" s="40">
        <f>SUM(C89:C96)</f>
        <v>0</v>
      </c>
      <c r="D97" s="40">
        <f>SUM(D89:D96)</f>
        <v>8443673</v>
      </c>
      <c r="E97" s="40">
        <f>SUM(E89:E96)</f>
        <v>8443673</v>
      </c>
    </row>
    <row r="98" spans="1:24" ht="15.75">
      <c r="A98" s="34" t="s">
        <v>51</v>
      </c>
      <c r="B98" s="35"/>
      <c r="C98" s="41">
        <f>+C83+C88+C97</f>
        <v>486404018</v>
      </c>
      <c r="D98" s="41">
        <f>+D83+D88+D97</f>
        <v>619066613</v>
      </c>
      <c r="E98" s="41">
        <f>+E83+E88+E97</f>
        <v>368611263</v>
      </c>
    </row>
    <row r="99" spans="1:24" ht="15.75">
      <c r="A99" s="36" t="s">
        <v>48</v>
      </c>
      <c r="B99" s="37" t="s">
        <v>195</v>
      </c>
      <c r="C99" s="42">
        <f>+C25+C26+C51+C60+C74+C83+C88+C97</f>
        <v>1082633929</v>
      </c>
      <c r="D99" s="42">
        <f>+D25+D26+D51+D60+D74+D83+D88+D97</f>
        <v>1385644941</v>
      </c>
      <c r="E99" s="42">
        <f>+E25+E26+E51+E60+E74+E83+E88+E97</f>
        <v>781639330</v>
      </c>
    </row>
    <row r="100" spans="1:24">
      <c r="A100" s="8" t="s">
        <v>41</v>
      </c>
      <c r="B100" s="3" t="s">
        <v>196</v>
      </c>
      <c r="C100" s="47">
        <v>0</v>
      </c>
      <c r="D100" s="47">
        <v>0</v>
      </c>
      <c r="E100" s="47">
        <v>0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4"/>
      <c r="X100" s="14"/>
    </row>
    <row r="101" spans="1:24">
      <c r="A101" s="8" t="s">
        <v>197</v>
      </c>
      <c r="B101" s="3" t="s">
        <v>198</v>
      </c>
      <c r="C101" s="47">
        <v>0</v>
      </c>
      <c r="D101" s="47">
        <v>0</v>
      </c>
      <c r="E101" s="47">
        <v>0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4"/>
      <c r="X101" s="14"/>
    </row>
    <row r="102" spans="1:24">
      <c r="A102" s="8" t="s">
        <v>42</v>
      </c>
      <c r="B102" s="3" t="s">
        <v>199</v>
      </c>
      <c r="C102" s="47">
        <v>0</v>
      </c>
      <c r="D102" s="47">
        <v>0</v>
      </c>
      <c r="E102" s="47">
        <v>0</v>
      </c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4"/>
      <c r="X102" s="14"/>
    </row>
    <row r="103" spans="1:24">
      <c r="A103" s="10" t="s">
        <v>10</v>
      </c>
      <c r="B103" s="5" t="s">
        <v>200</v>
      </c>
      <c r="C103" s="49">
        <f>SUM(C100:C102)</f>
        <v>0</v>
      </c>
      <c r="D103" s="49">
        <f>SUM(D100:D102)</f>
        <v>0</v>
      </c>
      <c r="E103" s="49">
        <f>SUM(E100:E102)</f>
        <v>0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4"/>
      <c r="X103" s="14"/>
    </row>
    <row r="104" spans="1:24">
      <c r="A104" s="25" t="s">
        <v>43</v>
      </c>
      <c r="B104" s="3" t="s">
        <v>201</v>
      </c>
      <c r="C104" s="48">
        <v>0</v>
      </c>
      <c r="D104" s="48">
        <v>0</v>
      </c>
      <c r="E104" s="48">
        <v>0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4"/>
      <c r="X104" s="14"/>
    </row>
    <row r="105" spans="1:24">
      <c r="A105" s="25" t="s">
        <v>13</v>
      </c>
      <c r="B105" s="3" t="s">
        <v>202</v>
      </c>
      <c r="C105" s="48">
        <v>0</v>
      </c>
      <c r="D105" s="48">
        <v>0</v>
      </c>
      <c r="E105" s="48">
        <v>0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4"/>
      <c r="X105" s="14"/>
    </row>
    <row r="106" spans="1:24">
      <c r="A106" s="8" t="s">
        <v>203</v>
      </c>
      <c r="B106" s="3" t="s">
        <v>204</v>
      </c>
      <c r="C106" s="47">
        <v>0</v>
      </c>
      <c r="D106" s="47">
        <v>0</v>
      </c>
      <c r="E106" s="47">
        <v>0</v>
      </c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4"/>
      <c r="X106" s="14"/>
    </row>
    <row r="107" spans="1:24">
      <c r="A107" s="8" t="s">
        <v>44</v>
      </c>
      <c r="B107" s="3" t="s">
        <v>205</v>
      </c>
      <c r="C107" s="47">
        <v>0</v>
      </c>
      <c r="D107" s="47">
        <v>0</v>
      </c>
      <c r="E107" s="47">
        <v>0</v>
      </c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4"/>
      <c r="X107" s="14"/>
    </row>
    <row r="108" spans="1:24">
      <c r="A108" s="9" t="s">
        <v>11</v>
      </c>
      <c r="B108" s="5" t="s">
        <v>206</v>
      </c>
      <c r="C108" s="50">
        <f>SUM(C104:C107)</f>
        <v>0</v>
      </c>
      <c r="D108" s="50">
        <f>SUM(D104:D107)</f>
        <v>0</v>
      </c>
      <c r="E108" s="50">
        <f>SUM(E104:E107)</f>
        <v>0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4"/>
      <c r="X108" s="14"/>
    </row>
    <row r="109" spans="1:24">
      <c r="A109" s="25" t="s">
        <v>207</v>
      </c>
      <c r="B109" s="3" t="s">
        <v>208</v>
      </c>
      <c r="C109" s="48">
        <v>0</v>
      </c>
      <c r="D109" s="48">
        <v>0</v>
      </c>
      <c r="E109" s="48">
        <v>0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4"/>
      <c r="X109" s="14"/>
    </row>
    <row r="110" spans="1:24">
      <c r="A110" s="25" t="s">
        <v>209</v>
      </c>
      <c r="B110" s="3" t="s">
        <v>210</v>
      </c>
      <c r="C110" s="48">
        <v>4692788</v>
      </c>
      <c r="D110" s="48">
        <v>4692788</v>
      </c>
      <c r="E110" s="48">
        <v>4692788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4"/>
      <c r="X110" s="14"/>
    </row>
    <row r="111" spans="1:24">
      <c r="A111" s="9" t="s">
        <v>211</v>
      </c>
      <c r="B111" s="5" t="s">
        <v>212</v>
      </c>
      <c r="C111" s="50">
        <v>350595414</v>
      </c>
      <c r="D111" s="50">
        <v>346328193</v>
      </c>
      <c r="E111" s="50">
        <v>346328193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4"/>
      <c r="X111" s="14"/>
    </row>
    <row r="112" spans="1:24">
      <c r="A112" s="25" t="s">
        <v>213</v>
      </c>
      <c r="B112" s="3" t="s">
        <v>214</v>
      </c>
      <c r="C112" s="48">
        <v>0</v>
      </c>
      <c r="D112" s="48">
        <v>0</v>
      </c>
      <c r="E112" s="48">
        <v>0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4"/>
      <c r="X112" s="14"/>
    </row>
    <row r="113" spans="1:24">
      <c r="A113" s="25" t="s">
        <v>215</v>
      </c>
      <c r="B113" s="3" t="s">
        <v>216</v>
      </c>
      <c r="C113" s="48">
        <v>0</v>
      </c>
      <c r="D113" s="48">
        <v>0</v>
      </c>
      <c r="E113" s="48">
        <v>0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4"/>
      <c r="X113" s="14"/>
    </row>
    <row r="114" spans="1:24">
      <c r="A114" s="25" t="s">
        <v>217</v>
      </c>
      <c r="B114" s="3" t="s">
        <v>218</v>
      </c>
      <c r="C114" s="48">
        <v>0</v>
      </c>
      <c r="D114" s="48">
        <v>0</v>
      </c>
      <c r="E114" s="48">
        <v>0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4"/>
      <c r="X114" s="14"/>
    </row>
    <row r="115" spans="1:24">
      <c r="A115" s="26" t="s">
        <v>12</v>
      </c>
      <c r="B115" s="27" t="s">
        <v>219</v>
      </c>
      <c r="C115" s="50">
        <f>+C103+C108+C109+C110+C111+C112+C113+C114</f>
        <v>355288202</v>
      </c>
      <c r="D115" s="50">
        <f>+D103+D108+D109+D110+D111+D112+D113+D114</f>
        <v>351020981</v>
      </c>
      <c r="E115" s="50">
        <f>+E103+E108+E109+E110+E111+E112+E113+E114</f>
        <v>351020981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4"/>
      <c r="X115" s="14"/>
    </row>
    <row r="116" spans="1:24">
      <c r="A116" s="25" t="s">
        <v>220</v>
      </c>
      <c r="B116" s="3" t="s">
        <v>221</v>
      </c>
      <c r="C116" s="48">
        <v>0</v>
      </c>
      <c r="D116" s="48">
        <v>0</v>
      </c>
      <c r="E116" s="48">
        <v>0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4"/>
      <c r="X116" s="14"/>
    </row>
    <row r="117" spans="1:24">
      <c r="A117" s="8" t="s">
        <v>222</v>
      </c>
      <c r="B117" s="3" t="s">
        <v>223</v>
      </c>
      <c r="C117" s="47">
        <v>0</v>
      </c>
      <c r="D117" s="47">
        <v>0</v>
      </c>
      <c r="E117" s="47">
        <v>0</v>
      </c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4"/>
      <c r="X117" s="14"/>
    </row>
    <row r="118" spans="1:24">
      <c r="A118" s="25" t="s">
        <v>45</v>
      </c>
      <c r="B118" s="3" t="s">
        <v>224</v>
      </c>
      <c r="C118" s="48">
        <v>0</v>
      </c>
      <c r="D118" s="48">
        <v>0</v>
      </c>
      <c r="E118" s="48">
        <v>0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4"/>
      <c r="X118" s="14"/>
    </row>
    <row r="119" spans="1:24">
      <c r="A119" s="25" t="s">
        <v>14</v>
      </c>
      <c r="B119" s="3" t="s">
        <v>225</v>
      </c>
      <c r="C119" s="48">
        <v>0</v>
      </c>
      <c r="D119" s="48">
        <v>0</v>
      </c>
      <c r="E119" s="48">
        <v>0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4"/>
      <c r="X119" s="14"/>
    </row>
    <row r="120" spans="1:24">
      <c r="A120" s="26" t="s">
        <v>15</v>
      </c>
      <c r="B120" s="27" t="s">
        <v>226</v>
      </c>
      <c r="C120" s="50">
        <f>SUM(C116:C119)</f>
        <v>0</v>
      </c>
      <c r="D120" s="50">
        <f>SUM(D116:D119)</f>
        <v>0</v>
      </c>
      <c r="E120" s="50">
        <f>SUM(E116:E119)</f>
        <v>0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4"/>
      <c r="X120" s="14"/>
    </row>
    <row r="121" spans="1:24">
      <c r="A121" s="8" t="s">
        <v>227</v>
      </c>
      <c r="B121" s="3" t="s">
        <v>228</v>
      </c>
      <c r="C121" s="47">
        <v>0</v>
      </c>
      <c r="D121" s="47">
        <v>0</v>
      </c>
      <c r="E121" s="47">
        <v>0</v>
      </c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4"/>
      <c r="X121" s="14"/>
    </row>
    <row r="122" spans="1:24" ht="15.75">
      <c r="A122" s="38" t="s">
        <v>49</v>
      </c>
      <c r="B122" s="39" t="s">
        <v>229</v>
      </c>
      <c r="C122" s="51">
        <f>+C115+C120+C121</f>
        <v>355288202</v>
      </c>
      <c r="D122" s="51">
        <f>+D115+D120+D121</f>
        <v>351020981</v>
      </c>
      <c r="E122" s="51">
        <f>+E115+E120+E121</f>
        <v>351020981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4"/>
      <c r="X122" s="14"/>
    </row>
    <row r="123" spans="1:24" ht="15.75">
      <c r="A123" s="52" t="s">
        <v>50</v>
      </c>
      <c r="B123" s="53"/>
      <c r="C123" s="54">
        <f>+C99+C122</f>
        <v>1437922131</v>
      </c>
      <c r="D123" s="54">
        <f>+D99+D122</f>
        <v>1736665922</v>
      </c>
      <c r="E123" s="54">
        <f>+E99+E122</f>
        <v>1132660311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2:24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2:24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2:24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2:24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2:24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2:24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2:24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2:24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2:24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2:24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2:24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2:24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2:24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2:24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2:24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2:24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2:24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2:24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2:24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2:24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2:24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2:24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2:24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2:24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2:24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2:24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2:24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2:24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2:24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2:24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2:24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2:24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2:24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2:24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2:24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2:24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2:24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2:24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2:24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2:24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2:24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2:24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2:24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2:24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</sheetData>
  <mergeCells count="2">
    <mergeCell ref="A3:E3"/>
    <mergeCell ref="A2:E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2" fitToHeight="2" orientation="portrait" horizontalDpi="300" verticalDpi="300" r:id="rId1"/>
  <headerFooter alignWithMargins="0">
    <oddHeader>&amp;C3.a melléklet a 4/2021. (V.27.)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3.a kiadások egyszerűsített önk</vt:lpstr>
      <vt:lpstr>'3.a kiadások egyszerűsített önk'!Nyomtatási_terület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pc-1</cp:lastModifiedBy>
  <cp:lastPrinted>2019-05-19T20:08:00Z</cp:lastPrinted>
  <dcterms:created xsi:type="dcterms:W3CDTF">2014-01-03T21:48:14Z</dcterms:created>
  <dcterms:modified xsi:type="dcterms:W3CDTF">2021-05-27T10:48:51Z</dcterms:modified>
</cp:coreProperties>
</file>