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5.a bevételek egyszerűsített ön" sheetId="70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'5.a bevételek egyszerűsített ön'!$A$1:$E$99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0"/>
  <c r="C20"/>
  <c r="D14"/>
  <c r="D20"/>
  <c r="E14"/>
  <c r="E20"/>
  <c r="C23"/>
  <c r="D23"/>
  <c r="E23"/>
  <c r="C32"/>
  <c r="D32"/>
  <c r="E32"/>
  <c r="E34"/>
  <c r="C45"/>
  <c r="D45"/>
  <c r="E45"/>
  <c r="C49"/>
  <c r="D49"/>
  <c r="E49"/>
  <c r="C56"/>
  <c r="C67"/>
  <c r="C70"/>
  <c r="D56"/>
  <c r="E56"/>
  <c r="C62"/>
  <c r="D62"/>
  <c r="E62"/>
  <c r="C66"/>
  <c r="D66"/>
  <c r="E66"/>
  <c r="C74"/>
  <c r="D74"/>
  <c r="E74"/>
  <c r="C79"/>
  <c r="D79"/>
  <c r="E79"/>
  <c r="C84"/>
  <c r="C90"/>
  <c r="C97"/>
  <c r="C98"/>
  <c r="D84"/>
  <c r="D90"/>
  <c r="D97"/>
  <c r="D98"/>
  <c r="E84"/>
  <c r="E90"/>
  <c r="E97"/>
  <c r="E98"/>
  <c r="C95"/>
  <c r="D95"/>
  <c r="E95"/>
  <c r="D34"/>
  <c r="D50"/>
  <c r="D69"/>
  <c r="C34"/>
  <c r="C50"/>
  <c r="C69"/>
  <c r="D67"/>
  <c r="D70"/>
  <c r="E67"/>
  <c r="E70"/>
  <c r="E68"/>
  <c r="E50"/>
  <c r="E69"/>
  <c r="D68"/>
  <c r="C68"/>
</calcChain>
</file>

<file path=xl/sharedStrings.xml><?xml version="1.0" encoding="utf-8"?>
<sst xmlns="http://schemas.openxmlformats.org/spreadsheetml/2006/main" count="187" uniqueCount="185">
  <si>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</si>
  <si>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</si>
  <si>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</si>
  <si>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 xml:space="preserve">Felcsút Községi Önkormányzat előirányzatok 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</si>
  <si>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</si>
  <si>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</si>
  <si>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</si>
  <si>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</si>
  <si>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</si>
  <si>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</si>
  <si>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</si>
  <si>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</si>
  <si>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</si>
  <si>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</si>
  <si>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</si>
  <si>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</si>
  <si>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</si>
  <si>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</si>
  <si>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</si>
  <si>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</si>
  <si>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</si>
  <si>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</si>
  <si>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</si>
  <si>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</si>
  <si>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</si>
  <si>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</si>
  <si>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</si>
  <si>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</si>
  <si>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</si>
  <si>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</si>
  <si>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</si>
  <si>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</si>
  <si>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</si>
  <si>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</si>
  <si>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</si>
  <si>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</si>
  <si>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</si>
  <si>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</si>
  <si>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</si>
  <si>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</si>
  <si>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</si>
  <si>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</si>
  <si>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</si>
  <si>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</si>
  <si>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</si>
  <si>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</si>
  <si>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</si>
  <si>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</si>
  <si>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</si>
  <si>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</si>
  <si>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</si>
  <si>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</si>
  <si>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</si>
  <si>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</si>
  <si>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</si>
  <si>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</si>
  <si>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</si>
  <si>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</si>
  <si>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</si>
  <si>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</si>
  <si>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</si>
  <si>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eredeti ei.</t>
  </si>
  <si>
    <t>Rovat-
szám</t>
  </si>
  <si>
    <t>módosított ei.</t>
  </si>
  <si>
    <t>teljesítés</t>
  </si>
  <si>
    <t>B65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</si>
  <si>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</si>
  <si>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</si>
  <si>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</si>
  <si>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</si>
  <si>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</si>
  <si>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</si>
  <si>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</si>
  <si>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</si>
  <si>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</si>
  <si>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</si>
  <si>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</si>
  <si>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</si>
  <si>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</si>
  <si>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</si>
  <si>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</si>
  <si>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</si>
  <si>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</si>
  <si>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</si>
  <si>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</si>
  <si>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</si>
  <si>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</si>
  <si>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</si>
  <si>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</si>
  <si>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</si>
  <si>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</si>
  <si>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</si>
  <si>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</si>
  <si>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</si>
  <si>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</si>
  <si>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</si>
  <si>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</si>
  <si>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</si>
  <si>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</si>
  <si>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</si>
  <si>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</si>
  <si>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</si>
  <si>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</si>
  <si>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</si>
  <si>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</si>
  <si>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</si>
  <si>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</si>
  <si>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</si>
  <si>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</si>
  <si>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</si>
  <si>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</si>
  <si>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</si>
  <si>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</si>
  <si>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</si>
  <si>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</si>
  <si>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</si>
  <si>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</si>
  <si>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</si>
  <si>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</si>
  <si>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</si>
  <si>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</si>
  <si>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</si>
  <si>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</si>
  <si>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</si>
  <si>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</si>
  <si>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</si>
  <si>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</si>
  <si>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</si>
  <si>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</si>
  <si>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</si>
  <si>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</si>
  <si>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</si>
  <si>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</si>
  <si>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</si>
  <si>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</si>
  <si>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</si>
  <si>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</si>
  <si>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</si>
  <si>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</si>
  <si>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</si>
  <si>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</si>
  <si>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</si>
  <si>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</si>
  <si>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</si>
  <si>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</si>
  <si>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</si>
  <si>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</si>
  <si>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</si>
  <si>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</si>
  <si>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</si>
  <si>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</si>
  <si>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</si>
  <si>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</si>
  <si>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</si>
  <si>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</si>
  <si>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</si>
  <si>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</si>
  <si>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</si>
  <si>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</si>
  <si>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</si>
  <si>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</si>
  <si>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</si>
  <si>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</si>
  <si>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</si>
  <si>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</si>
  <si>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</si>
  <si>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</si>
  <si>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</si>
  <si>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</si>
  <si>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</si>
  <si>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</si>
  <si>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</si>
  <si>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</si>
  <si>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</si>
  <si>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</si>
  <si>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Bevételek (Ft)</t>
  </si>
  <si>
    <t>B411</t>
  </si>
  <si>
    <t>Biztosító által fizetett kártérítés</t>
  </si>
  <si>
    <t>B75</t>
  </si>
  <si>
    <t>B74</t>
  </si>
  <si>
    <t>Felcsút Községi Önkormányzat 2020. évi zárszámadása</t>
  </si>
  <si>
    <t>B1131</t>
  </si>
  <si>
    <t>B1132</t>
  </si>
  <si>
    <t>Települési önkormányzatok egyes szociális és gyermekjóléti  feladatainak támogatása</t>
  </si>
  <si>
    <t>Települési önkormányzatok gyermekétkeztetési feladatainak támogatása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</si>
</sst>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10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9" fillId="0" borderId="0"/>
    <xf numFmtId="0" fontId="13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3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7" fillId="8" borderId="1" xfId="0" applyFont="1" applyFill="1" applyBorder="1"/>
    <xf numFmtId="0" fontId="5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/>
    </xf>
    <xf numFmtId="0" fontId="15" fillId="0" borderId="0" xfId="0" applyFont="1"/>
    <xf numFmtId="3" fontId="0" fillId="0" borderId="1" xfId="0" applyNumberFormat="1" applyBorder="1"/>
    <xf numFmtId="3" fontId="15" fillId="0" borderId="1" xfId="0" applyNumberFormat="1" applyFont="1" applyBorder="1"/>
    <xf numFmtId="0" fontId="11" fillId="11" borderId="1" xfId="0" applyFont="1" applyFill="1" applyBorder="1"/>
    <xf numFmtId="0" fontId="12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5" fillId="10" borderId="1" xfId="0" applyFont="1" applyFill="1" applyBorder="1"/>
    <xf numFmtId="0" fontId="5" fillId="11" borderId="1" xfId="0" applyFont="1" applyFill="1" applyBorder="1"/>
    <xf numFmtId="0" fontId="20" fillId="0" borderId="0" xfId="0" applyFont="1"/>
    <xf numFmtId="0" fontId="10" fillId="8" borderId="1" xfId="0" applyFont="1" applyFill="1" applyBorder="1" applyAlignment="1">
      <alignment horizontal="left" vertical="center"/>
    </xf>
    <xf numFmtId="3" fontId="15" fillId="8" borderId="1" xfId="0" applyNumberFormat="1" applyFont="1" applyFill="1" applyBorder="1"/>
    <xf numFmtId="3" fontId="15" fillId="9" borderId="1" xfId="0" applyNumberFormat="1" applyFont="1" applyFill="1" applyBorder="1"/>
    <xf numFmtId="3" fontId="15" fillId="10" borderId="1" xfId="0" applyNumberFormat="1" applyFont="1" applyFill="1" applyBorder="1"/>
    <xf numFmtId="3" fontId="15" fillId="11" borderId="1" xfId="0" applyNumberFormat="1" applyFont="1" applyFill="1" applyBorder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/Desktop/2015.%20Z&#225;rsz&#225;mad&#225;s/2014.Z&#193;RSZ&#193;MAD&#193;SI%20rendelet%20mell&#233;klete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 önk"/>
      <sheetName val="kiemelt ei óvoda"/>
      <sheetName val=" kiemelt ei összesen"/>
      <sheetName val="kiadások önk"/>
      <sheetName val="kiadások ovoda "/>
      <sheetName val="kiadások összesen"/>
      <sheetName val="kiadások egyszerűsített önkorm"/>
      <sheetName val="kiadások egyszerűsített óvoda"/>
      <sheetName val="kiadások egyszerűsített össz"/>
      <sheetName val="bevételek önk"/>
      <sheetName val="bevételek óvoda"/>
      <sheetName val="bevételek összesen"/>
      <sheetName val="bevételek egyszerűsített önk"/>
      <sheetName val="bevétel egyszerűsített óvoda"/>
      <sheetName val="bevétel egyszerűsített összes"/>
      <sheetName val="létszám"/>
      <sheetName val="beruházások felújítások"/>
      <sheetName val="tartalékok"/>
      <sheetName val="stabilitási 1 önk"/>
      <sheetName val="stabilitási 1 óvoda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pénzmaradvány kimutatás"/>
      <sheetName val="eredménykimutatás önkorm"/>
      <sheetName val="eredménykimutatás óvod"/>
      <sheetName val="vagyonmérleg önkormányzat"/>
      <sheetName val="vagyonmérleg óvoda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>
        <row r="75">
          <cell r="C75">
            <v>54536</v>
          </cell>
          <cell r="D75">
            <v>56946</v>
          </cell>
          <cell r="E75">
            <v>51729</v>
          </cell>
        </row>
        <row r="98">
          <cell r="C98">
            <v>28398</v>
          </cell>
          <cell r="D98">
            <v>55914</v>
          </cell>
          <cell r="E98">
            <v>3140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7">
    <pageSetUpPr fitToPage="1"/>
  </sheetPr>
  <dimension ref="A2:G98"/>
  <sheetViews>
    <sheetView tabSelected="1" view="pageLayout" zoomScaleNormal="100" workbookViewId="0">
      <selection activeCell="A2" sqref="A2:E2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2" spans="1:7" ht="24" customHeight="1">
      <c r="A2" s="36" t="s">
        <v>180</v>
      </c>
      <c r="B2" s="37"/>
      <c r="C2" s="37"/>
      <c r="D2" s="37"/>
      <c r="E2" s="37"/>
    </row>
    <row r="3" spans="1:7" ht="24" customHeight="1">
      <c r="A3" s="38" t="s">
        <v>175</v>
      </c>
      <c r="B3" s="39"/>
      <c r="C3" s="39"/>
      <c r="D3" s="39"/>
      <c r="E3" s="39"/>
      <c r="G3" s="30"/>
    </row>
    <row r="4" spans="1:7" ht="18">
      <c r="A4" s="25"/>
    </row>
    <row r="5" spans="1:7">
      <c r="A5" s="26" t="s">
        <v>3</v>
      </c>
    </row>
    <row r="6" spans="1:7" ht="25.5">
      <c r="A6" s="1" t="s">
        <v>66</v>
      </c>
      <c r="B6" s="2" t="s">
        <v>62</v>
      </c>
      <c r="C6" s="2" t="s">
        <v>61</v>
      </c>
      <c r="D6" s="2" t="s">
        <v>63</v>
      </c>
      <c r="E6" s="27" t="s">
        <v>64</v>
      </c>
    </row>
    <row r="7" spans="1:7" ht="15" customHeight="1">
      <c r="A7" s="10" t="s">
        <v>67</v>
      </c>
      <c r="B7" s="4" t="s">
        <v>68</v>
      </c>
      <c r="C7" s="22">
        <v>0</v>
      </c>
      <c r="D7" s="22">
        <v>112738773</v>
      </c>
      <c r="E7" s="22">
        <v>112738773</v>
      </c>
    </row>
    <row r="8" spans="1:7" ht="15" customHeight="1">
      <c r="A8" s="3" t="s">
        <v>69</v>
      </c>
      <c r="B8" s="4" t="s">
        <v>70</v>
      </c>
      <c r="C8" s="22">
        <v>58422950</v>
      </c>
      <c r="D8" s="22">
        <v>62662990</v>
      </c>
      <c r="E8" s="22">
        <v>62662990</v>
      </c>
    </row>
    <row r="9" spans="1:7" ht="15" customHeight="1">
      <c r="A9" s="3" t="s">
        <v>183</v>
      </c>
      <c r="B9" s="4" t="s">
        <v>181</v>
      </c>
      <c r="C9" s="22">
        <v>30499500</v>
      </c>
      <c r="D9" s="22">
        <v>35630843</v>
      </c>
      <c r="E9" s="22">
        <v>35630843</v>
      </c>
    </row>
    <row r="10" spans="1:7" ht="15" customHeight="1">
      <c r="A10" s="3" t="s">
        <v>184</v>
      </c>
      <c r="B10" s="4" t="s">
        <v>182</v>
      </c>
      <c r="C10" s="22">
        <v>26021598</v>
      </c>
      <c r="D10" s="22">
        <v>24203036</v>
      </c>
      <c r="E10" s="22">
        <v>24203036</v>
      </c>
    </row>
    <row r="11" spans="1:7" ht="15" customHeight="1">
      <c r="A11" s="3" t="s">
        <v>71</v>
      </c>
      <c r="B11" s="4" t="s">
        <v>72</v>
      </c>
      <c r="C11" s="22">
        <v>2375649</v>
      </c>
      <c r="D11" s="22">
        <v>3402192</v>
      </c>
      <c r="E11" s="22">
        <v>3402192</v>
      </c>
    </row>
    <row r="12" spans="1:7" ht="15" customHeight="1">
      <c r="A12" s="3" t="s">
        <v>73</v>
      </c>
      <c r="B12" s="4" t="s">
        <v>74</v>
      </c>
      <c r="C12" s="22">
        <v>0</v>
      </c>
      <c r="D12" s="22">
        <v>1465800</v>
      </c>
      <c r="E12" s="22">
        <v>1465800</v>
      </c>
    </row>
    <row r="13" spans="1:7" ht="15" customHeight="1">
      <c r="A13" s="3" t="s">
        <v>75</v>
      </c>
      <c r="B13" s="4" t="s">
        <v>76</v>
      </c>
      <c r="C13" s="22">
        <v>0</v>
      </c>
      <c r="D13" s="22">
        <v>2688094</v>
      </c>
      <c r="E13" s="22">
        <v>2688094</v>
      </c>
    </row>
    <row r="14" spans="1:7" ht="15" customHeight="1">
      <c r="A14" s="5" t="s">
        <v>36</v>
      </c>
      <c r="B14" s="6" t="s">
        <v>77</v>
      </c>
      <c r="C14" s="23">
        <f>SUM(C7:C13)</f>
        <v>117319697</v>
      </c>
      <c r="D14" s="23">
        <f>SUM(D7:D13)</f>
        <v>242791728</v>
      </c>
      <c r="E14" s="23">
        <f>SUM(E7:E13)</f>
        <v>242791728</v>
      </c>
    </row>
    <row r="15" spans="1:7" ht="15" customHeight="1">
      <c r="A15" s="3" t="s">
        <v>78</v>
      </c>
      <c r="B15" s="4" t="s">
        <v>79</v>
      </c>
      <c r="C15" s="22">
        <v>0</v>
      </c>
      <c r="D15" s="22">
        <v>0</v>
      </c>
      <c r="E15" s="22">
        <v>0</v>
      </c>
    </row>
    <row r="16" spans="1:7" ht="15" customHeight="1">
      <c r="A16" s="3" t="s">
        <v>80</v>
      </c>
      <c r="B16" s="4" t="s">
        <v>81</v>
      </c>
      <c r="C16" s="22">
        <v>0</v>
      </c>
      <c r="D16" s="22">
        <v>0</v>
      </c>
      <c r="E16" s="22">
        <v>0</v>
      </c>
    </row>
    <row r="17" spans="1:6" ht="15" customHeight="1">
      <c r="A17" s="3" t="s">
        <v>0</v>
      </c>
      <c r="B17" s="4" t="s">
        <v>82</v>
      </c>
      <c r="C17" s="22">
        <v>0</v>
      </c>
      <c r="D17" s="22">
        <v>0</v>
      </c>
      <c r="E17" s="22">
        <v>0</v>
      </c>
    </row>
    <row r="18" spans="1:6" ht="15" customHeight="1">
      <c r="A18" s="3" t="s">
        <v>1</v>
      </c>
      <c r="B18" s="4" t="s">
        <v>83</v>
      </c>
      <c r="C18" s="22">
        <v>0</v>
      </c>
      <c r="D18" s="22">
        <v>0</v>
      </c>
      <c r="E18" s="22">
        <v>0</v>
      </c>
    </row>
    <row r="19" spans="1:6" ht="15" customHeight="1">
      <c r="A19" s="3" t="s">
        <v>2</v>
      </c>
      <c r="B19" s="4" t="s">
        <v>84</v>
      </c>
      <c r="C19" s="22">
        <v>45703680</v>
      </c>
      <c r="D19" s="22">
        <v>50189575</v>
      </c>
      <c r="E19" s="22">
        <v>40758115</v>
      </c>
    </row>
    <row r="20" spans="1:6" ht="15" customHeight="1">
      <c r="A20" s="12" t="s">
        <v>37</v>
      </c>
      <c r="B20" s="14" t="s">
        <v>85</v>
      </c>
      <c r="C20" s="23">
        <f>+C14+C15+C16+C17+C18+C19</f>
        <v>163023377</v>
      </c>
      <c r="D20" s="23">
        <f>+D14+D15+D16+D17+D18+D19</f>
        <v>292981303</v>
      </c>
      <c r="E20" s="23">
        <f>+E14+E15+E16+E17+E18+E19</f>
        <v>283549843</v>
      </c>
    </row>
    <row r="21" spans="1:6" ht="15" customHeight="1">
      <c r="A21" s="3" t="s">
        <v>7</v>
      </c>
      <c r="B21" s="4" t="s">
        <v>94</v>
      </c>
      <c r="C21" s="22">
        <v>0</v>
      </c>
      <c r="D21" s="22">
        <v>0</v>
      </c>
      <c r="E21" s="22">
        <v>0</v>
      </c>
    </row>
    <row r="22" spans="1:6" ht="15" customHeight="1">
      <c r="A22" s="3" t="s">
        <v>8</v>
      </c>
      <c r="B22" s="4" t="s">
        <v>95</v>
      </c>
      <c r="C22" s="22">
        <v>0</v>
      </c>
      <c r="D22" s="22">
        <v>0</v>
      </c>
      <c r="E22" s="22">
        <v>0</v>
      </c>
    </row>
    <row r="23" spans="1:6" ht="15" customHeight="1">
      <c r="A23" s="5" t="s">
        <v>39</v>
      </c>
      <c r="B23" s="6" t="s">
        <v>96</v>
      </c>
      <c r="C23" s="23">
        <f>SUM(C21:C22)</f>
        <v>0</v>
      </c>
      <c r="D23" s="23">
        <f>SUM(D21:D22)</f>
        <v>0</v>
      </c>
      <c r="E23" s="23">
        <f>SUM(E21:E22)</f>
        <v>0</v>
      </c>
      <c r="F23" s="21"/>
    </row>
    <row r="24" spans="1:6" ht="15" customHeight="1">
      <c r="A24" s="3" t="s">
        <v>9</v>
      </c>
      <c r="B24" s="4" t="s">
        <v>97</v>
      </c>
      <c r="C24" s="22">
        <v>0</v>
      </c>
      <c r="D24" s="22">
        <v>0</v>
      </c>
      <c r="E24" s="22">
        <v>0</v>
      </c>
    </row>
    <row r="25" spans="1:6" ht="15" customHeight="1">
      <c r="A25" s="3" t="s">
        <v>10</v>
      </c>
      <c r="B25" s="4" t="s">
        <v>98</v>
      </c>
      <c r="C25" s="22">
        <v>0</v>
      </c>
      <c r="D25" s="22">
        <v>0</v>
      </c>
      <c r="E25" s="22">
        <v>0</v>
      </c>
    </row>
    <row r="26" spans="1:6" ht="15" customHeight="1">
      <c r="A26" s="3" t="s">
        <v>11</v>
      </c>
      <c r="B26" s="4" t="s">
        <v>99</v>
      </c>
      <c r="C26" s="22">
        <v>3400000</v>
      </c>
      <c r="D26" s="22">
        <v>3505084</v>
      </c>
      <c r="E26" s="22">
        <v>3500584</v>
      </c>
    </row>
    <row r="27" spans="1:6" ht="15" customHeight="1">
      <c r="A27" s="3" t="s">
        <v>12</v>
      </c>
      <c r="B27" s="4" t="s">
        <v>100</v>
      </c>
      <c r="C27" s="22">
        <v>570000000</v>
      </c>
      <c r="D27" s="22">
        <v>570000000</v>
      </c>
      <c r="E27" s="22">
        <v>493653633</v>
      </c>
    </row>
    <row r="28" spans="1:6" ht="15" customHeight="1">
      <c r="A28" s="3" t="s">
        <v>13</v>
      </c>
      <c r="B28" s="4" t="s">
        <v>101</v>
      </c>
      <c r="C28" s="22">
        <v>0</v>
      </c>
      <c r="D28" s="22">
        <v>0</v>
      </c>
      <c r="E28" s="22">
        <v>0</v>
      </c>
    </row>
    <row r="29" spans="1:6" ht="15" customHeight="1">
      <c r="A29" s="3" t="s">
        <v>102</v>
      </c>
      <c r="B29" s="4" t="s">
        <v>103</v>
      </c>
      <c r="C29" s="22">
        <v>0</v>
      </c>
      <c r="D29" s="22">
        <v>0</v>
      </c>
      <c r="E29" s="22">
        <v>0</v>
      </c>
    </row>
    <row r="30" spans="1:6" ht="15" customHeight="1">
      <c r="A30" s="3" t="s">
        <v>14</v>
      </c>
      <c r="B30" s="4" t="s">
        <v>104</v>
      </c>
      <c r="C30" s="22">
        <v>18000000</v>
      </c>
      <c r="D30" s="22">
        <v>0</v>
      </c>
      <c r="E30" s="22">
        <v>0</v>
      </c>
    </row>
    <row r="31" spans="1:6" ht="15" customHeight="1">
      <c r="A31" s="3" t="s">
        <v>15</v>
      </c>
      <c r="B31" s="4" t="s">
        <v>105</v>
      </c>
      <c r="C31" s="22">
        <v>40000</v>
      </c>
      <c r="D31" s="22">
        <v>40000</v>
      </c>
      <c r="E31" s="22">
        <v>29000</v>
      </c>
    </row>
    <row r="32" spans="1:6" ht="15" customHeight="1">
      <c r="A32" s="5" t="s">
        <v>40</v>
      </c>
      <c r="B32" s="6" t="s">
        <v>106</v>
      </c>
      <c r="C32" s="23">
        <f>+C27+C28+C29+C30+C31</f>
        <v>588040000</v>
      </c>
      <c r="D32" s="23">
        <f>+D27+D28+D29+D30+D31</f>
        <v>570040000</v>
      </c>
      <c r="E32" s="23">
        <f>+E27+E28+E29+E30+E31</f>
        <v>493682633</v>
      </c>
    </row>
    <row r="33" spans="1:5" ht="15" customHeight="1">
      <c r="A33" s="3" t="s">
        <v>16</v>
      </c>
      <c r="B33" s="4" t="s">
        <v>107</v>
      </c>
      <c r="C33" s="22">
        <v>700000</v>
      </c>
      <c r="D33" s="22">
        <v>700000</v>
      </c>
      <c r="E33" s="22">
        <v>641903</v>
      </c>
    </row>
    <row r="34" spans="1:5" ht="15" customHeight="1">
      <c r="A34" s="12" t="s">
        <v>41</v>
      </c>
      <c r="B34" s="14" t="s">
        <v>108</v>
      </c>
      <c r="C34" s="23">
        <f>+C23+C24+C25+C26+C32+C33</f>
        <v>592140000</v>
      </c>
      <c r="D34" s="23">
        <f>+D23+D24+D25+D26+D32+D33</f>
        <v>574245084</v>
      </c>
      <c r="E34" s="23">
        <f>+E23+E24+E25+E26+E32+E33</f>
        <v>497825120</v>
      </c>
    </row>
    <row r="35" spans="1:5" ht="15" customHeight="1">
      <c r="A35" s="7" t="s">
        <v>109</v>
      </c>
      <c r="B35" s="4" t="s">
        <v>110</v>
      </c>
      <c r="C35" s="22">
        <v>0</v>
      </c>
      <c r="D35" s="22">
        <v>0</v>
      </c>
      <c r="E35" s="22">
        <v>0</v>
      </c>
    </row>
    <row r="36" spans="1:5" ht="15" customHeight="1">
      <c r="A36" s="7" t="s">
        <v>17</v>
      </c>
      <c r="B36" s="4" t="s">
        <v>111</v>
      </c>
      <c r="C36" s="22">
        <v>28025800</v>
      </c>
      <c r="D36" s="22">
        <v>28085800</v>
      </c>
      <c r="E36" s="22">
        <v>18331955</v>
      </c>
    </row>
    <row r="37" spans="1:5" ht="15" customHeight="1">
      <c r="A37" s="7" t="s">
        <v>18</v>
      </c>
      <c r="B37" s="4" t="s">
        <v>112</v>
      </c>
      <c r="C37" s="22">
        <v>1010000</v>
      </c>
      <c r="D37" s="22">
        <v>1033916</v>
      </c>
      <c r="E37" s="22">
        <v>1027116</v>
      </c>
    </row>
    <row r="38" spans="1:5" ht="15" customHeight="1">
      <c r="A38" s="7" t="s">
        <v>19</v>
      </c>
      <c r="B38" s="4" t="s">
        <v>113</v>
      </c>
      <c r="C38" s="22">
        <v>0</v>
      </c>
      <c r="D38" s="22">
        <v>0</v>
      </c>
      <c r="E38" s="22">
        <v>0</v>
      </c>
    </row>
    <row r="39" spans="1:5" ht="15" customHeight="1">
      <c r="A39" s="7" t="s">
        <v>114</v>
      </c>
      <c r="B39" s="4" t="s">
        <v>115</v>
      </c>
      <c r="C39" s="22">
        <v>0</v>
      </c>
      <c r="D39" s="22">
        <v>0</v>
      </c>
      <c r="E39" s="22">
        <v>0</v>
      </c>
    </row>
    <row r="40" spans="1:5" ht="15" customHeight="1">
      <c r="A40" s="7" t="s">
        <v>116</v>
      </c>
      <c r="B40" s="4" t="s">
        <v>117</v>
      </c>
      <c r="C40" s="22">
        <v>5759900</v>
      </c>
      <c r="D40" s="22">
        <v>5791657</v>
      </c>
      <c r="E40" s="22">
        <v>3439974</v>
      </c>
    </row>
    <row r="41" spans="1:5" ht="15" customHeight="1">
      <c r="A41" s="7" t="s">
        <v>118</v>
      </c>
      <c r="B41" s="4" t="s">
        <v>119</v>
      </c>
      <c r="C41" s="22">
        <v>0</v>
      </c>
      <c r="D41" s="22">
        <v>0</v>
      </c>
      <c r="E41" s="22">
        <v>0</v>
      </c>
    </row>
    <row r="42" spans="1:5" ht="15" customHeight="1">
      <c r="A42" s="7" t="s">
        <v>20</v>
      </c>
      <c r="B42" s="4" t="s">
        <v>120</v>
      </c>
      <c r="C42" s="22">
        <v>20000</v>
      </c>
      <c r="D42" s="22">
        <v>20000</v>
      </c>
      <c r="E42" s="22">
        <v>589</v>
      </c>
    </row>
    <row r="43" spans="1:5" ht="15" customHeight="1">
      <c r="A43" s="7" t="s">
        <v>177</v>
      </c>
      <c r="B43" s="4" t="s">
        <v>121</v>
      </c>
      <c r="C43" s="22">
        <v>0</v>
      </c>
      <c r="D43" s="22">
        <v>172072</v>
      </c>
      <c r="E43" s="22">
        <v>172072</v>
      </c>
    </row>
    <row r="44" spans="1:5" ht="15" customHeight="1">
      <c r="A44" s="7" t="s">
        <v>21</v>
      </c>
      <c r="B44" s="4" t="s">
        <v>176</v>
      </c>
      <c r="C44" s="22">
        <v>0</v>
      </c>
      <c r="D44" s="22">
        <v>5003318</v>
      </c>
      <c r="E44" s="22">
        <v>4439</v>
      </c>
    </row>
    <row r="45" spans="1:5" ht="15" customHeight="1">
      <c r="A45" s="13" t="s">
        <v>42</v>
      </c>
      <c r="B45" s="14" t="s">
        <v>122</v>
      </c>
      <c r="C45" s="23">
        <f>SUM(C35:C44)</f>
        <v>34815700</v>
      </c>
      <c r="D45" s="23">
        <f>SUM(D35:D44)</f>
        <v>40106763</v>
      </c>
      <c r="E45" s="23">
        <f>SUM(E35:E44)</f>
        <v>22976145</v>
      </c>
    </row>
    <row r="46" spans="1:5" ht="15" customHeight="1">
      <c r="A46" s="7" t="s">
        <v>131</v>
      </c>
      <c r="B46" s="4" t="s">
        <v>132</v>
      </c>
      <c r="C46" s="22">
        <v>0</v>
      </c>
      <c r="D46" s="22">
        <v>0</v>
      </c>
      <c r="E46" s="22">
        <v>0</v>
      </c>
    </row>
    <row r="47" spans="1:5" ht="15" customHeight="1">
      <c r="A47" s="3" t="s">
        <v>25</v>
      </c>
      <c r="B47" s="4" t="s">
        <v>133</v>
      </c>
      <c r="C47" s="22">
        <v>0</v>
      </c>
      <c r="D47" s="22">
        <v>0</v>
      </c>
      <c r="E47" s="22">
        <v>0</v>
      </c>
    </row>
    <row r="48" spans="1:5" ht="15" customHeight="1">
      <c r="A48" s="7" t="s">
        <v>26</v>
      </c>
      <c r="B48" s="4" t="s">
        <v>65</v>
      </c>
      <c r="C48" s="22">
        <v>0</v>
      </c>
      <c r="D48" s="22">
        <v>3015600</v>
      </c>
      <c r="E48" s="22">
        <v>3015600</v>
      </c>
    </row>
    <row r="49" spans="1:5" ht="15" customHeight="1">
      <c r="A49" s="12" t="s">
        <v>44</v>
      </c>
      <c r="B49" s="14" t="s">
        <v>134</v>
      </c>
      <c r="C49" s="23">
        <f>SUM(C46:C48)</f>
        <v>0</v>
      </c>
      <c r="D49" s="23">
        <f>SUM(D46:D48)</f>
        <v>3015600</v>
      </c>
      <c r="E49" s="23">
        <f>SUM(E46:E48)</f>
        <v>3015600</v>
      </c>
    </row>
    <row r="50" spans="1:5" ht="15" customHeight="1">
      <c r="A50" s="15" t="s">
        <v>54</v>
      </c>
      <c r="B50" s="31"/>
      <c r="C50" s="32">
        <f>+C20+C34+C45+C49</f>
        <v>789979077</v>
      </c>
      <c r="D50" s="32">
        <f>+D20+D34+D45+D49</f>
        <v>910348750</v>
      </c>
      <c r="E50" s="32">
        <f>+E20+E34+E45+E49</f>
        <v>807366708</v>
      </c>
    </row>
    <row r="51" spans="1:5" ht="15" customHeight="1">
      <c r="A51" s="3" t="s">
        <v>86</v>
      </c>
      <c r="B51" s="4" t="s">
        <v>87</v>
      </c>
      <c r="C51" s="22">
        <v>0</v>
      </c>
      <c r="D51" s="22">
        <v>20000000</v>
      </c>
      <c r="E51" s="22">
        <v>20000000</v>
      </c>
    </row>
    <row r="52" spans="1:5" ht="15" customHeight="1">
      <c r="A52" s="3" t="s">
        <v>88</v>
      </c>
      <c r="B52" s="4" t="s">
        <v>89</v>
      </c>
      <c r="C52" s="22">
        <v>0</v>
      </c>
      <c r="D52" s="22">
        <v>0</v>
      </c>
      <c r="E52" s="22">
        <v>0</v>
      </c>
    </row>
    <row r="53" spans="1:5" ht="15" customHeight="1">
      <c r="A53" s="3" t="s">
        <v>4</v>
      </c>
      <c r="B53" s="4" t="s">
        <v>90</v>
      </c>
      <c r="C53" s="22">
        <v>0</v>
      </c>
      <c r="D53" s="22">
        <v>0</v>
      </c>
      <c r="E53" s="22">
        <v>0</v>
      </c>
    </row>
    <row r="54" spans="1:5" ht="15" customHeight="1">
      <c r="A54" s="3" t="s">
        <v>5</v>
      </c>
      <c r="B54" s="4" t="s">
        <v>91</v>
      </c>
      <c r="C54" s="22">
        <v>0</v>
      </c>
      <c r="D54" s="22">
        <v>0</v>
      </c>
      <c r="E54" s="22">
        <v>0</v>
      </c>
    </row>
    <row r="55" spans="1:5" ht="15" customHeight="1">
      <c r="A55" s="3" t="s">
        <v>6</v>
      </c>
      <c r="B55" s="4" t="s">
        <v>92</v>
      </c>
      <c r="C55" s="22">
        <v>114300000</v>
      </c>
      <c r="D55" s="22">
        <v>191762387</v>
      </c>
      <c r="E55" s="22">
        <v>77462387</v>
      </c>
    </row>
    <row r="56" spans="1:5" ht="15" customHeight="1">
      <c r="A56" s="12" t="s">
        <v>38</v>
      </c>
      <c r="B56" s="14" t="s">
        <v>93</v>
      </c>
      <c r="C56" s="23">
        <f>SUM(C51:C55)</f>
        <v>114300000</v>
      </c>
      <c r="D56" s="23">
        <f>SUM(D51:D55)</f>
        <v>211762387</v>
      </c>
      <c r="E56" s="23">
        <f>SUM(E51:E55)</f>
        <v>97462387</v>
      </c>
    </row>
    <row r="57" spans="1:5" ht="15" customHeight="1">
      <c r="A57" s="7" t="s">
        <v>22</v>
      </c>
      <c r="B57" s="4" t="s">
        <v>123</v>
      </c>
      <c r="C57" s="22">
        <v>0</v>
      </c>
      <c r="D57" s="22">
        <v>0</v>
      </c>
      <c r="E57" s="22">
        <v>0</v>
      </c>
    </row>
    <row r="58" spans="1:5" ht="15" customHeight="1">
      <c r="A58" s="7" t="s">
        <v>23</v>
      </c>
      <c r="B58" s="4" t="s">
        <v>124</v>
      </c>
      <c r="C58" s="22">
        <v>0</v>
      </c>
      <c r="D58" s="22">
        <v>0</v>
      </c>
      <c r="E58" s="22">
        <v>0</v>
      </c>
    </row>
    <row r="59" spans="1:5" ht="15" customHeight="1">
      <c r="A59" s="7" t="s">
        <v>125</v>
      </c>
      <c r="B59" s="4" t="s">
        <v>126</v>
      </c>
      <c r="C59" s="22">
        <v>0</v>
      </c>
      <c r="D59" s="22">
        <v>0</v>
      </c>
      <c r="E59" s="22">
        <v>0</v>
      </c>
    </row>
    <row r="60" spans="1:5" ht="15" customHeight="1">
      <c r="A60" s="7" t="s">
        <v>24</v>
      </c>
      <c r="B60" s="4" t="s">
        <v>127</v>
      </c>
      <c r="C60" s="22">
        <v>0</v>
      </c>
      <c r="D60" s="22">
        <v>0</v>
      </c>
      <c r="E60" s="22">
        <v>0</v>
      </c>
    </row>
    <row r="61" spans="1:5" ht="15" customHeight="1">
      <c r="A61" s="7" t="s">
        <v>128</v>
      </c>
      <c r="B61" s="4" t="s">
        <v>129</v>
      </c>
      <c r="C61" s="22">
        <v>0</v>
      </c>
      <c r="D61" s="22">
        <v>0</v>
      </c>
      <c r="E61" s="22">
        <v>0</v>
      </c>
    </row>
    <row r="62" spans="1:5" ht="15" customHeight="1">
      <c r="A62" s="12" t="s">
        <v>43</v>
      </c>
      <c r="B62" s="14" t="s">
        <v>130</v>
      </c>
      <c r="C62" s="23">
        <f>SUM(C57:C61)</f>
        <v>0</v>
      </c>
      <c r="D62" s="23">
        <f>SUM(D57:D61)</f>
        <v>0</v>
      </c>
      <c r="E62" s="23">
        <f>SUM(E57:E61)</f>
        <v>0</v>
      </c>
    </row>
    <row r="63" spans="1:5" ht="15" customHeight="1">
      <c r="A63" s="7" t="s">
        <v>135</v>
      </c>
      <c r="B63" s="4" t="s">
        <v>136</v>
      </c>
      <c r="C63" s="22">
        <v>0</v>
      </c>
      <c r="D63" s="22">
        <v>0</v>
      </c>
      <c r="E63" s="22">
        <v>0</v>
      </c>
    </row>
    <row r="64" spans="1:5" ht="15" customHeight="1">
      <c r="A64" s="3" t="s">
        <v>27</v>
      </c>
      <c r="B64" s="4" t="s">
        <v>179</v>
      </c>
      <c r="C64" s="22">
        <v>0</v>
      </c>
      <c r="D64" s="22">
        <v>0</v>
      </c>
      <c r="E64" s="22">
        <v>0</v>
      </c>
    </row>
    <row r="65" spans="1:5" ht="15" customHeight="1">
      <c r="A65" s="7" t="s">
        <v>28</v>
      </c>
      <c r="B65" s="4" t="s">
        <v>178</v>
      </c>
      <c r="C65" s="22">
        <v>0</v>
      </c>
      <c r="D65" s="22">
        <v>74553594</v>
      </c>
      <c r="E65" s="22">
        <v>74553594</v>
      </c>
    </row>
    <row r="66" spans="1:5" ht="15" customHeight="1">
      <c r="A66" s="12" t="s">
        <v>46</v>
      </c>
      <c r="B66" s="14" t="s">
        <v>137</v>
      </c>
      <c r="C66" s="23">
        <f>SUM(C63:C65)</f>
        <v>0</v>
      </c>
      <c r="D66" s="23">
        <f>SUM(D63:D65)</f>
        <v>74553594</v>
      </c>
      <c r="E66" s="23">
        <f>SUM(E63:E65)</f>
        <v>74553594</v>
      </c>
    </row>
    <row r="67" spans="1:5" ht="15" customHeight="1">
      <c r="A67" s="15" t="s">
        <v>53</v>
      </c>
      <c r="B67" s="31"/>
      <c r="C67" s="32">
        <f>+C56+C62+C66</f>
        <v>114300000</v>
      </c>
      <c r="D67" s="32">
        <f>+D56+D62+D66</f>
        <v>286315981</v>
      </c>
      <c r="E67" s="32">
        <f>+E56+E62+E66</f>
        <v>172015981</v>
      </c>
    </row>
    <row r="68" spans="1:5" ht="15.75">
      <c r="A68" s="19" t="s">
        <v>45</v>
      </c>
      <c r="B68" s="16" t="s">
        <v>138</v>
      </c>
      <c r="C68" s="33">
        <f>+C20+C56+C34+C45+C62+C49+C66</f>
        <v>904279077</v>
      </c>
      <c r="D68" s="33">
        <f>+D20+D56+D34+D45+D62+D49+D66</f>
        <v>1196664731</v>
      </c>
      <c r="E68" s="33">
        <f>+E20+E56+E34+E45+E62+E49+E66</f>
        <v>979382689</v>
      </c>
    </row>
    <row r="69" spans="1:5" ht="15.75">
      <c r="A69" s="28" t="s">
        <v>59</v>
      </c>
      <c r="B69" s="20"/>
      <c r="C69" s="34">
        <f>+C50-'[3]kiadások egyszerűsített önkorm'!C75</f>
        <v>789924541</v>
      </c>
      <c r="D69" s="34">
        <f>+D50-'[3]kiadások egyszerűsített önkorm'!D75</f>
        <v>910291804</v>
      </c>
      <c r="E69" s="34">
        <f>+E50-'[3]kiadások egyszerűsített önkorm'!E75</f>
        <v>807314979</v>
      </c>
    </row>
    <row r="70" spans="1:5" ht="15.75">
      <c r="A70" s="28" t="s">
        <v>60</v>
      </c>
      <c r="B70" s="20"/>
      <c r="C70" s="34">
        <f>+C67-'[3]kiadások egyszerűsített önkorm'!C98</f>
        <v>114271602</v>
      </c>
      <c r="D70" s="34">
        <f>+D67-'[3]kiadások egyszerűsített önkorm'!D98</f>
        <v>286260067</v>
      </c>
      <c r="E70" s="34">
        <f>+E67-'[3]kiadások egyszerűsített önkorm'!E98</f>
        <v>172012841</v>
      </c>
    </row>
    <row r="71" spans="1:5">
      <c r="A71" s="11" t="s">
        <v>29</v>
      </c>
      <c r="B71" s="3" t="s">
        <v>139</v>
      </c>
      <c r="C71" s="22">
        <v>0</v>
      </c>
      <c r="D71" s="22">
        <v>0</v>
      </c>
      <c r="E71" s="22">
        <v>0</v>
      </c>
    </row>
    <row r="72" spans="1:5">
      <c r="A72" s="7" t="s">
        <v>140</v>
      </c>
      <c r="B72" s="3" t="s">
        <v>141</v>
      </c>
      <c r="C72" s="22">
        <v>0</v>
      </c>
      <c r="D72" s="22">
        <v>0</v>
      </c>
      <c r="E72" s="22">
        <v>0</v>
      </c>
    </row>
    <row r="73" spans="1:5">
      <c r="A73" s="11" t="s">
        <v>30</v>
      </c>
      <c r="B73" s="3" t="s">
        <v>142</v>
      </c>
      <c r="C73" s="22">
        <v>0</v>
      </c>
      <c r="D73" s="22">
        <v>0</v>
      </c>
      <c r="E73" s="22">
        <v>0</v>
      </c>
    </row>
    <row r="74" spans="1:5">
      <c r="A74" s="9" t="s">
        <v>47</v>
      </c>
      <c r="B74" s="5" t="s">
        <v>143</v>
      </c>
      <c r="C74" s="23">
        <f>SUM(C71:C73)</f>
        <v>0</v>
      </c>
      <c r="D74" s="23">
        <f>SUM(D71:D73)</f>
        <v>0</v>
      </c>
      <c r="E74" s="23">
        <f>SUM(E71:E73)</f>
        <v>0</v>
      </c>
    </row>
    <row r="75" spans="1:5">
      <c r="A75" s="7" t="s">
        <v>31</v>
      </c>
      <c r="B75" s="3" t="s">
        <v>144</v>
      </c>
      <c r="C75" s="22">
        <v>0</v>
      </c>
      <c r="D75" s="22">
        <v>0</v>
      </c>
      <c r="E75" s="22">
        <v>0</v>
      </c>
    </row>
    <row r="76" spans="1:5">
      <c r="A76" s="11" t="s">
        <v>145</v>
      </c>
      <c r="B76" s="3" t="s">
        <v>146</v>
      </c>
      <c r="C76" s="22">
        <v>0</v>
      </c>
      <c r="D76" s="22">
        <v>0</v>
      </c>
      <c r="E76" s="22">
        <v>0</v>
      </c>
    </row>
    <row r="77" spans="1:5">
      <c r="A77" s="7" t="s">
        <v>32</v>
      </c>
      <c r="B77" s="3" t="s">
        <v>147</v>
      </c>
      <c r="C77" s="22">
        <v>0</v>
      </c>
      <c r="D77" s="22">
        <v>0</v>
      </c>
      <c r="E77" s="22">
        <v>0</v>
      </c>
    </row>
    <row r="78" spans="1:5">
      <c r="A78" s="11" t="s">
        <v>148</v>
      </c>
      <c r="B78" s="3" t="s">
        <v>149</v>
      </c>
      <c r="C78" s="22">
        <v>0</v>
      </c>
      <c r="D78" s="22">
        <v>0</v>
      </c>
      <c r="E78" s="22">
        <v>0</v>
      </c>
    </row>
    <row r="79" spans="1:5">
      <c r="A79" s="8" t="s">
        <v>48</v>
      </c>
      <c r="B79" s="5" t="s">
        <v>150</v>
      </c>
      <c r="C79" s="23">
        <f>SUM(C75:C78)</f>
        <v>0</v>
      </c>
      <c r="D79" s="23">
        <f>SUM(D75:D78)</f>
        <v>0</v>
      </c>
      <c r="E79" s="23">
        <f>SUM(E75:E78)</f>
        <v>0</v>
      </c>
    </row>
    <row r="80" spans="1:5">
      <c r="A80" s="3" t="s">
        <v>57</v>
      </c>
      <c r="B80" s="3" t="s">
        <v>151</v>
      </c>
      <c r="C80" s="22">
        <v>355288202</v>
      </c>
      <c r="D80" s="22">
        <v>350497680</v>
      </c>
      <c r="E80" s="22">
        <v>350497680</v>
      </c>
    </row>
    <row r="81" spans="1:5">
      <c r="A81" s="3" t="s">
        <v>58</v>
      </c>
      <c r="B81" s="3" t="s">
        <v>151</v>
      </c>
      <c r="C81" s="22">
        <v>178354852</v>
      </c>
      <c r="D81" s="22">
        <v>178354852</v>
      </c>
      <c r="E81" s="22">
        <v>178354852</v>
      </c>
    </row>
    <row r="82" spans="1:5">
      <c r="A82" s="3" t="s">
        <v>55</v>
      </c>
      <c r="B82" s="3" t="s">
        <v>152</v>
      </c>
      <c r="C82" s="22">
        <v>0</v>
      </c>
      <c r="D82" s="22">
        <v>0</v>
      </c>
      <c r="E82" s="22">
        <v>0</v>
      </c>
    </row>
    <row r="83" spans="1:5">
      <c r="A83" s="3" t="s">
        <v>56</v>
      </c>
      <c r="B83" s="3" t="s">
        <v>152</v>
      </c>
      <c r="C83" s="22">
        <v>0</v>
      </c>
      <c r="D83" s="22">
        <v>0</v>
      </c>
      <c r="E83" s="22">
        <v>0</v>
      </c>
    </row>
    <row r="84" spans="1:5">
      <c r="A84" s="5" t="s">
        <v>49</v>
      </c>
      <c r="B84" s="5" t="s">
        <v>153</v>
      </c>
      <c r="C84" s="23">
        <f>SUM(C80:C83)</f>
        <v>533643054</v>
      </c>
      <c r="D84" s="23">
        <f>SUM(D80:D83)</f>
        <v>528852532</v>
      </c>
      <c r="E84" s="23">
        <f>SUM(E80:E83)</f>
        <v>528852532</v>
      </c>
    </row>
    <row r="85" spans="1:5">
      <c r="A85" s="11" t="s">
        <v>154</v>
      </c>
      <c r="B85" s="3" t="s">
        <v>155</v>
      </c>
      <c r="C85" s="22">
        <v>0</v>
      </c>
      <c r="D85" s="22">
        <v>11148659</v>
      </c>
      <c r="E85" s="22">
        <v>11148659</v>
      </c>
    </row>
    <row r="86" spans="1:5">
      <c r="A86" s="11" t="s">
        <v>156</v>
      </c>
      <c r="B86" s="3" t="s">
        <v>157</v>
      </c>
      <c r="C86" s="22">
        <v>0</v>
      </c>
      <c r="D86" s="22">
        <v>0</v>
      </c>
      <c r="E86" s="22">
        <v>0</v>
      </c>
    </row>
    <row r="87" spans="1:5">
      <c r="A87" s="11" t="s">
        <v>158</v>
      </c>
      <c r="B87" s="3" t="s">
        <v>159</v>
      </c>
      <c r="C87" s="22">
        <v>0</v>
      </c>
      <c r="D87" s="22">
        <v>0</v>
      </c>
      <c r="E87" s="22">
        <v>0</v>
      </c>
    </row>
    <row r="88" spans="1:5">
      <c r="A88" s="11" t="s">
        <v>160</v>
      </c>
      <c r="B88" s="3" t="s">
        <v>161</v>
      </c>
      <c r="C88" s="22">
        <v>0</v>
      </c>
      <c r="D88" s="22">
        <v>0</v>
      </c>
      <c r="E88" s="22">
        <v>0</v>
      </c>
    </row>
    <row r="89" spans="1:5">
      <c r="A89" s="7" t="s">
        <v>33</v>
      </c>
      <c r="B89" s="3" t="s">
        <v>162</v>
      </c>
      <c r="C89" s="22">
        <v>0</v>
      </c>
      <c r="D89" s="22">
        <v>0</v>
      </c>
      <c r="E89" s="22">
        <v>0</v>
      </c>
    </row>
    <row r="90" spans="1:5">
      <c r="A90" s="9" t="s">
        <v>50</v>
      </c>
      <c r="B90" s="5" t="s">
        <v>163</v>
      </c>
      <c r="C90" s="23">
        <f>+C84+C85+C86+C87+C88+C89</f>
        <v>533643054</v>
      </c>
      <c r="D90" s="23">
        <f>+D84+D85+D86+D87+D88+D89</f>
        <v>540001191</v>
      </c>
      <c r="E90" s="23">
        <f>+E84+E85+E86+E87+E88+E89</f>
        <v>540001191</v>
      </c>
    </row>
    <row r="91" spans="1:5">
      <c r="A91" s="7" t="s">
        <v>164</v>
      </c>
      <c r="B91" s="3" t="s">
        <v>165</v>
      </c>
      <c r="C91" s="22">
        <v>0</v>
      </c>
      <c r="D91" s="22">
        <v>0</v>
      </c>
      <c r="E91" s="22">
        <v>0</v>
      </c>
    </row>
    <row r="92" spans="1:5">
      <c r="A92" s="7" t="s">
        <v>166</v>
      </c>
      <c r="B92" s="3" t="s">
        <v>167</v>
      </c>
      <c r="C92" s="22">
        <v>0</v>
      </c>
      <c r="D92" s="22">
        <v>0</v>
      </c>
      <c r="E92" s="22">
        <v>0</v>
      </c>
    </row>
    <row r="93" spans="1:5">
      <c r="A93" s="11" t="s">
        <v>168</v>
      </c>
      <c r="B93" s="3" t="s">
        <v>169</v>
      </c>
      <c r="C93" s="22">
        <v>0</v>
      </c>
      <c r="D93" s="22">
        <v>0</v>
      </c>
      <c r="E93" s="22">
        <v>0</v>
      </c>
    </row>
    <row r="94" spans="1:5">
      <c r="A94" s="11" t="s">
        <v>34</v>
      </c>
      <c r="B94" s="3" t="s">
        <v>170</v>
      </c>
      <c r="C94" s="22">
        <v>0</v>
      </c>
      <c r="D94" s="22">
        <v>0</v>
      </c>
      <c r="E94" s="22">
        <v>0</v>
      </c>
    </row>
    <row r="95" spans="1:5">
      <c r="A95" s="8" t="s">
        <v>51</v>
      </c>
      <c r="B95" s="5" t="s">
        <v>171</v>
      </c>
      <c r="C95" s="23">
        <f>SUM(C91:C94)</f>
        <v>0</v>
      </c>
      <c r="D95" s="23">
        <f>SUM(D91:D94)</f>
        <v>0</v>
      </c>
      <c r="E95" s="23">
        <f>SUM(E91:E94)</f>
        <v>0</v>
      </c>
    </row>
    <row r="96" spans="1:5">
      <c r="A96" s="9" t="s">
        <v>172</v>
      </c>
      <c r="B96" s="5" t="s">
        <v>173</v>
      </c>
      <c r="C96" s="23">
        <v>0</v>
      </c>
      <c r="D96" s="23">
        <v>0</v>
      </c>
      <c r="E96" s="23">
        <v>0</v>
      </c>
    </row>
    <row r="97" spans="1:5" ht="15.75">
      <c r="A97" s="17" t="s">
        <v>52</v>
      </c>
      <c r="B97" s="18" t="s">
        <v>174</v>
      </c>
      <c r="C97" s="33">
        <f>+C90+C95+C96</f>
        <v>533643054</v>
      </c>
      <c r="D97" s="33">
        <f>+D90+D95+D96</f>
        <v>540001191</v>
      </c>
      <c r="E97" s="33">
        <f>+E90+E95+E96</f>
        <v>540001191</v>
      </c>
    </row>
    <row r="98" spans="1:5" ht="15.75">
      <c r="A98" s="29" t="s">
        <v>35</v>
      </c>
      <c r="B98" s="24"/>
      <c r="C98" s="35">
        <f>+C68+C97</f>
        <v>1437922131</v>
      </c>
      <c r="D98" s="35">
        <f>+D68+D97</f>
        <v>1736665922</v>
      </c>
      <c r="E98" s="35">
        <f>+E68+E97</f>
        <v>1519383880</v>
      </c>
    </row>
  </sheetData>
  <mergeCells count="2">
    <mergeCell ref="A2:E2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  <headerFooter alignWithMargins="0">
    <oddHeader>&amp;C5.a melléklet a 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5.a bevételek egyszerűsített ön</vt:lpstr>
      <vt:lpstr>'5.a bevételek egyszerűsített ön'!Nyomtatási_terület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2021-05-27T10:53:29Z</dcterms:modified>
</cp:coreProperties>
</file>