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Loclex\Költségvetés 2021 módosítás (11_2021)\"/>
    </mc:Choice>
  </mc:AlternateContent>
  <bookViews>
    <workbookView xWindow="960" yWindow="1515" windowWidth="11505" windowHeight="6930" tabRatio="899" firstSheet="1" activeTab="1"/>
  </bookViews>
  <sheets>
    <sheet name="1 bevétel (kötelező,önként)" sheetId="239" state="hidden" r:id="rId1"/>
    <sheet name="2 kiadás (kötelező, önként)" sheetId="240" r:id="rId2"/>
    <sheet name="3 bevétel(szűkített)" sheetId="261" state="hidden" r:id="rId3"/>
    <sheet name="4 kiadás(szűkített)" sheetId="260" state="hidden" r:id="rId4"/>
    <sheet name="10 ök kiadás" sheetId="244" state="hidden" r:id="rId5"/>
  </sheets>
  <externalReferences>
    <externalReference r:id="rId6"/>
  </externalReferences>
  <definedNames>
    <definedName name="__b00001">[1]Munka3!#REF!</definedName>
    <definedName name="__e00001">[1]Munka3!#REF!</definedName>
    <definedName name="_b00001">[1]Munka3!#REF!</definedName>
    <definedName name="_e00001">[1]Munka3!#REF!</definedName>
    <definedName name="b0000">[1]Munka3!#REF!</definedName>
    <definedName name="b00000" localSheetId="0">[1]Munka3!#REF!</definedName>
    <definedName name="b00000" localSheetId="4">[1]Munka3!#REF!</definedName>
    <definedName name="b00000" localSheetId="1">[1]Munka3!#REF!</definedName>
    <definedName name="b00000">[1]Munka3!#REF!</definedName>
    <definedName name="c00000">[1]Munka3!#REF!</definedName>
    <definedName name="E00000" localSheetId="0">[1]Munka3!#REF!</definedName>
    <definedName name="E00000" localSheetId="4">[1]Munka3!#REF!</definedName>
    <definedName name="E00000" localSheetId="1">[1]Munka3!#REF!</definedName>
    <definedName name="E00000">[1]Munka3!#REF!</definedName>
    <definedName name="létszám">[1]Munka3!#REF!</definedName>
    <definedName name="_xlnm.Print_Titles" localSheetId="0">'1 bevétel (kötelező,önként)'!$A:$A,'1 bevétel (kötelező,önként)'!$1:$4</definedName>
    <definedName name="_xlnm.Print_Titles" localSheetId="4">'10 ök kiadás'!$A:$B,'10 ök kiadás'!$1:$4</definedName>
    <definedName name="_xlnm.Print_Titles" localSheetId="1">'2 kiadás (kötelező, önként)'!$A:$A,'2 kiadás (kötelező, önként)'!$1:$4</definedName>
    <definedName name="_xlnm.Print_Titles" localSheetId="2">'3 bevétel(szűkített)'!$A:$B,'3 bevétel(szűkített)'!$1:$7</definedName>
    <definedName name="_xlnm.Print_Area" localSheetId="0">'1 bevétel (kötelező,önként)'!$A$1:$AL$66</definedName>
    <definedName name="_xlnm.Print_Area" localSheetId="3">'4 kiadás(szűkített)'!$A$1:$K$25</definedName>
  </definedNames>
  <calcPr calcId="152511" fullCalcOnLoad="1"/>
</workbook>
</file>

<file path=xl/calcChain.xml><?xml version="1.0" encoding="utf-8"?>
<calcChain xmlns="http://schemas.openxmlformats.org/spreadsheetml/2006/main">
  <c r="G49" i="239" l="1"/>
  <c r="H49" i="239"/>
  <c r="I49" i="239"/>
  <c r="J49" i="239"/>
  <c r="J51" i="239"/>
  <c r="J54" i="239"/>
  <c r="K49" i="239"/>
  <c r="L49" i="239"/>
  <c r="L51" i="239"/>
  <c r="M49" i="239"/>
  <c r="N49" i="239"/>
  <c r="K50" i="239"/>
  <c r="L50" i="239"/>
  <c r="M50" i="239"/>
  <c r="N50" i="239"/>
  <c r="N51" i="239"/>
  <c r="V12" i="240"/>
  <c r="W12" i="240"/>
  <c r="X12" i="240"/>
  <c r="Y12" i="240"/>
  <c r="Y14" i="240"/>
  <c r="AK14" i="240"/>
  <c r="AK18" i="240"/>
  <c r="V13" i="240"/>
  <c r="W13" i="240"/>
  <c r="X13" i="240"/>
  <c r="Y13" i="240"/>
  <c r="Y11" i="240"/>
  <c r="X11" i="240"/>
  <c r="W11" i="240"/>
  <c r="W7" i="240"/>
  <c r="X7" i="240"/>
  <c r="X10" i="240"/>
  <c r="Y7" i="240"/>
  <c r="Z7" i="240"/>
  <c r="W8" i="240"/>
  <c r="X8" i="240"/>
  <c r="Y8" i="240"/>
  <c r="Z8" i="240"/>
  <c r="AL8" i="240"/>
  <c r="W9" i="240"/>
  <c r="X9" i="240"/>
  <c r="Y9" i="240"/>
  <c r="Z9" i="240"/>
  <c r="Z6" i="240"/>
  <c r="Y6" i="240"/>
  <c r="X6" i="240"/>
  <c r="W6" i="240"/>
  <c r="AI16" i="240"/>
  <c r="J24" i="260"/>
  <c r="I24" i="260"/>
  <c r="AI12" i="240"/>
  <c r="AJ12" i="240"/>
  <c r="AJ14" i="240"/>
  <c r="AJ18" i="240"/>
  <c r="AK12" i="240"/>
  <c r="AI13" i="240"/>
  <c r="AI14" i="240"/>
  <c r="AJ13" i="240"/>
  <c r="AK13" i="240"/>
  <c r="AK11" i="240"/>
  <c r="AJ11" i="240"/>
  <c r="AI11" i="240"/>
  <c r="AK5" i="240"/>
  <c r="AJ5" i="240"/>
  <c r="AI5" i="240"/>
  <c r="AB10" i="240"/>
  <c r="AC10" i="240"/>
  <c r="AA10" i="240"/>
  <c r="AB14" i="240"/>
  <c r="AC14" i="240"/>
  <c r="AA14" i="240"/>
  <c r="AA16" i="240"/>
  <c r="AB16" i="240"/>
  <c r="AD16" i="240"/>
  <c r="AC16" i="240"/>
  <c r="AA17" i="240"/>
  <c r="AB17" i="240"/>
  <c r="AC17" i="240"/>
  <c r="AC15" i="240"/>
  <c r="AB15" i="240"/>
  <c r="AA15" i="240"/>
  <c r="AA12" i="240"/>
  <c r="AB12" i="240"/>
  <c r="AC12" i="240"/>
  <c r="AA13" i="240"/>
  <c r="AB13" i="240"/>
  <c r="AC13" i="240"/>
  <c r="AC11" i="240"/>
  <c r="AB11" i="240"/>
  <c r="AD11" i="240"/>
  <c r="AA11" i="240"/>
  <c r="AA7" i="240"/>
  <c r="AB7" i="240"/>
  <c r="AJ7" i="240"/>
  <c r="AC7" i="240"/>
  <c r="AA8" i="240"/>
  <c r="AI8" i="240"/>
  <c r="AB8" i="240"/>
  <c r="AC8" i="240"/>
  <c r="AK8" i="240"/>
  <c r="AA9" i="240"/>
  <c r="AB9" i="240"/>
  <c r="AJ9" i="240"/>
  <c r="AC9" i="240"/>
  <c r="AC6" i="240"/>
  <c r="AB6" i="240"/>
  <c r="AD6" i="240"/>
  <c r="AA6" i="240"/>
  <c r="AJ6" i="240"/>
  <c r="AC5" i="240"/>
  <c r="AB5" i="240"/>
  <c r="AA5" i="240"/>
  <c r="AI6" i="240"/>
  <c r="AK6" i="240"/>
  <c r="AI7" i="240"/>
  <c r="AK7" i="240"/>
  <c r="AJ8" i="240"/>
  <c r="AI9" i="240"/>
  <c r="AK9" i="240"/>
  <c r="H18" i="240"/>
  <c r="I18" i="240"/>
  <c r="I55" i="239"/>
  <c r="M55" i="239"/>
  <c r="J18" i="240"/>
  <c r="K18" i="240"/>
  <c r="L18" i="240"/>
  <c r="M18" i="240"/>
  <c r="N18" i="240"/>
  <c r="O18" i="240"/>
  <c r="O55" i="239"/>
  <c r="P18" i="240"/>
  <c r="Q18" i="240"/>
  <c r="Q55" i="239"/>
  <c r="R18" i="240"/>
  <c r="S18" i="240"/>
  <c r="T18" i="240"/>
  <c r="U18" i="240"/>
  <c r="AE18" i="240"/>
  <c r="AF18" i="240"/>
  <c r="AG18" i="240"/>
  <c r="X55" i="239"/>
  <c r="D45" i="239"/>
  <c r="E45" i="239"/>
  <c r="F45" i="239"/>
  <c r="G45" i="239"/>
  <c r="H45" i="239"/>
  <c r="I45" i="239"/>
  <c r="J45" i="239"/>
  <c r="K45" i="239"/>
  <c r="L45" i="239"/>
  <c r="M45" i="239"/>
  <c r="N45" i="239"/>
  <c r="O45" i="239"/>
  <c r="P45" i="239"/>
  <c r="Q45" i="239"/>
  <c r="Q49" i="239"/>
  <c r="R45" i="239"/>
  <c r="S45" i="239"/>
  <c r="T45" i="239"/>
  <c r="U45" i="239"/>
  <c r="V45" i="239"/>
  <c r="W45" i="239"/>
  <c r="X45" i="239"/>
  <c r="Y45" i="239"/>
  <c r="Z45" i="239"/>
  <c r="AA45" i="239"/>
  <c r="AB45" i="239"/>
  <c r="AC45" i="239"/>
  <c r="AD45" i="239"/>
  <c r="AE45" i="239"/>
  <c r="AF45" i="239"/>
  <c r="AG45" i="239"/>
  <c r="AH45" i="239"/>
  <c r="AI45" i="239"/>
  <c r="AI49" i="239"/>
  <c r="AJ45" i="239"/>
  <c r="AK45" i="239"/>
  <c r="AK49" i="239"/>
  <c r="AL45" i="239"/>
  <c r="C45" i="239"/>
  <c r="AJ49" i="239"/>
  <c r="AL49" i="239"/>
  <c r="AE44" i="239"/>
  <c r="AF44" i="239"/>
  <c r="AG44" i="239"/>
  <c r="AH44" i="239"/>
  <c r="AI44" i="239"/>
  <c r="AJ44" i="239"/>
  <c r="AK44" i="239"/>
  <c r="AL44" i="239"/>
  <c r="K33" i="261"/>
  <c r="J33" i="261"/>
  <c r="I33" i="261"/>
  <c r="K32" i="261"/>
  <c r="J32" i="261"/>
  <c r="I32" i="261"/>
  <c r="K31" i="261"/>
  <c r="J31" i="261"/>
  <c r="I31" i="261"/>
  <c r="K30" i="261"/>
  <c r="J30" i="261"/>
  <c r="I30" i="261"/>
  <c r="F56" i="261"/>
  <c r="G56" i="261"/>
  <c r="G57" i="261"/>
  <c r="G60" i="261"/>
  <c r="H56" i="261"/>
  <c r="I56" i="261"/>
  <c r="J56" i="261"/>
  <c r="K56" i="261"/>
  <c r="D50" i="239"/>
  <c r="E50" i="239"/>
  <c r="F50" i="239"/>
  <c r="G50" i="239"/>
  <c r="H50" i="239"/>
  <c r="I50" i="239"/>
  <c r="J50" i="239"/>
  <c r="O50" i="239"/>
  <c r="P50" i="239"/>
  <c r="Q50" i="239"/>
  <c r="R50" i="239"/>
  <c r="S50" i="239"/>
  <c r="T50" i="239"/>
  <c r="U50" i="239"/>
  <c r="V50" i="239"/>
  <c r="W50" i="239"/>
  <c r="X50" i="239"/>
  <c r="Y50" i="239"/>
  <c r="Z50" i="239"/>
  <c r="AA50" i="239"/>
  <c r="AB50" i="239"/>
  <c r="AC50" i="239"/>
  <c r="AD50" i="239"/>
  <c r="AE50" i="239"/>
  <c r="AF50" i="239"/>
  <c r="AG50" i="239"/>
  <c r="AH50" i="239"/>
  <c r="AI50" i="239"/>
  <c r="AJ50" i="239"/>
  <c r="AK50" i="239"/>
  <c r="AL50" i="239"/>
  <c r="C50" i="239"/>
  <c r="J48" i="239"/>
  <c r="J47" i="239"/>
  <c r="J46" i="239"/>
  <c r="L44" i="239"/>
  <c r="M44" i="239"/>
  <c r="N44" i="239"/>
  <c r="J37" i="239"/>
  <c r="J38" i="239"/>
  <c r="AH38" i="239"/>
  <c r="J39" i="239"/>
  <c r="J40" i="239"/>
  <c r="J41" i="239"/>
  <c r="J42" i="239"/>
  <c r="J43" i="239"/>
  <c r="J44" i="239"/>
  <c r="J36" i="239"/>
  <c r="J28" i="239"/>
  <c r="J30" i="239"/>
  <c r="J32" i="239"/>
  <c r="J31" i="239"/>
  <c r="D34" i="239"/>
  <c r="E34" i="239"/>
  <c r="F34" i="239"/>
  <c r="G34" i="239"/>
  <c r="H34" i="239"/>
  <c r="I34" i="239"/>
  <c r="K34" i="239"/>
  <c r="L34" i="239"/>
  <c r="M34" i="239"/>
  <c r="N34" i="239"/>
  <c r="O34" i="239"/>
  <c r="P34" i="239"/>
  <c r="Q34" i="239"/>
  <c r="R34" i="239"/>
  <c r="S34" i="239"/>
  <c r="T34" i="239"/>
  <c r="U34" i="239"/>
  <c r="V34" i="239"/>
  <c r="W34" i="239"/>
  <c r="X34" i="239"/>
  <c r="Y34" i="239"/>
  <c r="Z34" i="239"/>
  <c r="AA34" i="239"/>
  <c r="AB34" i="239"/>
  <c r="AC34" i="239"/>
  <c r="AD34" i="239"/>
  <c r="AE34" i="239"/>
  <c r="AF34" i="239"/>
  <c r="AG34" i="239"/>
  <c r="AI34" i="239"/>
  <c r="AJ34" i="239"/>
  <c r="AK34" i="239"/>
  <c r="AL34" i="239"/>
  <c r="C34" i="239"/>
  <c r="AG22" i="239"/>
  <c r="AF22" i="239"/>
  <c r="AE22" i="239"/>
  <c r="M22" i="239"/>
  <c r="AK22" i="239"/>
  <c r="L22" i="239"/>
  <c r="AJ22" i="239"/>
  <c r="K22" i="239"/>
  <c r="AI22" i="239"/>
  <c r="J22" i="239"/>
  <c r="AH22" i="239"/>
  <c r="F22" i="239"/>
  <c r="AE18" i="239"/>
  <c r="AF18" i="239"/>
  <c r="AG18" i="239"/>
  <c r="AE19" i="239"/>
  <c r="AF19" i="239"/>
  <c r="AG19" i="239"/>
  <c r="AC18" i="239"/>
  <c r="AC19" i="239"/>
  <c r="K18" i="239"/>
  <c r="AI18" i="239"/>
  <c r="L18" i="239"/>
  <c r="N18" i="239"/>
  <c r="AL18" i="239"/>
  <c r="M18" i="239"/>
  <c r="AK18" i="239"/>
  <c r="K19" i="239"/>
  <c r="AI19" i="239"/>
  <c r="L19" i="239"/>
  <c r="AJ19" i="239"/>
  <c r="M19" i="239"/>
  <c r="AK19" i="239"/>
  <c r="J18" i="239"/>
  <c r="AH18" i="239"/>
  <c r="J19" i="239"/>
  <c r="AH19" i="239"/>
  <c r="F19" i="239"/>
  <c r="AD19" i="239"/>
  <c r="F18" i="239"/>
  <c r="AD18" i="239"/>
  <c r="S62" i="244"/>
  <c r="S63" i="244"/>
  <c r="V44" i="239"/>
  <c r="X44" i="239"/>
  <c r="Y44" i="239"/>
  <c r="S60" i="239"/>
  <c r="AE60" i="239"/>
  <c r="G63" i="239"/>
  <c r="H55" i="239"/>
  <c r="G55" i="239"/>
  <c r="AL79" i="244"/>
  <c r="AI80" i="244"/>
  <c r="Y40" i="244"/>
  <c r="V29" i="244"/>
  <c r="J29" i="244"/>
  <c r="D6" i="244"/>
  <c r="AL76" i="244"/>
  <c r="AL75" i="244"/>
  <c r="AL74" i="244"/>
  <c r="AI73" i="244"/>
  <c r="AL77" i="244"/>
  <c r="AI77" i="244"/>
  <c r="AO79" i="244"/>
  <c r="K28" i="261"/>
  <c r="J28" i="261"/>
  <c r="I28" i="261"/>
  <c r="D16" i="261"/>
  <c r="E16" i="261"/>
  <c r="D69" i="261"/>
  <c r="G66" i="261"/>
  <c r="I51" i="261"/>
  <c r="H51" i="261"/>
  <c r="G51" i="261"/>
  <c r="F51" i="261"/>
  <c r="H50" i="261"/>
  <c r="I25" i="261"/>
  <c r="J25" i="261"/>
  <c r="K25" i="261"/>
  <c r="I24" i="261"/>
  <c r="J24" i="261"/>
  <c r="K24" i="261"/>
  <c r="E24" i="261"/>
  <c r="D17" i="261"/>
  <c r="C17" i="261"/>
  <c r="E25" i="261"/>
  <c r="E28" i="261"/>
  <c r="AK81" i="244"/>
  <c r="AI72" i="244"/>
  <c r="AI84" i="244"/>
  <c r="AH72" i="244"/>
  <c r="E33" i="244"/>
  <c r="H33" i="244"/>
  <c r="K33" i="244"/>
  <c r="N33" i="244"/>
  <c r="Q33" i="244"/>
  <c r="R33" i="244"/>
  <c r="S33" i="244"/>
  <c r="W33" i="244"/>
  <c r="Z33" i="244"/>
  <c r="AC33" i="244"/>
  <c r="AD33" i="244"/>
  <c r="AE33" i="244"/>
  <c r="AO33" i="244"/>
  <c r="C22" i="244"/>
  <c r="D22" i="244"/>
  <c r="F22" i="244"/>
  <c r="G22" i="244"/>
  <c r="I22" i="244"/>
  <c r="J22" i="244"/>
  <c r="L22" i="244"/>
  <c r="M22" i="244"/>
  <c r="J50" i="261"/>
  <c r="I50" i="261"/>
  <c r="E50" i="261"/>
  <c r="K50" i="261"/>
  <c r="D29" i="261"/>
  <c r="D56" i="261"/>
  <c r="C29" i="261"/>
  <c r="I29" i="261"/>
  <c r="E31" i="261"/>
  <c r="E32" i="261"/>
  <c r="E33" i="261"/>
  <c r="E34" i="261"/>
  <c r="E30" i="261"/>
  <c r="U55" i="239"/>
  <c r="Y55" i="239"/>
  <c r="T55" i="239"/>
  <c r="R44" i="239"/>
  <c r="Z44" i="239"/>
  <c r="W44" i="239"/>
  <c r="AA44" i="239"/>
  <c r="F44" i="239"/>
  <c r="K44" i="239"/>
  <c r="G39" i="239"/>
  <c r="AE39" i="239"/>
  <c r="C39" i="239"/>
  <c r="H23" i="239"/>
  <c r="I23" i="239"/>
  <c r="G23" i="239"/>
  <c r="J23" i="239"/>
  <c r="D23" i="239"/>
  <c r="E23" i="239"/>
  <c r="AC23" i="239"/>
  <c r="AC22" i="239"/>
  <c r="C23" i="239"/>
  <c r="K23" i="239"/>
  <c r="AE24" i="239"/>
  <c r="AF24" i="239"/>
  <c r="AG24" i="239"/>
  <c r="AE25" i="239"/>
  <c r="AF25" i="239"/>
  <c r="AG25" i="239"/>
  <c r="AE26" i="239"/>
  <c r="AF26" i="239"/>
  <c r="AG26" i="239"/>
  <c r="AE27" i="239"/>
  <c r="AF27" i="239"/>
  <c r="AG27" i="239"/>
  <c r="W24" i="239"/>
  <c r="X24" i="239"/>
  <c r="AJ24" i="239"/>
  <c r="Y24" i="239"/>
  <c r="AK24" i="239"/>
  <c r="Z24" i="239"/>
  <c r="W25" i="239"/>
  <c r="AI25" i="239"/>
  <c r="X25" i="239"/>
  <c r="AJ25" i="239"/>
  <c r="Y25" i="239"/>
  <c r="AK25" i="239"/>
  <c r="Z25" i="239"/>
  <c r="W26" i="239"/>
  <c r="X26" i="239"/>
  <c r="AJ26" i="239"/>
  <c r="Y26" i="239"/>
  <c r="AK26" i="239"/>
  <c r="Z26" i="239"/>
  <c r="W27" i="239"/>
  <c r="AI27" i="239"/>
  <c r="X27" i="239"/>
  <c r="AJ27" i="239"/>
  <c r="Y27" i="239"/>
  <c r="AK27" i="239"/>
  <c r="Z27" i="239"/>
  <c r="W28" i="239"/>
  <c r="X28" i="239"/>
  <c r="Y28" i="239"/>
  <c r="M24" i="239"/>
  <c r="M25" i="239"/>
  <c r="M26" i="239"/>
  <c r="M27" i="239"/>
  <c r="L24" i="239"/>
  <c r="L25" i="239"/>
  <c r="L26" i="239"/>
  <c r="L27" i="239"/>
  <c r="K24" i="239"/>
  <c r="AI24" i="239"/>
  <c r="K25" i="239"/>
  <c r="K26" i="239"/>
  <c r="AI26" i="239"/>
  <c r="K27" i="239"/>
  <c r="N24" i="239"/>
  <c r="AL24" i="239"/>
  <c r="N25" i="239"/>
  <c r="AL25" i="239"/>
  <c r="N26" i="239"/>
  <c r="AL26" i="239"/>
  <c r="N27" i="239"/>
  <c r="AL27" i="239"/>
  <c r="J24" i="239"/>
  <c r="AH24" i="239"/>
  <c r="J25" i="239"/>
  <c r="AH25" i="239"/>
  <c r="J26" i="239"/>
  <c r="AH26" i="239"/>
  <c r="J27" i="239"/>
  <c r="AH27" i="239"/>
  <c r="F24" i="239"/>
  <c r="F25" i="239"/>
  <c r="F26" i="239"/>
  <c r="F27" i="239"/>
  <c r="AC15" i="239"/>
  <c r="AC16" i="239"/>
  <c r="AC17" i="239"/>
  <c r="AC20" i="239"/>
  <c r="C29" i="239"/>
  <c r="AI19" i="240"/>
  <c r="AJ21" i="240"/>
  <c r="J6" i="239"/>
  <c r="J7" i="239"/>
  <c r="J8" i="239"/>
  <c r="J9" i="239"/>
  <c r="J5" i="239"/>
  <c r="K16" i="239"/>
  <c r="L16" i="239"/>
  <c r="AJ16" i="239"/>
  <c r="M16" i="239"/>
  <c r="N16" i="239"/>
  <c r="AL16" i="239"/>
  <c r="K17" i="239"/>
  <c r="AI17" i="239"/>
  <c r="L17" i="239"/>
  <c r="AJ17" i="239"/>
  <c r="M17" i="239"/>
  <c r="K20" i="239"/>
  <c r="L20" i="239"/>
  <c r="M20" i="239"/>
  <c r="AE16" i="239"/>
  <c r="AF16" i="239"/>
  <c r="AG16" i="239"/>
  <c r="AE17" i="239"/>
  <c r="AF17" i="239"/>
  <c r="AG17" i="239"/>
  <c r="AI16" i="239"/>
  <c r="J13" i="239"/>
  <c r="AH13" i="239"/>
  <c r="J14" i="239"/>
  <c r="AH14" i="239"/>
  <c r="J15" i="239"/>
  <c r="AH15" i="239"/>
  <c r="J16" i="239"/>
  <c r="AH16" i="239"/>
  <c r="J17" i="239"/>
  <c r="AH17" i="239"/>
  <c r="J20" i="239"/>
  <c r="J12" i="239"/>
  <c r="R16" i="239"/>
  <c r="R17" i="239"/>
  <c r="F16" i="239"/>
  <c r="AD16" i="239"/>
  <c r="F17" i="239"/>
  <c r="AD17" i="239"/>
  <c r="R27" i="244"/>
  <c r="S27" i="244"/>
  <c r="R28" i="244"/>
  <c r="S28" i="244"/>
  <c r="AE27" i="244"/>
  <c r="AE28" i="244"/>
  <c r="I23" i="261"/>
  <c r="J23" i="261"/>
  <c r="H22" i="261"/>
  <c r="H23" i="261"/>
  <c r="E23" i="261"/>
  <c r="AJ81" i="244"/>
  <c r="E32" i="244"/>
  <c r="H32" i="244"/>
  <c r="K32" i="244"/>
  <c r="N32" i="244"/>
  <c r="Q32" i="244"/>
  <c r="T32" i="244"/>
  <c r="R32" i="244"/>
  <c r="S32" i="244"/>
  <c r="W32" i="244"/>
  <c r="Z32" i="244"/>
  <c r="AF32" i="244"/>
  <c r="AC32" i="244"/>
  <c r="AD32" i="244"/>
  <c r="AE32" i="244"/>
  <c r="AB22" i="244"/>
  <c r="AA22" i="244"/>
  <c r="Y22" i="244"/>
  <c r="X22" i="244"/>
  <c r="U22" i="244"/>
  <c r="P22" i="244"/>
  <c r="O22" i="244"/>
  <c r="E30" i="244"/>
  <c r="E31" i="244"/>
  <c r="H30" i="244"/>
  <c r="H31" i="244"/>
  <c r="K30" i="244"/>
  <c r="K31" i="244"/>
  <c r="N30" i="244"/>
  <c r="N31" i="244"/>
  <c r="Q30" i="244"/>
  <c r="Q31" i="244"/>
  <c r="R30" i="244"/>
  <c r="S30" i="244"/>
  <c r="T30" i="244"/>
  <c r="R31" i="244"/>
  <c r="S31" i="244"/>
  <c r="W30" i="244"/>
  <c r="W31" i="244"/>
  <c r="Z30" i="244"/>
  <c r="AF30" i="244"/>
  <c r="AP30" i="244"/>
  <c r="AC30" i="244"/>
  <c r="Z31" i="244"/>
  <c r="AF31" i="244"/>
  <c r="AC31" i="244"/>
  <c r="AD31" i="244"/>
  <c r="AE31" i="244"/>
  <c r="AD30" i="244"/>
  <c r="AN30" i="244"/>
  <c r="AE30" i="244"/>
  <c r="I22" i="261"/>
  <c r="J22" i="261"/>
  <c r="E22" i="261"/>
  <c r="K22" i="261"/>
  <c r="S59" i="239"/>
  <c r="V42" i="239"/>
  <c r="V43" i="239"/>
  <c r="V41" i="239"/>
  <c r="AH41" i="239"/>
  <c r="V20" i="239"/>
  <c r="AH20" i="239"/>
  <c r="V11" i="239"/>
  <c r="AF7" i="240"/>
  <c r="AK73" i="244"/>
  <c r="AN73" i="244"/>
  <c r="AL73" i="244"/>
  <c r="AO73" i="244"/>
  <c r="AJ73" i="244"/>
  <c r="AM73" i="244"/>
  <c r="AP73" i="244"/>
  <c r="AH83" i="244"/>
  <c r="AD27" i="244"/>
  <c r="AD28" i="244"/>
  <c r="AN28" i="244"/>
  <c r="AC27" i="244"/>
  <c r="AC28" i="244"/>
  <c r="Z27" i="244"/>
  <c r="Z28" i="244"/>
  <c r="W27" i="244"/>
  <c r="W28" i="244"/>
  <c r="Q27" i="244"/>
  <c r="Q28" i="244"/>
  <c r="N27" i="244"/>
  <c r="N28" i="244"/>
  <c r="K27" i="244"/>
  <c r="K28" i="244"/>
  <c r="H27" i="244"/>
  <c r="H28" i="244"/>
  <c r="E27" i="244"/>
  <c r="T27" i="244"/>
  <c r="E28" i="244"/>
  <c r="AG83" i="244"/>
  <c r="AO82" i="244"/>
  <c r="AK80" i="244"/>
  <c r="AN80" i="244"/>
  <c r="AL80" i="244"/>
  <c r="AO80" i="244"/>
  <c r="AO78" i="244"/>
  <c r="AK77" i="244"/>
  <c r="AN77" i="244"/>
  <c r="AN72" i="244"/>
  <c r="AJ77" i="244"/>
  <c r="AM77" i="244"/>
  <c r="AP77" i="244"/>
  <c r="AM71" i="244"/>
  <c r="AP71" i="244"/>
  <c r="AL71" i="244"/>
  <c r="AO71" i="244"/>
  <c r="AK71" i="244"/>
  <c r="AN71" i="244"/>
  <c r="AO69" i="244"/>
  <c r="AP69" i="244"/>
  <c r="S69" i="244"/>
  <c r="T69" i="244"/>
  <c r="Q69" i="244"/>
  <c r="AF68" i="244"/>
  <c r="AE68" i="244"/>
  <c r="AD68" i="244"/>
  <c r="S68" i="244"/>
  <c r="AO68" i="244"/>
  <c r="R68" i="244"/>
  <c r="AN68" i="244"/>
  <c r="Q68" i="244"/>
  <c r="T68" i="244"/>
  <c r="AP68" i="244"/>
  <c r="K68" i="244"/>
  <c r="E68" i="244"/>
  <c r="AF67" i="244"/>
  <c r="AE67" i="244"/>
  <c r="AD67" i="244"/>
  <c r="S67" i="244"/>
  <c r="AO67" i="244"/>
  <c r="R67" i="244"/>
  <c r="AN67" i="244"/>
  <c r="Q67" i="244"/>
  <c r="N67" i="244"/>
  <c r="K67" i="244"/>
  <c r="H67" i="244"/>
  <c r="E67" i="244"/>
  <c r="AE66" i="244"/>
  <c r="AD66" i="244"/>
  <c r="W66" i="244"/>
  <c r="W65" i="244"/>
  <c r="S66" i="244"/>
  <c r="R66" i="244"/>
  <c r="R65" i="244"/>
  <c r="Q66" i="244"/>
  <c r="Q65" i="244"/>
  <c r="N66" i="244"/>
  <c r="N65" i="244"/>
  <c r="K66" i="244"/>
  <c r="K65" i="244"/>
  <c r="H66" i="244"/>
  <c r="E66" i="244"/>
  <c r="E65" i="244"/>
  <c r="AM65" i="244"/>
  <c r="AL65" i="244"/>
  <c r="AK65" i="244"/>
  <c r="AJ65" i="244"/>
  <c r="AI65" i="244"/>
  <c r="AH65" i="244"/>
  <c r="AG65" i="244"/>
  <c r="AC65" i="244"/>
  <c r="AB65" i="244"/>
  <c r="AA65" i="244"/>
  <c r="Z65" i="244"/>
  <c r="Y65" i="244"/>
  <c r="X65" i="244"/>
  <c r="V65" i="244"/>
  <c r="U65" i="244"/>
  <c r="P65" i="244"/>
  <c r="O65" i="244"/>
  <c r="M65" i="244"/>
  <c r="L65" i="244"/>
  <c r="J65" i="244"/>
  <c r="I65" i="244"/>
  <c r="G65" i="244"/>
  <c r="F65" i="244"/>
  <c r="D65" i="244"/>
  <c r="C65" i="244"/>
  <c r="AE64" i="244"/>
  <c r="AD64" i="244"/>
  <c r="AC64" i="244"/>
  <c r="Z64" i="244"/>
  <c r="W64" i="244"/>
  <c r="S64" i="244"/>
  <c r="R64" i="244"/>
  <c r="Q64" i="244"/>
  <c r="N64" i="244"/>
  <c r="K64" i="244"/>
  <c r="H64" i="244"/>
  <c r="E64" i="244"/>
  <c r="AE63" i="244"/>
  <c r="AO63" i="244"/>
  <c r="AD63" i="244"/>
  <c r="AC63" i="244"/>
  <c r="Z63" i="244"/>
  <c r="W63" i="244"/>
  <c r="R63" i="244"/>
  <c r="AN63" i="244"/>
  <c r="Q63" i="244"/>
  <c r="N63" i="244"/>
  <c r="K63" i="244"/>
  <c r="H63" i="244"/>
  <c r="E63" i="244"/>
  <c r="AE62" i="244"/>
  <c r="AO62" i="244"/>
  <c r="AD62" i="244"/>
  <c r="AC62" i="244"/>
  <c r="Z62" i="244"/>
  <c r="W62" i="244"/>
  <c r="W55" i="244"/>
  <c r="R62" i="244"/>
  <c r="Q62" i="244"/>
  <c r="N62" i="244"/>
  <c r="K62" i="244"/>
  <c r="H62" i="244"/>
  <c r="E62" i="244"/>
  <c r="AE61" i="244"/>
  <c r="AD61" i="244"/>
  <c r="AN61" i="244"/>
  <c r="AC61" i="244"/>
  <c r="Z61" i="244"/>
  <c r="W61" i="244"/>
  <c r="S61" i="244"/>
  <c r="R61" i="244"/>
  <c r="Q61" i="244"/>
  <c r="N61" i="244"/>
  <c r="K61" i="244"/>
  <c r="H61" i="244"/>
  <c r="E61" i="244"/>
  <c r="AE60" i="244"/>
  <c r="AD60" i="244"/>
  <c r="AC60" i="244"/>
  <c r="Z60" i="244"/>
  <c r="W60" i="244"/>
  <c r="S60" i="244"/>
  <c r="R60" i="244"/>
  <c r="Q60" i="244"/>
  <c r="N60" i="244"/>
  <c r="K60" i="244"/>
  <c r="H60" i="244"/>
  <c r="E60" i="244"/>
  <c r="AE59" i="244"/>
  <c r="AD59" i="244"/>
  <c r="AC59" i="244"/>
  <c r="Z59" i="244"/>
  <c r="W59" i="244"/>
  <c r="S59" i="244"/>
  <c r="R59" i="244"/>
  <c r="Q59" i="244"/>
  <c r="N59" i="244"/>
  <c r="K59" i="244"/>
  <c r="H59" i="244"/>
  <c r="E59" i="244"/>
  <c r="AE58" i="244"/>
  <c r="AD58" i="244"/>
  <c r="AC58" i="244"/>
  <c r="Z58" i="244"/>
  <c r="W58" i="244"/>
  <c r="S58" i="244"/>
  <c r="R58" i="244"/>
  <c r="Q58" i="244"/>
  <c r="N58" i="244"/>
  <c r="K58" i="244"/>
  <c r="H58" i="244"/>
  <c r="E58" i="244"/>
  <c r="AE57" i="244"/>
  <c r="AD57" i="244"/>
  <c r="AC57" i="244"/>
  <c r="Z57" i="244"/>
  <c r="W57" i="244"/>
  <c r="S57" i="244"/>
  <c r="R57" i="244"/>
  <c r="Q57" i="244"/>
  <c r="N57" i="244"/>
  <c r="K57" i="244"/>
  <c r="H57" i="244"/>
  <c r="E57" i="244"/>
  <c r="AE56" i="244"/>
  <c r="AD56" i="244"/>
  <c r="AC56" i="244"/>
  <c r="Z56" i="244"/>
  <c r="W56" i="244"/>
  <c r="S56" i="244"/>
  <c r="R56" i="244"/>
  <c r="Q56" i="244"/>
  <c r="N56" i="244"/>
  <c r="K56" i="244"/>
  <c r="H56" i="244"/>
  <c r="E56" i="244"/>
  <c r="AM55" i="244"/>
  <c r="AL55" i="244"/>
  <c r="AK55" i="244"/>
  <c r="AJ55" i="244"/>
  <c r="AI55" i="244"/>
  <c r="AH55" i="244"/>
  <c r="AG55" i="244"/>
  <c r="AB55" i="244"/>
  <c r="AA55" i="244"/>
  <c r="Y55" i="244"/>
  <c r="X55" i="244"/>
  <c r="V55" i="244"/>
  <c r="U55" i="244"/>
  <c r="P55" i="244"/>
  <c r="O55" i="244"/>
  <c r="M55" i="244"/>
  <c r="L55" i="244"/>
  <c r="J55" i="244"/>
  <c r="I55" i="244"/>
  <c r="G55" i="244"/>
  <c r="F55" i="244"/>
  <c r="D55" i="244"/>
  <c r="C55" i="244"/>
  <c r="AE54" i="244"/>
  <c r="AD54" i="244"/>
  <c r="AC54" i="244"/>
  <c r="Z54" i="244"/>
  <c r="W54" i="244"/>
  <c r="S54" i="244"/>
  <c r="R54" i="244"/>
  <c r="Q54" i="244"/>
  <c r="N54" i="244"/>
  <c r="K54" i="244"/>
  <c r="H54" i="244"/>
  <c r="E54" i="244"/>
  <c r="AE53" i="244"/>
  <c r="AD53" i="244"/>
  <c r="AC53" i="244"/>
  <c r="AC52" i="244"/>
  <c r="Z53" i="244"/>
  <c r="W53" i="244"/>
  <c r="S53" i="244"/>
  <c r="AO53" i="244"/>
  <c r="R53" i="244"/>
  <c r="AN53" i="244"/>
  <c r="Q53" i="244"/>
  <c r="N53" i="244"/>
  <c r="K53" i="244"/>
  <c r="H53" i="244"/>
  <c r="E53" i="244"/>
  <c r="AM52" i="244"/>
  <c r="AL52" i="244"/>
  <c r="AK52" i="244"/>
  <c r="AJ52" i="244"/>
  <c r="AI52" i="244"/>
  <c r="AH52" i="244"/>
  <c r="AG52" i="244"/>
  <c r="AB52" i="244"/>
  <c r="AA52" i="244"/>
  <c r="Y52" i="244"/>
  <c r="X52" i="244"/>
  <c r="U52" i="244"/>
  <c r="AD52" i="244"/>
  <c r="P52" i="244"/>
  <c r="O52" i="244"/>
  <c r="O51" i="244"/>
  <c r="M52" i="244"/>
  <c r="L52" i="244"/>
  <c r="J52" i="244"/>
  <c r="I52" i="244"/>
  <c r="I51" i="244"/>
  <c r="F52" i="244"/>
  <c r="H52" i="244"/>
  <c r="C52" i="244"/>
  <c r="AE50" i="244"/>
  <c r="AD50" i="244"/>
  <c r="AC50" i="244"/>
  <c r="Z50" i="244"/>
  <c r="W50" i="244"/>
  <c r="S50" i="244"/>
  <c r="AO50" i="244"/>
  <c r="R50" i="244"/>
  <c r="Q50" i="244"/>
  <c r="N50" i="244"/>
  <c r="K50" i="244"/>
  <c r="H50" i="244"/>
  <c r="E50" i="244"/>
  <c r="AE49" i="244"/>
  <c r="AD49" i="244"/>
  <c r="AC49" i="244"/>
  <c r="Z49" i="244"/>
  <c r="AF49" i="244"/>
  <c r="W49" i="244"/>
  <c r="S49" i="244"/>
  <c r="R49" i="244"/>
  <c r="Q49" i="244"/>
  <c r="N49" i="244"/>
  <c r="K49" i="244"/>
  <c r="H49" i="244"/>
  <c r="E49" i="244"/>
  <c r="AE48" i="244"/>
  <c r="AD48" i="244"/>
  <c r="AC48" i="244"/>
  <c r="Z48" i="244"/>
  <c r="W48" i="244"/>
  <c r="S48" i="244"/>
  <c r="R48" i="244"/>
  <c r="Q48" i="244"/>
  <c r="N48" i="244"/>
  <c r="K48" i="244"/>
  <c r="H48" i="244"/>
  <c r="E48" i="244"/>
  <c r="AE47" i="244"/>
  <c r="AD47" i="244"/>
  <c r="AC47" i="244"/>
  <c r="Z47" i="244"/>
  <c r="W47" i="244"/>
  <c r="S47" i="244"/>
  <c r="R47" i="244"/>
  <c r="AN47" i="244"/>
  <c r="Q47" i="244"/>
  <c r="N47" i="244"/>
  <c r="K47" i="244"/>
  <c r="H47" i="244"/>
  <c r="E47" i="244"/>
  <c r="AE46" i="244"/>
  <c r="AD46" i="244"/>
  <c r="AC46" i="244"/>
  <c r="Z46" i="244"/>
  <c r="W46" i="244"/>
  <c r="S46" i="244"/>
  <c r="R46" i="244"/>
  <c r="AN46" i="244"/>
  <c r="Q46" i="244"/>
  <c r="N46" i="244"/>
  <c r="K46" i="244"/>
  <c r="H46" i="244"/>
  <c r="E46" i="244"/>
  <c r="AE45" i="244"/>
  <c r="AD45" i="244"/>
  <c r="AC45" i="244"/>
  <c r="Z45" i="244"/>
  <c r="W45" i="244"/>
  <c r="S45" i="244"/>
  <c r="R45" i="244"/>
  <c r="AN45" i="244"/>
  <c r="Q45" i="244"/>
  <c r="N45" i="244"/>
  <c r="K45" i="244"/>
  <c r="H45" i="244"/>
  <c r="E45" i="244"/>
  <c r="AE44" i="244"/>
  <c r="AD44" i="244"/>
  <c r="AC44" i="244"/>
  <c r="Z44" i="244"/>
  <c r="W44" i="244"/>
  <c r="W42" i="244"/>
  <c r="S44" i="244"/>
  <c r="R44" i="244"/>
  <c r="AN44" i="244"/>
  <c r="Q44" i="244"/>
  <c r="N44" i="244"/>
  <c r="K44" i="244"/>
  <c r="H44" i="244"/>
  <c r="E44" i="244"/>
  <c r="AE43" i="244"/>
  <c r="AD43" i="244"/>
  <c r="AC43" i="244"/>
  <c r="Z43" i="244"/>
  <c r="AF43" i="244"/>
  <c r="W43" i="244"/>
  <c r="S43" i="244"/>
  <c r="AO43" i="244"/>
  <c r="R43" i="244"/>
  <c r="AN43" i="244"/>
  <c r="Q43" i="244"/>
  <c r="N43" i="244"/>
  <c r="K43" i="244"/>
  <c r="H43" i="244"/>
  <c r="E43" i="244"/>
  <c r="AM42" i="244"/>
  <c r="AL42" i="244"/>
  <c r="AK42" i="244"/>
  <c r="AJ42" i="244"/>
  <c r="AI42" i="244"/>
  <c r="AH42" i="244"/>
  <c r="AG42" i="244"/>
  <c r="AB42" i="244"/>
  <c r="AA42" i="244"/>
  <c r="Y42" i="244"/>
  <c r="X42" i="244"/>
  <c r="V42" i="244"/>
  <c r="U42" i="244"/>
  <c r="P42" i="244"/>
  <c r="O42" i="244"/>
  <c r="M42" i="244"/>
  <c r="L42" i="244"/>
  <c r="J42" i="244"/>
  <c r="I42" i="244"/>
  <c r="G42" i="244"/>
  <c r="F42" i="244"/>
  <c r="D42" i="244"/>
  <c r="C42" i="244"/>
  <c r="AE41" i="244"/>
  <c r="AO41" i="244"/>
  <c r="AD41" i="244"/>
  <c r="AC41" i="244"/>
  <c r="Z41" i="244"/>
  <c r="W41" i="244"/>
  <c r="S41" i="244"/>
  <c r="R41" i="244"/>
  <c r="Q41" i="244"/>
  <c r="N41" i="244"/>
  <c r="K41" i="244"/>
  <c r="H41" i="244"/>
  <c r="E41" i="244"/>
  <c r="AE40" i="244"/>
  <c r="AO40" i="244"/>
  <c r="AD40" i="244"/>
  <c r="AC40" i="244"/>
  <c r="Z40" i="244"/>
  <c r="W40" i="244"/>
  <c r="S40" i="244"/>
  <c r="R40" i="244"/>
  <c r="Q40" i="244"/>
  <c r="N40" i="244"/>
  <c r="K40" i="244"/>
  <c r="H40" i="244"/>
  <c r="E40" i="244"/>
  <c r="AD39" i="244"/>
  <c r="AC39" i="244"/>
  <c r="W39" i="244"/>
  <c r="S39" i="244"/>
  <c r="R39" i="244"/>
  <c r="AN39" i="244"/>
  <c r="Q39" i="244"/>
  <c r="N39" i="244"/>
  <c r="K39" i="244"/>
  <c r="H39" i="244"/>
  <c r="E39" i="244"/>
  <c r="AE38" i="244"/>
  <c r="AD38" i="244"/>
  <c r="AC38" i="244"/>
  <c r="Z38" i="244"/>
  <c r="W38" i="244"/>
  <c r="S38" i="244"/>
  <c r="R38" i="244"/>
  <c r="Q38" i="244"/>
  <c r="N38" i="244"/>
  <c r="K38" i="244"/>
  <c r="H38" i="244"/>
  <c r="E38" i="244"/>
  <c r="AE37" i="244"/>
  <c r="AD37" i="244"/>
  <c r="AC37" i="244"/>
  <c r="Z37" i="244"/>
  <c r="W37" i="244"/>
  <c r="S37" i="244"/>
  <c r="R37" i="244"/>
  <c r="Q37" i="244"/>
  <c r="N37" i="244"/>
  <c r="K37" i="244"/>
  <c r="H37" i="244"/>
  <c r="E37" i="244"/>
  <c r="AE36" i="244"/>
  <c r="AD36" i="244"/>
  <c r="AC36" i="244"/>
  <c r="Z36" i="244"/>
  <c r="W36" i="244"/>
  <c r="S36" i="244"/>
  <c r="R36" i="244"/>
  <c r="AN36" i="244"/>
  <c r="Q36" i="244"/>
  <c r="N36" i="244"/>
  <c r="K36" i="244"/>
  <c r="H36" i="244"/>
  <c r="E36" i="244"/>
  <c r="AE35" i="244"/>
  <c r="AD35" i="244"/>
  <c r="AC35" i="244"/>
  <c r="AC34" i="244"/>
  <c r="Z35" i="244"/>
  <c r="W35" i="244"/>
  <c r="S35" i="244"/>
  <c r="R35" i="244"/>
  <c r="Q35" i="244"/>
  <c r="N35" i="244"/>
  <c r="N34" i="244"/>
  <c r="K35" i="244"/>
  <c r="H35" i="244"/>
  <c r="H34" i="244"/>
  <c r="E35" i="244"/>
  <c r="AM34" i="244"/>
  <c r="AL34" i="244"/>
  <c r="AK34" i="244"/>
  <c r="AJ34" i="244"/>
  <c r="AI34" i="244"/>
  <c r="AH34" i="244"/>
  <c r="AG34" i="244"/>
  <c r="AB34" i="244"/>
  <c r="AA34" i="244"/>
  <c r="X34" i="244"/>
  <c r="V34" i="244"/>
  <c r="U34" i="244"/>
  <c r="P34" i="244"/>
  <c r="O34" i="244"/>
  <c r="M34" i="244"/>
  <c r="L34" i="244"/>
  <c r="J34" i="244"/>
  <c r="I34" i="244"/>
  <c r="G34" i="244"/>
  <c r="F34" i="244"/>
  <c r="D34" i="244"/>
  <c r="C34" i="244"/>
  <c r="AE29" i="244"/>
  <c r="AD29" i="244"/>
  <c r="AC29" i="244"/>
  <c r="Z29" i="244"/>
  <c r="Z22" i="244"/>
  <c r="W29" i="244"/>
  <c r="S29" i="244"/>
  <c r="AO29" i="244"/>
  <c r="R29" i="244"/>
  <c r="Q29" i="244"/>
  <c r="N29" i="244"/>
  <c r="K29" i="244"/>
  <c r="H29" i="244"/>
  <c r="E29" i="244"/>
  <c r="AE26" i="244"/>
  <c r="AD26" i="244"/>
  <c r="AC26" i="244"/>
  <c r="Z26" i="244"/>
  <c r="W26" i="244"/>
  <c r="R26" i="244"/>
  <c r="AN26" i="244"/>
  <c r="Q26" i="244"/>
  <c r="N26" i="244"/>
  <c r="S26" i="244"/>
  <c r="AO26" i="244"/>
  <c r="H26" i="244"/>
  <c r="E26" i="244"/>
  <c r="AD25" i="244"/>
  <c r="AC25" i="244"/>
  <c r="Z25" i="244"/>
  <c r="S25" i="244"/>
  <c r="R25" i="244"/>
  <c r="Q25" i="244"/>
  <c r="N25" i="244"/>
  <c r="K25" i="244"/>
  <c r="H25" i="244"/>
  <c r="E25" i="244"/>
  <c r="AE24" i="244"/>
  <c r="AD24" i="244"/>
  <c r="AC24" i="244"/>
  <c r="Z24" i="244"/>
  <c r="W24" i="244"/>
  <c r="S24" i="244"/>
  <c r="R24" i="244"/>
  <c r="Q24" i="244"/>
  <c r="N24" i="244"/>
  <c r="K24" i="244"/>
  <c r="H24" i="244"/>
  <c r="E24" i="244"/>
  <c r="AE23" i="244"/>
  <c r="AD23" i="244"/>
  <c r="AC23" i="244"/>
  <c r="Z23" i="244"/>
  <c r="W23" i="244"/>
  <c r="S23" i="244"/>
  <c r="R23" i="244"/>
  <c r="Q23" i="244"/>
  <c r="N23" i="244"/>
  <c r="K23" i="244"/>
  <c r="H23" i="244"/>
  <c r="E23" i="244"/>
  <c r="AJ22" i="244"/>
  <c r="AI22" i="244"/>
  <c r="AL22" i="244"/>
  <c r="AH22" i="244"/>
  <c r="AG22" i="244"/>
  <c r="AK22" i="244"/>
  <c r="AE21" i="244"/>
  <c r="AD21" i="244"/>
  <c r="Z21" i="244"/>
  <c r="W21" i="244"/>
  <c r="AF21" i="244"/>
  <c r="S21" i="244"/>
  <c r="AO21" i="244"/>
  <c r="R21" i="244"/>
  <c r="AN21" i="244"/>
  <c r="Q21" i="244"/>
  <c r="N21" i="244"/>
  <c r="K21" i="244"/>
  <c r="H21" i="244"/>
  <c r="E21" i="244"/>
  <c r="AE20" i="244"/>
  <c r="AD20" i="244"/>
  <c r="Z20" i="244"/>
  <c r="W20" i="244"/>
  <c r="S20" i="244"/>
  <c r="AO20" i="244"/>
  <c r="R20" i="244"/>
  <c r="AN20" i="244"/>
  <c r="Q20" i="244"/>
  <c r="N20" i="244"/>
  <c r="K20" i="244"/>
  <c r="H20" i="244"/>
  <c r="E20" i="244"/>
  <c r="AE19" i="244"/>
  <c r="AD19" i="244"/>
  <c r="Z19" i="244"/>
  <c r="W19" i="244"/>
  <c r="S19" i="244"/>
  <c r="AO19" i="244"/>
  <c r="R19" i="244"/>
  <c r="AN19" i="244"/>
  <c r="Q19" i="244"/>
  <c r="N19" i="244"/>
  <c r="K19" i="244"/>
  <c r="H19" i="244"/>
  <c r="E19" i="244"/>
  <c r="AE18" i="244"/>
  <c r="AD18" i="244"/>
  <c r="Z18" i="244"/>
  <c r="W18" i="244"/>
  <c r="S18" i="244"/>
  <c r="AO18" i="244"/>
  <c r="R18" i="244"/>
  <c r="AN18" i="244"/>
  <c r="Q18" i="244"/>
  <c r="N18" i="244"/>
  <c r="K18" i="244"/>
  <c r="H18" i="244"/>
  <c r="E18" i="244"/>
  <c r="AE17" i="244"/>
  <c r="AD17" i="244"/>
  <c r="Z17" i="244"/>
  <c r="W17" i="244"/>
  <c r="S17" i="244"/>
  <c r="AO17" i="244"/>
  <c r="R17" i="244"/>
  <c r="AN17" i="244"/>
  <c r="Q17" i="244"/>
  <c r="N17" i="244"/>
  <c r="K17" i="244"/>
  <c r="H17" i="244"/>
  <c r="E17" i="244"/>
  <c r="AE16" i="244"/>
  <c r="AD16" i="244"/>
  <c r="Z16" i="244"/>
  <c r="Z15" i="244"/>
  <c r="W16" i="244"/>
  <c r="S16" i="244"/>
  <c r="AO16" i="244"/>
  <c r="R16" i="244"/>
  <c r="AN16" i="244"/>
  <c r="Q16" i="244"/>
  <c r="Q15" i="244"/>
  <c r="N16" i="244"/>
  <c r="K16" i="244"/>
  <c r="K15" i="244"/>
  <c r="H16" i="244"/>
  <c r="E16" i="244"/>
  <c r="AJ15" i="244"/>
  <c r="AI15" i="244"/>
  <c r="AH15" i="244"/>
  <c r="AG15" i="244"/>
  <c r="AK15" i="244"/>
  <c r="AC15" i="244"/>
  <c r="AB15" i="244"/>
  <c r="AE15" i="244"/>
  <c r="AA15" i="244"/>
  <c r="Y15" i="244"/>
  <c r="X15" i="244"/>
  <c r="V15" i="244"/>
  <c r="U15" i="244"/>
  <c r="P15" i="244"/>
  <c r="O15" i="244"/>
  <c r="M15" i="244"/>
  <c r="L15" i="244"/>
  <c r="J15" i="244"/>
  <c r="I15" i="244"/>
  <c r="G15" i="244"/>
  <c r="F15" i="244"/>
  <c r="D15" i="244"/>
  <c r="C15" i="244"/>
  <c r="AE14" i="244"/>
  <c r="AD14" i="244"/>
  <c r="Z14" i="244"/>
  <c r="W14" i="244"/>
  <c r="S14" i="244"/>
  <c r="AO14" i="244"/>
  <c r="R14" i="244"/>
  <c r="AN14" i="244"/>
  <c r="Q14" i="244"/>
  <c r="N14" i="244"/>
  <c r="K14" i="244"/>
  <c r="H14" i="244"/>
  <c r="E14" i="244"/>
  <c r="AE13" i="244"/>
  <c r="AD13" i="244"/>
  <c r="Z13" i="244"/>
  <c r="W13" i="244"/>
  <c r="AF13" i="244"/>
  <c r="S13" i="244"/>
  <c r="AO13" i="244"/>
  <c r="R13" i="244"/>
  <c r="AN13" i="244"/>
  <c r="Q13" i="244"/>
  <c r="N13" i="244"/>
  <c r="K13" i="244"/>
  <c r="H13" i="244"/>
  <c r="E13" i="244"/>
  <c r="AE12" i="244"/>
  <c r="AD12" i="244"/>
  <c r="Z12" i="244"/>
  <c r="W12" i="244"/>
  <c r="S12" i="244"/>
  <c r="AO12" i="244"/>
  <c r="R12" i="244"/>
  <c r="AN12" i="244"/>
  <c r="Q12" i="244"/>
  <c r="N12" i="244"/>
  <c r="K12" i="244"/>
  <c r="H12" i="244"/>
  <c r="E12" i="244"/>
  <c r="AE11" i="244"/>
  <c r="AD11" i="244"/>
  <c r="Z11" i="244"/>
  <c r="W11" i="244"/>
  <c r="S11" i="244"/>
  <c r="AO11" i="244"/>
  <c r="R11" i="244"/>
  <c r="AN11" i="244"/>
  <c r="Q11" i="244"/>
  <c r="N11" i="244"/>
  <c r="K11" i="244"/>
  <c r="H11" i="244"/>
  <c r="E11" i="244"/>
  <c r="AE10" i="244"/>
  <c r="AD10" i="244"/>
  <c r="Z10" i="244"/>
  <c r="W10" i="244"/>
  <c r="S10" i="244"/>
  <c r="AO10" i="244"/>
  <c r="R10" i="244"/>
  <c r="AN10" i="244"/>
  <c r="Q10" i="244"/>
  <c r="N10" i="244"/>
  <c r="K10" i="244"/>
  <c r="H10" i="244"/>
  <c r="E10" i="244"/>
  <c r="AE9" i="244"/>
  <c r="AD9" i="244"/>
  <c r="Z9" i="244"/>
  <c r="W9" i="244"/>
  <c r="R9" i="244"/>
  <c r="Q9" i="244"/>
  <c r="N9" i="244"/>
  <c r="K9" i="244"/>
  <c r="H9" i="244"/>
  <c r="E9" i="244"/>
  <c r="AF8" i="244"/>
  <c r="AE8" i="244"/>
  <c r="AD8" i="244"/>
  <c r="T8" i="244"/>
  <c r="S8" i="244"/>
  <c r="R8" i="244"/>
  <c r="AE6" i="244"/>
  <c r="AE5" i="244"/>
  <c r="AD6" i="244"/>
  <c r="Z6" i="244"/>
  <c r="W6" i="244"/>
  <c r="R6" i="244"/>
  <c r="Q6" i="244"/>
  <c r="N6" i="244"/>
  <c r="K6" i="244"/>
  <c r="H6" i="244"/>
  <c r="E6" i="244"/>
  <c r="AM5" i="244"/>
  <c r="AL5" i="244"/>
  <c r="AK5" i="244"/>
  <c r="AJ5" i="244"/>
  <c r="AI5" i="244"/>
  <c r="AH5" i="244"/>
  <c r="AG5" i="244"/>
  <c r="AC5" i="244"/>
  <c r="AB5" i="244"/>
  <c r="AA5" i="244"/>
  <c r="Y5" i="244"/>
  <c r="X5" i="244"/>
  <c r="V5" i="244"/>
  <c r="U5" i="244"/>
  <c r="O5" i="244"/>
  <c r="M5" i="244"/>
  <c r="L5" i="244"/>
  <c r="I5" i="244"/>
  <c r="G5" i="244"/>
  <c r="G70" i="244"/>
  <c r="G84" i="244"/>
  <c r="F5" i="244"/>
  <c r="C5" i="244"/>
  <c r="K23" i="260"/>
  <c r="J23" i="260"/>
  <c r="J20" i="260"/>
  <c r="J21" i="260"/>
  <c r="J19" i="260"/>
  <c r="J17" i="260"/>
  <c r="J16" i="260"/>
  <c r="J15" i="260"/>
  <c r="J18" i="260"/>
  <c r="J11" i="260"/>
  <c r="J12" i="260"/>
  <c r="J13" i="260"/>
  <c r="J10" i="260"/>
  <c r="J9" i="260"/>
  <c r="H24" i="260"/>
  <c r="H23" i="260"/>
  <c r="H20" i="260"/>
  <c r="H19" i="260"/>
  <c r="H16" i="260"/>
  <c r="H15" i="260"/>
  <c r="H11" i="260"/>
  <c r="H12" i="260"/>
  <c r="H13" i="260"/>
  <c r="K13" i="260"/>
  <c r="H10" i="260"/>
  <c r="H9" i="260"/>
  <c r="E24" i="260"/>
  <c r="E25" i="260"/>
  <c r="E23" i="260"/>
  <c r="E20" i="260"/>
  <c r="K20" i="260"/>
  <c r="E16" i="260"/>
  <c r="K16" i="260"/>
  <c r="E15" i="260"/>
  <c r="K15" i="260"/>
  <c r="E11" i="260"/>
  <c r="E12" i="260"/>
  <c r="K12" i="260"/>
  <c r="E13" i="260"/>
  <c r="E10" i="260"/>
  <c r="E9" i="260"/>
  <c r="K9" i="260"/>
  <c r="D25" i="260"/>
  <c r="F25" i="260"/>
  <c r="G25" i="260"/>
  <c r="H25" i="260"/>
  <c r="D21" i="260"/>
  <c r="F21" i="260"/>
  <c r="G21" i="260"/>
  <c r="H21" i="260"/>
  <c r="D18" i="260"/>
  <c r="G18" i="260"/>
  <c r="D14" i="260"/>
  <c r="D22" i="260"/>
  <c r="D61" i="261"/>
  <c r="F14" i="260"/>
  <c r="G14" i="260"/>
  <c r="J25" i="260"/>
  <c r="J68" i="261"/>
  <c r="I68" i="261"/>
  <c r="J66" i="261"/>
  <c r="I66" i="261"/>
  <c r="I62" i="261"/>
  <c r="J62" i="261"/>
  <c r="K62" i="261"/>
  <c r="I63" i="261"/>
  <c r="J63" i="261"/>
  <c r="I64" i="261"/>
  <c r="I65" i="261"/>
  <c r="J64" i="261"/>
  <c r="G70" i="261"/>
  <c r="H69" i="261"/>
  <c r="H70" i="261"/>
  <c r="H68" i="261"/>
  <c r="H66" i="261"/>
  <c r="K66" i="261"/>
  <c r="G65" i="261"/>
  <c r="G67" i="261"/>
  <c r="G71" i="261"/>
  <c r="H64" i="261"/>
  <c r="H63" i="261"/>
  <c r="D70" i="261"/>
  <c r="E69" i="261"/>
  <c r="E68" i="261"/>
  <c r="K68" i="261"/>
  <c r="D65" i="261"/>
  <c r="E64" i="261"/>
  <c r="K64" i="261"/>
  <c r="E63" i="261"/>
  <c r="J54" i="261"/>
  <c r="I54" i="261"/>
  <c r="J53" i="261"/>
  <c r="I53" i="261"/>
  <c r="J52" i="261"/>
  <c r="I52" i="261"/>
  <c r="H54" i="261"/>
  <c r="H53" i="261"/>
  <c r="H52" i="261"/>
  <c r="E54" i="261"/>
  <c r="E53" i="261"/>
  <c r="E52" i="261"/>
  <c r="H44" i="261"/>
  <c r="H45" i="261"/>
  <c r="H46" i="261"/>
  <c r="H47" i="261"/>
  <c r="H48" i="261"/>
  <c r="H49" i="261"/>
  <c r="E44" i="261"/>
  <c r="K44" i="261"/>
  <c r="E45" i="261"/>
  <c r="K45" i="261"/>
  <c r="E46" i="261"/>
  <c r="K46" i="261"/>
  <c r="E47" i="261"/>
  <c r="E48" i="261"/>
  <c r="E49" i="261"/>
  <c r="J49" i="261"/>
  <c r="I49" i="261"/>
  <c r="J48" i="261"/>
  <c r="I48" i="261"/>
  <c r="J47" i="261"/>
  <c r="I47" i="261"/>
  <c r="J46" i="261"/>
  <c r="I46" i="261"/>
  <c r="J45" i="261"/>
  <c r="I45" i="261"/>
  <c r="J44" i="261"/>
  <c r="I44" i="261"/>
  <c r="J43" i="261"/>
  <c r="I43" i="261"/>
  <c r="J42" i="261"/>
  <c r="I42" i="261"/>
  <c r="H41" i="261"/>
  <c r="H43" i="261"/>
  <c r="H42" i="261"/>
  <c r="E43" i="261"/>
  <c r="E42" i="261"/>
  <c r="D41" i="261"/>
  <c r="J41" i="261"/>
  <c r="I34" i="261"/>
  <c r="J34" i="261"/>
  <c r="J35" i="261"/>
  <c r="J36" i="261"/>
  <c r="I37" i="261"/>
  <c r="J37" i="261"/>
  <c r="I38" i="261"/>
  <c r="I39" i="261"/>
  <c r="J38" i="261"/>
  <c r="J39" i="261"/>
  <c r="D39" i="261"/>
  <c r="D40" i="261"/>
  <c r="F39" i="261"/>
  <c r="G39" i="261"/>
  <c r="G40" i="261"/>
  <c r="H37" i="261"/>
  <c r="H39" i="261"/>
  <c r="H34" i="261"/>
  <c r="K34" i="261"/>
  <c r="H29" i="261"/>
  <c r="E38" i="261"/>
  <c r="K38" i="261"/>
  <c r="K39" i="261"/>
  <c r="E37" i="261"/>
  <c r="E36" i="261"/>
  <c r="H19" i="261"/>
  <c r="H20" i="261"/>
  <c r="H21" i="261"/>
  <c r="H26" i="261"/>
  <c r="H18" i="261"/>
  <c r="I19" i="261"/>
  <c r="J19" i="261"/>
  <c r="I20" i="261"/>
  <c r="J20" i="261"/>
  <c r="I21" i="261"/>
  <c r="J21" i="261"/>
  <c r="I26" i="261"/>
  <c r="J26" i="261"/>
  <c r="J18" i="261"/>
  <c r="I18" i="261"/>
  <c r="I17" i="261"/>
  <c r="I27" i="261"/>
  <c r="I55" i="261"/>
  <c r="I57" i="261"/>
  <c r="E19" i="261"/>
  <c r="E17" i="261"/>
  <c r="E27" i="261"/>
  <c r="E20" i="261"/>
  <c r="K20" i="261"/>
  <c r="E21" i="261"/>
  <c r="E26" i="261"/>
  <c r="F17" i="261"/>
  <c r="G17" i="261"/>
  <c r="E18" i="261"/>
  <c r="K18" i="261"/>
  <c r="I11" i="261"/>
  <c r="J11" i="261"/>
  <c r="J16" i="261"/>
  <c r="I12" i="261"/>
  <c r="J12" i="261"/>
  <c r="I13" i="261"/>
  <c r="J13" i="261"/>
  <c r="I15" i="261"/>
  <c r="J15" i="261"/>
  <c r="J8" i="261"/>
  <c r="H11" i="261"/>
  <c r="H12" i="261"/>
  <c r="H13" i="261"/>
  <c r="H15" i="261"/>
  <c r="E11" i="261"/>
  <c r="K11" i="261"/>
  <c r="E12" i="261"/>
  <c r="K12" i="261"/>
  <c r="E13" i="261"/>
  <c r="E15" i="261"/>
  <c r="K15" i="261"/>
  <c r="H8" i="261"/>
  <c r="F16" i="261"/>
  <c r="G16" i="261"/>
  <c r="G27" i="261"/>
  <c r="E8" i="261"/>
  <c r="J69" i="261"/>
  <c r="AK20" i="240"/>
  <c r="AK21" i="240"/>
  <c r="AJ20" i="240"/>
  <c r="AK19" i="240"/>
  <c r="AJ19" i="240"/>
  <c r="AK16" i="240"/>
  <c r="AJ16" i="240"/>
  <c r="AK15" i="240"/>
  <c r="AJ15" i="240"/>
  <c r="AI15" i="240"/>
  <c r="AG20" i="240"/>
  <c r="AF20" i="240"/>
  <c r="AE20" i="240"/>
  <c r="AE21" i="240"/>
  <c r="AH21" i="240"/>
  <c r="AH19" i="240"/>
  <c r="AG19" i="240"/>
  <c r="AF19" i="240"/>
  <c r="AE19" i="240"/>
  <c r="AG16" i="240"/>
  <c r="AF16" i="240"/>
  <c r="AE16" i="240"/>
  <c r="AH15" i="240"/>
  <c r="AG15" i="240"/>
  <c r="AF15" i="240"/>
  <c r="AE15" i="240"/>
  <c r="AH13" i="240"/>
  <c r="AG13" i="240"/>
  <c r="AF13" i="240"/>
  <c r="AE13" i="240"/>
  <c r="AG12" i="240"/>
  <c r="AF12" i="240"/>
  <c r="AE12" i="240"/>
  <c r="AE14" i="240"/>
  <c r="AG11" i="240"/>
  <c r="AF11" i="240"/>
  <c r="AF14" i="240"/>
  <c r="AE11" i="240"/>
  <c r="AE7" i="240"/>
  <c r="AG7" i="240"/>
  <c r="AE8" i="240"/>
  <c r="AF8" i="240"/>
  <c r="AG8" i="240"/>
  <c r="AE9" i="240"/>
  <c r="AF9" i="240"/>
  <c r="AG9" i="240"/>
  <c r="AE6" i="240"/>
  <c r="AF6" i="240"/>
  <c r="AG6" i="240"/>
  <c r="AG5" i="240"/>
  <c r="AF5" i="240"/>
  <c r="AE5" i="240"/>
  <c r="AI17" i="240"/>
  <c r="AJ17" i="240"/>
  <c r="AK17" i="240"/>
  <c r="AF10" i="240"/>
  <c r="AG10" i="240"/>
  <c r="AG14" i="240"/>
  <c r="AE17" i="240"/>
  <c r="AF17" i="240"/>
  <c r="AG17" i="240"/>
  <c r="AF21" i="240"/>
  <c r="AG21" i="240"/>
  <c r="Z20" i="240"/>
  <c r="Y20" i="240"/>
  <c r="X20" i="240"/>
  <c r="W20" i="240"/>
  <c r="Z19" i="240"/>
  <c r="Y19" i="240"/>
  <c r="X19" i="240"/>
  <c r="W19" i="240"/>
  <c r="Z16" i="240"/>
  <c r="Y16" i="240"/>
  <c r="X16" i="240"/>
  <c r="W16" i="240"/>
  <c r="Z15" i="240"/>
  <c r="Y15" i="240"/>
  <c r="Y17" i="240"/>
  <c r="X15" i="240"/>
  <c r="W15" i="240"/>
  <c r="W17" i="240"/>
  <c r="Y5" i="240"/>
  <c r="X5" i="240"/>
  <c r="W5" i="240"/>
  <c r="Y10" i="240"/>
  <c r="X14" i="240"/>
  <c r="X17" i="240"/>
  <c r="Z17" i="240"/>
  <c r="W21" i="240"/>
  <c r="X21" i="240"/>
  <c r="Y21" i="240"/>
  <c r="Z21" i="240"/>
  <c r="V5" i="240"/>
  <c r="V6" i="240"/>
  <c r="V7" i="240"/>
  <c r="V8" i="240"/>
  <c r="V9" i="240"/>
  <c r="S10" i="240"/>
  <c r="T10" i="240"/>
  <c r="U10" i="240"/>
  <c r="V11" i="240"/>
  <c r="V14" i="240"/>
  <c r="V18" i="240"/>
  <c r="S14" i="240"/>
  <c r="T14" i="240"/>
  <c r="U14" i="240"/>
  <c r="V15" i="240"/>
  <c r="V16" i="240"/>
  <c r="S17" i="240"/>
  <c r="T17" i="240"/>
  <c r="U17" i="240"/>
  <c r="V17" i="240"/>
  <c r="V20" i="240"/>
  <c r="S21" i="240"/>
  <c r="T21" i="240"/>
  <c r="U21" i="240"/>
  <c r="V21" i="240"/>
  <c r="M20" i="240"/>
  <c r="M21" i="240"/>
  <c r="L20" i="240"/>
  <c r="K20" i="240"/>
  <c r="AI20" i="240"/>
  <c r="AI21" i="240"/>
  <c r="M19" i="240"/>
  <c r="L19" i="240"/>
  <c r="K19" i="240"/>
  <c r="M16" i="240"/>
  <c r="L16" i="240"/>
  <c r="K16" i="240"/>
  <c r="M15" i="240"/>
  <c r="L15" i="240"/>
  <c r="K15" i="240"/>
  <c r="M13" i="240"/>
  <c r="L13" i="240"/>
  <c r="K13" i="240"/>
  <c r="M12" i="240"/>
  <c r="L12" i="240"/>
  <c r="K12" i="240"/>
  <c r="M11" i="240"/>
  <c r="M14" i="240"/>
  <c r="L11" i="240"/>
  <c r="K11" i="240"/>
  <c r="K14" i="240"/>
  <c r="K6" i="240"/>
  <c r="L6" i="240"/>
  <c r="M6" i="240"/>
  <c r="K7" i="240"/>
  <c r="L7" i="240"/>
  <c r="M7" i="240"/>
  <c r="K8" i="240"/>
  <c r="L8" i="240"/>
  <c r="M8" i="240"/>
  <c r="K9" i="240"/>
  <c r="L9" i="240"/>
  <c r="M9" i="240"/>
  <c r="M5" i="240"/>
  <c r="L5" i="240"/>
  <c r="K5" i="240"/>
  <c r="L21" i="240"/>
  <c r="M17" i="240"/>
  <c r="L17" i="240"/>
  <c r="K17" i="240"/>
  <c r="M10" i="240"/>
  <c r="I21" i="240"/>
  <c r="H21" i="240"/>
  <c r="G21" i="240"/>
  <c r="J20" i="240"/>
  <c r="AH20" i="240"/>
  <c r="J19" i="240"/>
  <c r="I17" i="240"/>
  <c r="H17" i="240"/>
  <c r="G17" i="240"/>
  <c r="J16" i="240"/>
  <c r="AH16" i="240"/>
  <c r="AH17" i="240"/>
  <c r="J15" i="240"/>
  <c r="J17" i="240"/>
  <c r="I14" i="240"/>
  <c r="H14" i="240"/>
  <c r="G14" i="240"/>
  <c r="J13" i="240"/>
  <c r="J12" i="240"/>
  <c r="AH12" i="240"/>
  <c r="J11" i="240"/>
  <c r="J14" i="240"/>
  <c r="I10" i="240"/>
  <c r="H10" i="240"/>
  <c r="G10" i="240"/>
  <c r="G18" i="240"/>
  <c r="J9" i="240"/>
  <c r="AH9" i="240"/>
  <c r="J8" i="240"/>
  <c r="AH8" i="240"/>
  <c r="J7" i="240"/>
  <c r="N7" i="240"/>
  <c r="AL7" i="240"/>
  <c r="AL10" i="240"/>
  <c r="J6" i="240"/>
  <c r="AH6" i="240"/>
  <c r="J5" i="240"/>
  <c r="N5" i="240"/>
  <c r="R5" i="240"/>
  <c r="R6" i="240"/>
  <c r="R7" i="240"/>
  <c r="R8" i="240"/>
  <c r="R9" i="240"/>
  <c r="O10" i="240"/>
  <c r="P10" i="240"/>
  <c r="Q10" i="240"/>
  <c r="R11" i="240"/>
  <c r="Z11" i="240"/>
  <c r="R12" i="240"/>
  <c r="R13" i="240"/>
  <c r="Z13" i="240"/>
  <c r="O14" i="240"/>
  <c r="P14" i="240"/>
  <c r="Q14" i="240"/>
  <c r="R15" i="240"/>
  <c r="R17" i="240"/>
  <c r="R16" i="240"/>
  <c r="O17" i="240"/>
  <c r="P17" i="240"/>
  <c r="Q17" i="240"/>
  <c r="R20" i="240"/>
  <c r="O21" i="240"/>
  <c r="P21" i="240"/>
  <c r="Q21" i="240"/>
  <c r="R21" i="240"/>
  <c r="AG63" i="239"/>
  <c r="AG62" i="239"/>
  <c r="AF62" i="239"/>
  <c r="AE62" i="239"/>
  <c r="AG60" i="239"/>
  <c r="AF60" i="239"/>
  <c r="AG58" i="239"/>
  <c r="AF58" i="239"/>
  <c r="AE58" i="239"/>
  <c r="AG57" i="239"/>
  <c r="AF57" i="239"/>
  <c r="AE57" i="239"/>
  <c r="AE6" i="239"/>
  <c r="AF6" i="239"/>
  <c r="AG6" i="239"/>
  <c r="AH6" i="239"/>
  <c r="AE7" i="239"/>
  <c r="AF7" i="239"/>
  <c r="AG7" i="239"/>
  <c r="AH7" i="239"/>
  <c r="AE8" i="239"/>
  <c r="AF8" i="239"/>
  <c r="AG8" i="239"/>
  <c r="AH8" i="239"/>
  <c r="AE9" i="239"/>
  <c r="AF9" i="239"/>
  <c r="AG9" i="239"/>
  <c r="AH9" i="239"/>
  <c r="AE12" i="239"/>
  <c r="AF12" i="239"/>
  <c r="AG12" i="239"/>
  <c r="AH12" i="239"/>
  <c r="AE13" i="239"/>
  <c r="AF13" i="239"/>
  <c r="AG13" i="239"/>
  <c r="AE14" i="239"/>
  <c r="AF14" i="239"/>
  <c r="AG14" i="239"/>
  <c r="AE15" i="239"/>
  <c r="AF15" i="239"/>
  <c r="AG15" i="239"/>
  <c r="AE20" i="239"/>
  <c r="AF20" i="239"/>
  <c r="AG20" i="239"/>
  <c r="AE23" i="239"/>
  <c r="AF23" i="239"/>
  <c r="AE28" i="239"/>
  <c r="AF28" i="239"/>
  <c r="AG28" i="239"/>
  <c r="AH28" i="239"/>
  <c r="AE30" i="239"/>
  <c r="AF30" i="239"/>
  <c r="AG30" i="239"/>
  <c r="AH30" i="239"/>
  <c r="AE31" i="239"/>
  <c r="AF31" i="239"/>
  <c r="AG31" i="239"/>
  <c r="AH31" i="239"/>
  <c r="AE32" i="239"/>
  <c r="AF32" i="239"/>
  <c r="AG32" i="239"/>
  <c r="AH32" i="239"/>
  <c r="AE36" i="239"/>
  <c r="AF36" i="239"/>
  <c r="AG36" i="239"/>
  <c r="AH36" i="239"/>
  <c r="AE37" i="239"/>
  <c r="AF37" i="239"/>
  <c r="AG37" i="239"/>
  <c r="AH37" i="239"/>
  <c r="AE38" i="239"/>
  <c r="AF38" i="239"/>
  <c r="AG38" i="239"/>
  <c r="AF39" i="239"/>
  <c r="AG39" i="239"/>
  <c r="AH39" i="239"/>
  <c r="AE40" i="239"/>
  <c r="AF40" i="239"/>
  <c r="AG40" i="239"/>
  <c r="AH40" i="239"/>
  <c r="AE41" i="239"/>
  <c r="AF41" i="239"/>
  <c r="AG41" i="239"/>
  <c r="AE42" i="239"/>
  <c r="AF42" i="239"/>
  <c r="AG42" i="239"/>
  <c r="AE43" i="239"/>
  <c r="AF43" i="239"/>
  <c r="AG43" i="239"/>
  <c r="AH43" i="239"/>
  <c r="AE46" i="239"/>
  <c r="AF46" i="239"/>
  <c r="AG46" i="239"/>
  <c r="AH46" i="239"/>
  <c r="AE47" i="239"/>
  <c r="AF47" i="239"/>
  <c r="AG47" i="239"/>
  <c r="AE48" i="239"/>
  <c r="AF48" i="239"/>
  <c r="AG48" i="239"/>
  <c r="AH5" i="239"/>
  <c r="AG5" i="239"/>
  <c r="AF5" i="239"/>
  <c r="AE5" i="239"/>
  <c r="AI56" i="239"/>
  <c r="AJ56" i="239"/>
  <c r="AK56" i="239"/>
  <c r="AE56" i="239"/>
  <c r="AF56" i="239"/>
  <c r="AG56" i="239"/>
  <c r="Y60" i="239"/>
  <c r="X60" i="239"/>
  <c r="AJ60" i="239"/>
  <c r="Y58" i="239"/>
  <c r="AK58" i="239"/>
  <c r="X58" i="239"/>
  <c r="AJ58" i="239"/>
  <c r="W58" i="239"/>
  <c r="Y57" i="239"/>
  <c r="Y59" i="239"/>
  <c r="X57" i="239"/>
  <c r="AJ57" i="239"/>
  <c r="W57" i="239"/>
  <c r="W59" i="239"/>
  <c r="X59" i="239"/>
  <c r="X61" i="239"/>
  <c r="W64" i="239"/>
  <c r="X64" i="239"/>
  <c r="Y64" i="239"/>
  <c r="Z64" i="239"/>
  <c r="V57" i="239"/>
  <c r="V59" i="239"/>
  <c r="V58" i="239"/>
  <c r="T59" i="239"/>
  <c r="AF59" i="239"/>
  <c r="U59" i="239"/>
  <c r="AG59" i="239"/>
  <c r="U61" i="239"/>
  <c r="S64" i="239"/>
  <c r="T64" i="239"/>
  <c r="U64" i="239"/>
  <c r="AG64" i="239"/>
  <c r="Y35" i="239"/>
  <c r="W35" i="239"/>
  <c r="Y48" i="239"/>
  <c r="X48" i="239"/>
  <c r="W48" i="239"/>
  <c r="Y47" i="239"/>
  <c r="X47" i="239"/>
  <c r="W47" i="239"/>
  <c r="Y46" i="239"/>
  <c r="X46" i="239"/>
  <c r="W46" i="239"/>
  <c r="Y43" i="239"/>
  <c r="X43" i="239"/>
  <c r="W43" i="239"/>
  <c r="Y42" i="239"/>
  <c r="X42" i="239"/>
  <c r="W42" i="239"/>
  <c r="Y41" i="239"/>
  <c r="X41" i="239"/>
  <c r="W41" i="239"/>
  <c r="Y39" i="239"/>
  <c r="X39" i="239"/>
  <c r="W39" i="239"/>
  <c r="Y38" i="239"/>
  <c r="X38" i="239"/>
  <c r="W38" i="239"/>
  <c r="Y37" i="239"/>
  <c r="X37" i="239"/>
  <c r="W37" i="239"/>
  <c r="Y36" i="239"/>
  <c r="X36" i="239"/>
  <c r="W36" i="239"/>
  <c r="V35" i="239"/>
  <c r="S33" i="239"/>
  <c r="T33" i="239"/>
  <c r="U33" i="239"/>
  <c r="V33" i="239"/>
  <c r="W33" i="239"/>
  <c r="X33" i="239"/>
  <c r="Y33" i="239"/>
  <c r="Z33" i="239"/>
  <c r="Y23" i="239"/>
  <c r="X23" i="239"/>
  <c r="W23" i="239"/>
  <c r="Y20" i="239"/>
  <c r="AK20" i="239"/>
  <c r="X20" i="239"/>
  <c r="W20" i="239"/>
  <c r="Y15" i="239"/>
  <c r="X15" i="239"/>
  <c r="W15" i="239"/>
  <c r="Y14" i="239"/>
  <c r="X14" i="239"/>
  <c r="W14" i="239"/>
  <c r="Y13" i="239"/>
  <c r="X13" i="239"/>
  <c r="W13" i="239"/>
  <c r="Y12" i="239"/>
  <c r="X12" i="239"/>
  <c r="W12" i="239"/>
  <c r="W11" i="239"/>
  <c r="S11" i="239"/>
  <c r="T11" i="239"/>
  <c r="U11" i="239"/>
  <c r="S10" i="239"/>
  <c r="S21" i="239"/>
  <c r="T10" i="239"/>
  <c r="T21" i="239"/>
  <c r="U10" i="239"/>
  <c r="V10" i="239"/>
  <c r="V21" i="239"/>
  <c r="W6" i="239"/>
  <c r="X6" i="239"/>
  <c r="Y6" i="239"/>
  <c r="Z6" i="239"/>
  <c r="W7" i="239"/>
  <c r="X7" i="239"/>
  <c r="Y7" i="239"/>
  <c r="Z7" i="239"/>
  <c r="W8" i="239"/>
  <c r="X8" i="239"/>
  <c r="Y8" i="239"/>
  <c r="Z8" i="239"/>
  <c r="W9" i="239"/>
  <c r="X9" i="239"/>
  <c r="Y9" i="239"/>
  <c r="Z9" i="239"/>
  <c r="Y5" i="239"/>
  <c r="X5" i="239"/>
  <c r="W5" i="239"/>
  <c r="W10" i="239"/>
  <c r="Z5" i="239"/>
  <c r="M63" i="239"/>
  <c r="AK63" i="239"/>
  <c r="K63" i="239"/>
  <c r="M62" i="239"/>
  <c r="AK62" i="239"/>
  <c r="M64" i="239"/>
  <c r="AK64" i="239"/>
  <c r="L62" i="239"/>
  <c r="AJ62" i="239"/>
  <c r="K62" i="239"/>
  <c r="AI62" i="239"/>
  <c r="K60" i="239"/>
  <c r="L60" i="239"/>
  <c r="M60" i="239"/>
  <c r="N60" i="239"/>
  <c r="M58" i="239"/>
  <c r="L58" i="239"/>
  <c r="K58" i="239"/>
  <c r="AI58" i="239"/>
  <c r="M57" i="239"/>
  <c r="L57" i="239"/>
  <c r="K57" i="239"/>
  <c r="AI57" i="239"/>
  <c r="I64" i="239"/>
  <c r="H63" i="239"/>
  <c r="AF63" i="239"/>
  <c r="J62" i="239"/>
  <c r="AH62" i="239"/>
  <c r="I59" i="239"/>
  <c r="I61" i="239"/>
  <c r="I65" i="239"/>
  <c r="H59" i="239"/>
  <c r="H61" i="239"/>
  <c r="G59" i="239"/>
  <c r="J58" i="239"/>
  <c r="J57" i="239"/>
  <c r="M48" i="239"/>
  <c r="L48" i="239"/>
  <c r="K48" i="239"/>
  <c r="M47" i="239"/>
  <c r="L47" i="239"/>
  <c r="K47" i="239"/>
  <c r="AI47" i="239"/>
  <c r="M46" i="239"/>
  <c r="N46" i="239"/>
  <c r="L46" i="239"/>
  <c r="K46" i="239"/>
  <c r="M43" i="239"/>
  <c r="L43" i="239"/>
  <c r="N43" i="239"/>
  <c r="AL43" i="239"/>
  <c r="K43" i="239"/>
  <c r="M42" i="239"/>
  <c r="L42" i="239"/>
  <c r="K42" i="239"/>
  <c r="AI42" i="239"/>
  <c r="M41" i="239"/>
  <c r="L41" i="239"/>
  <c r="AJ41" i="239"/>
  <c r="K41" i="239"/>
  <c r="M40" i="239"/>
  <c r="AK40" i="239"/>
  <c r="L40" i="239"/>
  <c r="AJ40" i="239"/>
  <c r="K40" i="239"/>
  <c r="AI40" i="239"/>
  <c r="M39" i="239"/>
  <c r="L39" i="239"/>
  <c r="AJ39" i="239"/>
  <c r="M38" i="239"/>
  <c r="L38" i="239"/>
  <c r="AJ38" i="239"/>
  <c r="K38" i="239"/>
  <c r="M37" i="239"/>
  <c r="L37" i="239"/>
  <c r="K37" i="239"/>
  <c r="AI37" i="239"/>
  <c r="M36" i="239"/>
  <c r="L36" i="239"/>
  <c r="L35" i="239"/>
  <c r="K36" i="239"/>
  <c r="D35" i="239"/>
  <c r="E35" i="239"/>
  <c r="AC35" i="239"/>
  <c r="G35" i="239"/>
  <c r="H35" i="239"/>
  <c r="I35" i="239"/>
  <c r="J35" i="239"/>
  <c r="D33" i="239"/>
  <c r="E33" i="239"/>
  <c r="G33" i="239"/>
  <c r="AE33" i="239"/>
  <c r="H33" i="239"/>
  <c r="I33" i="239"/>
  <c r="J33" i="239"/>
  <c r="M32" i="239"/>
  <c r="AK32" i="239"/>
  <c r="L32" i="239"/>
  <c r="AJ32" i="239"/>
  <c r="K32" i="239"/>
  <c r="N32" i="239"/>
  <c r="M31" i="239"/>
  <c r="AK31" i="239"/>
  <c r="L31" i="239"/>
  <c r="AJ31" i="239"/>
  <c r="K31" i="239"/>
  <c r="K30" i="239"/>
  <c r="K28" i="239"/>
  <c r="AI28" i="239"/>
  <c r="L28" i="239"/>
  <c r="M28" i="239"/>
  <c r="AK28" i="239"/>
  <c r="M23" i="239"/>
  <c r="AK23" i="239"/>
  <c r="L23" i="239"/>
  <c r="AJ23" i="239"/>
  <c r="D29" i="239"/>
  <c r="E29" i="239"/>
  <c r="G29" i="239"/>
  <c r="AE29" i="239"/>
  <c r="H29" i="239"/>
  <c r="AF29" i="239"/>
  <c r="I29" i="239"/>
  <c r="AG29" i="239"/>
  <c r="J29" i="239"/>
  <c r="AH29" i="239"/>
  <c r="L29" i="239"/>
  <c r="M29" i="239"/>
  <c r="K6" i="239"/>
  <c r="L6" i="239"/>
  <c r="M6" i="239"/>
  <c r="AK6" i="239"/>
  <c r="K7" i="239"/>
  <c r="AI7" i="239"/>
  <c r="L7" i="239"/>
  <c r="M7" i="239"/>
  <c r="N7" i="239"/>
  <c r="AL7" i="239"/>
  <c r="K8" i="239"/>
  <c r="AI8" i="239"/>
  <c r="L8" i="239"/>
  <c r="M8" i="239"/>
  <c r="K9" i="239"/>
  <c r="AI9" i="239"/>
  <c r="L9" i="239"/>
  <c r="M9" i="239"/>
  <c r="AK9" i="239"/>
  <c r="K13" i="239"/>
  <c r="AI13" i="239"/>
  <c r="L13" i="239"/>
  <c r="M13" i="239"/>
  <c r="K14" i="239"/>
  <c r="L14" i="239"/>
  <c r="M14" i="239"/>
  <c r="K15" i="239"/>
  <c r="L15" i="239"/>
  <c r="M15" i="239"/>
  <c r="M12" i="239"/>
  <c r="L12" i="239"/>
  <c r="K12" i="239"/>
  <c r="D11" i="239"/>
  <c r="E11" i="239"/>
  <c r="G11" i="239"/>
  <c r="AE11" i="239"/>
  <c r="H11" i="239"/>
  <c r="I11" i="239"/>
  <c r="O11" i="239"/>
  <c r="P11" i="239"/>
  <c r="Q11" i="239"/>
  <c r="AC11" i="239"/>
  <c r="G10" i="239"/>
  <c r="AE10" i="239"/>
  <c r="H10" i="239"/>
  <c r="AF10" i="239"/>
  <c r="I10" i="239"/>
  <c r="AG10" i="239"/>
  <c r="J10" i="239"/>
  <c r="AH10" i="239"/>
  <c r="M5" i="239"/>
  <c r="L5" i="239"/>
  <c r="N5" i="239"/>
  <c r="AL5" i="239"/>
  <c r="K5" i="239"/>
  <c r="AI5" i="239"/>
  <c r="F15" i="239"/>
  <c r="R15" i="239"/>
  <c r="I69" i="261"/>
  <c r="C70" i="261"/>
  <c r="AA56" i="239"/>
  <c r="AB56" i="239"/>
  <c r="AC56" i="239"/>
  <c r="AA57" i="239"/>
  <c r="AB57" i="239"/>
  <c r="AC57" i="239"/>
  <c r="AD57" i="239"/>
  <c r="AD59" i="239"/>
  <c r="AD61" i="239"/>
  <c r="AD65" i="239"/>
  <c r="AA58" i="239"/>
  <c r="AB58" i="239"/>
  <c r="AC58" i="239"/>
  <c r="AA60" i="239"/>
  <c r="AB60" i="239"/>
  <c r="AC60" i="239"/>
  <c r="AA62" i="239"/>
  <c r="AB62" i="239"/>
  <c r="AC62" i="239"/>
  <c r="AA63" i="239"/>
  <c r="AC63" i="239"/>
  <c r="AD63" i="239"/>
  <c r="Q64" i="239"/>
  <c r="P64" i="239"/>
  <c r="O64" i="239"/>
  <c r="R64" i="239"/>
  <c r="D59" i="239"/>
  <c r="D61" i="239"/>
  <c r="C39" i="261"/>
  <c r="AC19" i="240"/>
  <c r="AB19" i="240"/>
  <c r="AA19" i="240"/>
  <c r="F19" i="240"/>
  <c r="AD19" i="240"/>
  <c r="C21" i="240"/>
  <c r="F20" i="240"/>
  <c r="AD20" i="240"/>
  <c r="AA20" i="240"/>
  <c r="AA21" i="240"/>
  <c r="AB20" i="240"/>
  <c r="AB21" i="240"/>
  <c r="AC20" i="240"/>
  <c r="AC21" i="240"/>
  <c r="I23" i="260"/>
  <c r="C25" i="260"/>
  <c r="AD62" i="239"/>
  <c r="AB23" i="239"/>
  <c r="AB22" i="239"/>
  <c r="C11" i="239"/>
  <c r="AA11" i="239"/>
  <c r="AC14" i="239"/>
  <c r="R12" i="239"/>
  <c r="Z12" i="239"/>
  <c r="R13" i="239"/>
  <c r="Z13" i="239"/>
  <c r="R14" i="239"/>
  <c r="Z14" i="239"/>
  <c r="R20" i="239"/>
  <c r="Z20" i="239"/>
  <c r="F14" i="239"/>
  <c r="F20" i="239"/>
  <c r="AD20" i="239"/>
  <c r="D10" i="240"/>
  <c r="F62" i="239"/>
  <c r="N62" i="239"/>
  <c r="AL62" i="239"/>
  <c r="C17" i="260"/>
  <c r="C18" i="260"/>
  <c r="F17" i="260"/>
  <c r="H17" i="260"/>
  <c r="F70" i="261"/>
  <c r="C41" i="261"/>
  <c r="C51" i="261"/>
  <c r="D63" i="239"/>
  <c r="C64" i="239"/>
  <c r="AA64" i="239"/>
  <c r="E64" i="239"/>
  <c r="AC64" i="239"/>
  <c r="AA39" i="239"/>
  <c r="C35" i="239"/>
  <c r="AA35" i="239"/>
  <c r="P35" i="239"/>
  <c r="X35" i="239"/>
  <c r="AJ35" i="239"/>
  <c r="C33" i="239"/>
  <c r="I9" i="260"/>
  <c r="C19" i="260"/>
  <c r="I19" i="260"/>
  <c r="I21" i="260"/>
  <c r="AC46" i="239"/>
  <c r="AB46" i="239"/>
  <c r="AA46" i="239"/>
  <c r="AD46" i="239"/>
  <c r="R46" i="239"/>
  <c r="Z46" i="239"/>
  <c r="F46" i="239"/>
  <c r="AA40" i="239"/>
  <c r="AB40" i="239"/>
  <c r="AC40" i="239"/>
  <c r="AA41" i="239"/>
  <c r="AB41" i="239"/>
  <c r="AC41" i="239"/>
  <c r="AA42" i="239"/>
  <c r="AB42" i="239"/>
  <c r="AC42" i="239"/>
  <c r="R40" i="239"/>
  <c r="R41" i="239"/>
  <c r="Z41" i="239"/>
  <c r="AL41" i="239"/>
  <c r="R42" i="239"/>
  <c r="AD42" i="239"/>
  <c r="R43" i="239"/>
  <c r="Z43" i="239"/>
  <c r="F40" i="239"/>
  <c r="AD40" i="239"/>
  <c r="F41" i="239"/>
  <c r="F42" i="239"/>
  <c r="F43" i="239"/>
  <c r="AA36" i="239"/>
  <c r="AB36" i="239"/>
  <c r="AC36" i="239"/>
  <c r="AA37" i="239"/>
  <c r="AB37" i="239"/>
  <c r="AC37" i="239"/>
  <c r="AA38" i="239"/>
  <c r="AB38" i="239"/>
  <c r="AC38" i="239"/>
  <c r="AB39" i="239"/>
  <c r="AC39" i="239"/>
  <c r="AA43" i="239"/>
  <c r="AB43" i="239"/>
  <c r="AC43" i="239"/>
  <c r="R36" i="239"/>
  <c r="Z36" i="239"/>
  <c r="AL36" i="239"/>
  <c r="R37" i="239"/>
  <c r="Z37" i="239"/>
  <c r="AL37" i="239"/>
  <c r="R38" i="239"/>
  <c r="Z38" i="239"/>
  <c r="AL38" i="239"/>
  <c r="R39" i="239"/>
  <c r="Z39" i="239"/>
  <c r="F36" i="239"/>
  <c r="F37" i="239"/>
  <c r="F38" i="239"/>
  <c r="R23" i="239"/>
  <c r="AB12" i="239"/>
  <c r="AB13" i="239"/>
  <c r="AC12" i="239"/>
  <c r="AC13" i="239"/>
  <c r="AA12" i="239"/>
  <c r="AA13" i="239"/>
  <c r="F12" i="239"/>
  <c r="F13" i="239"/>
  <c r="AD13" i="239"/>
  <c r="D21" i="240"/>
  <c r="E21" i="240"/>
  <c r="R60" i="239"/>
  <c r="F65" i="261"/>
  <c r="F67" i="261"/>
  <c r="F71" i="261"/>
  <c r="C65" i="261"/>
  <c r="C67" i="261"/>
  <c r="O33" i="239"/>
  <c r="P33" i="239"/>
  <c r="Q33" i="239"/>
  <c r="AA32" i="239"/>
  <c r="AD32" i="239"/>
  <c r="AD33" i="239"/>
  <c r="AB32" i="239"/>
  <c r="AC32" i="239"/>
  <c r="AC33" i="239"/>
  <c r="F32" i="239"/>
  <c r="Q59" i="239"/>
  <c r="P59" i="239"/>
  <c r="P61" i="239"/>
  <c r="O59" i="239"/>
  <c r="O61" i="239"/>
  <c r="E59" i="239"/>
  <c r="E61" i="239"/>
  <c r="C59" i="239"/>
  <c r="C61" i="239"/>
  <c r="R58" i="239"/>
  <c r="F58" i="239"/>
  <c r="R57" i="239"/>
  <c r="R59" i="239"/>
  <c r="R61" i="239"/>
  <c r="R65" i="239"/>
  <c r="F57" i="239"/>
  <c r="F59" i="239"/>
  <c r="F61" i="239"/>
  <c r="R48" i="239"/>
  <c r="Z48" i="239"/>
  <c r="R33" i="239"/>
  <c r="E10" i="240"/>
  <c r="C10" i="240"/>
  <c r="D17" i="240"/>
  <c r="E17" i="240"/>
  <c r="C17" i="240"/>
  <c r="F36" i="261"/>
  <c r="I36" i="261"/>
  <c r="F35" i="261"/>
  <c r="F40" i="261"/>
  <c r="C35" i="261"/>
  <c r="C40" i="261"/>
  <c r="C16" i="261"/>
  <c r="I8" i="261"/>
  <c r="I16" i="261"/>
  <c r="D30" i="239"/>
  <c r="L30" i="239"/>
  <c r="N30" i="239"/>
  <c r="E30" i="239"/>
  <c r="O30" i="239"/>
  <c r="W30" i="239"/>
  <c r="AI30" i="239"/>
  <c r="P30" i="239"/>
  <c r="X30" i="239"/>
  <c r="Q30" i="239"/>
  <c r="Y30" i="239"/>
  <c r="O29" i="239"/>
  <c r="W29" i="239"/>
  <c r="P29" i="239"/>
  <c r="X29" i="239"/>
  <c r="AJ29" i="239"/>
  <c r="Q29" i="239"/>
  <c r="Y29" i="239"/>
  <c r="AK29" i="239"/>
  <c r="D10" i="239"/>
  <c r="E10" i="239"/>
  <c r="E21" i="239"/>
  <c r="E49" i="239"/>
  <c r="E51" i="239"/>
  <c r="E54" i="239"/>
  <c r="E53" i="239"/>
  <c r="E66" i="239"/>
  <c r="O10" i="239"/>
  <c r="P10" i="239"/>
  <c r="P21" i="239"/>
  <c r="X21" i="239"/>
  <c r="Q10" i="239"/>
  <c r="R10" i="239"/>
  <c r="C10" i="239"/>
  <c r="R30" i="239"/>
  <c r="Z30" i="239"/>
  <c r="AA47" i="239"/>
  <c r="R47" i="239"/>
  <c r="Z47" i="239"/>
  <c r="F5" i="240"/>
  <c r="AD5" i="240"/>
  <c r="F6" i="240"/>
  <c r="F7" i="240"/>
  <c r="F9" i="240"/>
  <c r="F8" i="240"/>
  <c r="F11" i="240"/>
  <c r="F12" i="240"/>
  <c r="N12" i="240"/>
  <c r="F13" i="240"/>
  <c r="N13" i="240"/>
  <c r="C14" i="240"/>
  <c r="D14" i="240"/>
  <c r="E14" i="240"/>
  <c r="F15" i="240"/>
  <c r="F16" i="240"/>
  <c r="N16" i="240"/>
  <c r="AL16" i="240"/>
  <c r="AL17" i="240"/>
  <c r="F28" i="239"/>
  <c r="F29" i="239"/>
  <c r="R28" i="239"/>
  <c r="Z28" i="239"/>
  <c r="R29" i="239"/>
  <c r="Z29" i="239"/>
  <c r="AA28" i="239"/>
  <c r="AA29" i="239"/>
  <c r="AB28" i="239"/>
  <c r="AB29" i="239"/>
  <c r="AC28" i="239"/>
  <c r="AC29" i="239"/>
  <c r="F31" i="239"/>
  <c r="F33" i="239"/>
  <c r="AA31" i="239"/>
  <c r="AB31" i="239"/>
  <c r="AB30" i="239"/>
  <c r="AC31" i="239"/>
  <c r="AC30" i="239"/>
  <c r="F5" i="239"/>
  <c r="AA5" i="239"/>
  <c r="AB5" i="239"/>
  <c r="AC5" i="239"/>
  <c r="F6" i="239"/>
  <c r="AA6" i="239"/>
  <c r="AB6" i="239"/>
  <c r="AC6" i="239"/>
  <c r="AB7" i="239"/>
  <c r="AC7" i="239"/>
  <c r="F8" i="239"/>
  <c r="AD8" i="239"/>
  <c r="AA8" i="239"/>
  <c r="AB8" i="239"/>
  <c r="AC8" i="239"/>
  <c r="F9" i="239"/>
  <c r="AD9" i="239"/>
  <c r="AA9" i="239"/>
  <c r="AB9" i="239"/>
  <c r="AC9" i="239"/>
  <c r="F47" i="239"/>
  <c r="AD47" i="239"/>
  <c r="AC47" i="239"/>
  <c r="F48" i="239"/>
  <c r="AA48" i="239"/>
  <c r="AB48" i="239"/>
  <c r="AC48" i="239"/>
  <c r="AB47" i="239"/>
  <c r="F7" i="239"/>
  <c r="AA7" i="239"/>
  <c r="AD15" i="240"/>
  <c r="I10" i="260"/>
  <c r="I12" i="260"/>
  <c r="I13" i="260"/>
  <c r="I16" i="260"/>
  <c r="I20" i="260"/>
  <c r="C14" i="260"/>
  <c r="I15" i="260"/>
  <c r="I11" i="260"/>
  <c r="R35" i="239"/>
  <c r="Z35" i="239"/>
  <c r="AD58" i="239"/>
  <c r="AD48" i="239"/>
  <c r="AD41" i="239"/>
  <c r="AB59" i="239"/>
  <c r="AB35" i="239"/>
  <c r="Q61" i="239"/>
  <c r="E65" i="239"/>
  <c r="F39" i="239"/>
  <c r="AD39" i="239"/>
  <c r="Q21" i="239"/>
  <c r="AC61" i="239"/>
  <c r="AC65" i="239"/>
  <c r="Q65" i="239"/>
  <c r="D21" i="239"/>
  <c r="D49" i="239"/>
  <c r="D51" i="239"/>
  <c r="D54" i="239"/>
  <c r="AA59" i="239"/>
  <c r="M30" i="239"/>
  <c r="F30" i="239"/>
  <c r="AC59" i="239"/>
  <c r="M59" i="239"/>
  <c r="M61" i="239"/>
  <c r="M65" i="239"/>
  <c r="M35" i="239"/>
  <c r="AK35" i="239"/>
  <c r="O21" i="239"/>
  <c r="F21" i="240"/>
  <c r="AD13" i="240"/>
  <c r="E18" i="240"/>
  <c r="E55" i="239"/>
  <c r="P55" i="239"/>
  <c r="K37" i="261"/>
  <c r="Z57" i="239"/>
  <c r="Z5" i="240"/>
  <c r="Z10" i="240"/>
  <c r="K24" i="260"/>
  <c r="K26" i="244"/>
  <c r="AJ80" i="244"/>
  <c r="AE39" i="244"/>
  <c r="Z39" i="244"/>
  <c r="Y34" i="244"/>
  <c r="P5" i="244"/>
  <c r="AD15" i="244"/>
  <c r="R42" i="244"/>
  <c r="AD42" i="244"/>
  <c r="S55" i="244"/>
  <c r="H65" i="244"/>
  <c r="S6" i="244"/>
  <c r="S9" i="244"/>
  <c r="AO9" i="244"/>
  <c r="D5" i="244"/>
  <c r="J5" i="244"/>
  <c r="S52" i="244"/>
  <c r="C21" i="260"/>
  <c r="AH57" i="239"/>
  <c r="G61" i="239"/>
  <c r="AF11" i="239"/>
  <c r="N11" i="240"/>
  <c r="AL11" i="240"/>
  <c r="AH7" i="240"/>
  <c r="J29" i="261"/>
  <c r="J40" i="261"/>
  <c r="K52" i="261"/>
  <c r="K54" i="261"/>
  <c r="H65" i="261"/>
  <c r="H67" i="261"/>
  <c r="H71" i="261"/>
  <c r="J70" i="261"/>
  <c r="C56" i="261"/>
  <c r="K21" i="261"/>
  <c r="H17" i="261"/>
  <c r="C71" i="261"/>
  <c r="K8" i="261"/>
  <c r="K16" i="261"/>
  <c r="F27" i="261"/>
  <c r="H36" i="261"/>
  <c r="K36" i="261"/>
  <c r="E41" i="261"/>
  <c r="I41" i="261"/>
  <c r="E29" i="261"/>
  <c r="E56" i="261"/>
  <c r="D51" i="261"/>
  <c r="K26" i="261"/>
  <c r="K13" i="261"/>
  <c r="AK72" i="244"/>
  <c r="T19" i="244"/>
  <c r="AE52" i="244"/>
  <c r="AN33" i="244"/>
  <c r="AL81" i="244"/>
  <c r="AO81" i="244"/>
  <c r="AK83" i="244"/>
  <c r="AN83" i="244"/>
  <c r="AA51" i="244"/>
  <c r="AA70" i="244"/>
  <c r="AA84" i="244"/>
  <c r="AE55" i="244"/>
  <c r="AO64" i="244"/>
  <c r="I70" i="244"/>
  <c r="I84" i="244"/>
  <c r="AB51" i="244"/>
  <c r="AB70" i="244"/>
  <c r="AB84" i="244"/>
  <c r="AF66" i="244"/>
  <c r="AF65" i="244"/>
  <c r="AF39" i="244"/>
  <c r="AF53" i="244"/>
  <c r="K52" i="244"/>
  <c r="Z52" i="244"/>
  <c r="AD65" i="244"/>
  <c r="AN27" i="244"/>
  <c r="T36" i="244"/>
  <c r="C51" i="244"/>
  <c r="C70" i="244"/>
  <c r="C84" i="244"/>
  <c r="E52" i="244"/>
  <c r="U51" i="244"/>
  <c r="U70" i="244"/>
  <c r="U84" i="244"/>
  <c r="W52" i="244"/>
  <c r="AF52" i="244"/>
  <c r="V22" i="244"/>
  <c r="V70" i="244"/>
  <c r="V84" i="244"/>
  <c r="AE25" i="244"/>
  <c r="W25" i="244"/>
  <c r="AF25" i="244"/>
  <c r="AO77" i="244"/>
  <c r="AM15" i="244"/>
  <c r="R52" i="244"/>
  <c r="AG51" i="244"/>
  <c r="AG70" i="244"/>
  <c r="AG84" i="244"/>
  <c r="AI51" i="244"/>
  <c r="AI70" i="244"/>
  <c r="AK51" i="244"/>
  <c r="AK70" i="244"/>
  <c r="AM51" i="244"/>
  <c r="F51" i="244"/>
  <c r="F70" i="244"/>
  <c r="F84" i="244"/>
  <c r="L51" i="244"/>
  <c r="L70" i="244"/>
  <c r="L84" i="244"/>
  <c r="X51" i="244"/>
  <c r="X70" i="244"/>
  <c r="X84" i="244"/>
  <c r="AD55" i="244"/>
  <c r="AD51" i="244"/>
  <c r="AD70" i="244"/>
  <c r="AD84" i="244"/>
  <c r="AL15" i="244"/>
  <c r="AF16" i="244"/>
  <c r="AF20" i="244"/>
  <c r="AM22" i="244"/>
  <c r="AO23" i="244"/>
  <c r="AF24" i="244"/>
  <c r="AN25" i="244"/>
  <c r="AD22" i="244"/>
  <c r="AO44" i="244"/>
  <c r="AO45" i="244"/>
  <c r="AO48" i="244"/>
  <c r="AN49" i="244"/>
  <c r="AO49" i="244"/>
  <c r="AN50" i="244"/>
  <c r="AN54" i="244"/>
  <c r="AO57" i="244"/>
  <c r="E55" i="244"/>
  <c r="E51" i="244"/>
  <c r="AO58" i="244"/>
  <c r="AN58" i="244"/>
  <c r="AO59" i="244"/>
  <c r="AF59" i="244"/>
  <c r="AN59" i="244"/>
  <c r="T60" i="244"/>
  <c r="AO60" i="244"/>
  <c r="AF60" i="244"/>
  <c r="AN60" i="244"/>
  <c r="T61" i="244"/>
  <c r="AO61" i="244"/>
  <c r="AF61" i="244"/>
  <c r="AP61" i="244"/>
  <c r="D51" i="244"/>
  <c r="V51" i="244"/>
  <c r="AJ51" i="244"/>
  <c r="AJ70" i="244"/>
  <c r="AL51" i="244"/>
  <c r="T67" i="244"/>
  <c r="AP67" i="244"/>
  <c r="AO30" i="244"/>
  <c r="AN31" i="244"/>
  <c r="T23" i="244"/>
  <c r="AF18" i="244"/>
  <c r="AN66" i="244"/>
  <c r="AD5" i="244"/>
  <c r="N5" i="244"/>
  <c r="AO37" i="244"/>
  <c r="AN41" i="244"/>
  <c r="AO54" i="244"/>
  <c r="AN56" i="244"/>
  <c r="AO56" i="244"/>
  <c r="AO31" i="244"/>
  <c r="AO28" i="244"/>
  <c r="AF6" i="244"/>
  <c r="AN35" i="244"/>
  <c r="AF35" i="244"/>
  <c r="T41" i="244"/>
  <c r="AE42" i="244"/>
  <c r="N52" i="244"/>
  <c r="T53" i="244"/>
  <c r="T54" i="244"/>
  <c r="AP54" i="244"/>
  <c r="R55" i="244"/>
  <c r="AN55" i="244"/>
  <c r="T56" i="244"/>
  <c r="AF56" i="244"/>
  <c r="T59" i="244"/>
  <c r="AP59" i="244"/>
  <c r="AF63" i="244"/>
  <c r="AO66" i="244"/>
  <c r="AO65" i="244"/>
  <c r="AF27" i="244"/>
  <c r="AF54" i="244"/>
  <c r="Q52" i="244"/>
  <c r="J51" i="244"/>
  <c r="P51" i="244"/>
  <c r="P70" i="244"/>
  <c r="P84" i="244"/>
  <c r="AH51" i="244"/>
  <c r="AH70" i="244"/>
  <c r="AH84" i="244"/>
  <c r="AN81" i="244"/>
  <c r="AC22" i="244"/>
  <c r="T31" i="244"/>
  <c r="O70" i="244"/>
  <c r="O84" i="244"/>
  <c r="AF48" i="244"/>
  <c r="M51" i="244"/>
  <c r="M70" i="244"/>
  <c r="M84" i="244"/>
  <c r="Y51" i="244"/>
  <c r="G51" i="244"/>
  <c r="S15" i="244"/>
  <c r="AO15" i="244"/>
  <c r="T18" i="244"/>
  <c r="AP18" i="244"/>
  <c r="R15" i="244"/>
  <c r="AN15" i="244"/>
  <c r="R5" i="244"/>
  <c r="I25" i="260"/>
  <c r="I14" i="260"/>
  <c r="J14" i="260"/>
  <c r="I70" i="261"/>
  <c r="I67" i="261"/>
  <c r="K53" i="261"/>
  <c r="E39" i="261"/>
  <c r="K47" i="261"/>
  <c r="K23" i="261"/>
  <c r="K49" i="261"/>
  <c r="K43" i="261"/>
  <c r="K42" i="261"/>
  <c r="E35" i="261"/>
  <c r="E40" i="261"/>
  <c r="K41" i="261"/>
  <c r="F55" i="261"/>
  <c r="F57" i="261"/>
  <c r="F60" i="261"/>
  <c r="H35" i="261"/>
  <c r="I35" i="261"/>
  <c r="I40" i="261"/>
  <c r="G55" i="261"/>
  <c r="H16" i="261"/>
  <c r="H27" i="261"/>
  <c r="K63" i="261"/>
  <c r="E65" i="261"/>
  <c r="K65" i="261"/>
  <c r="J65" i="261"/>
  <c r="C27" i="261"/>
  <c r="C55" i="261"/>
  <c r="C57" i="261"/>
  <c r="C60" i="261"/>
  <c r="D27" i="261"/>
  <c r="E70" i="261"/>
  <c r="K70" i="261"/>
  <c r="D67" i="261"/>
  <c r="J17" i="261"/>
  <c r="AL13" i="240"/>
  <c r="R14" i="240"/>
  <c r="AD7" i="240"/>
  <c r="R10" i="240"/>
  <c r="AD21" i="240"/>
  <c r="N19" i="240"/>
  <c r="F17" i="240"/>
  <c r="N15" i="240"/>
  <c r="L14" i="240"/>
  <c r="N14" i="240"/>
  <c r="F14" i="240"/>
  <c r="C18" i="240"/>
  <c r="C55" i="239"/>
  <c r="K55" i="239"/>
  <c r="D18" i="240"/>
  <c r="D55" i="239"/>
  <c r="F10" i="240"/>
  <c r="F18" i="240"/>
  <c r="N6" i="240"/>
  <c r="AL6" i="240"/>
  <c r="K21" i="240"/>
  <c r="AH5" i="240"/>
  <c r="AE59" i="239"/>
  <c r="AK60" i="239"/>
  <c r="AD60" i="239"/>
  <c r="AD64" i="239"/>
  <c r="C65" i="239"/>
  <c r="N57" i="239"/>
  <c r="AL57" i="239"/>
  <c r="Z42" i="239"/>
  <c r="K59" i="239"/>
  <c r="AH58" i="239"/>
  <c r="AH59" i="239"/>
  <c r="J59" i="239"/>
  <c r="N59" i="239"/>
  <c r="N61" i="239"/>
  <c r="J61" i="239"/>
  <c r="N47" i="239"/>
  <c r="AL47" i="239"/>
  <c r="AB33" i="239"/>
  <c r="AJ43" i="239"/>
  <c r="AJ36" i="239"/>
  <c r="AD31" i="239"/>
  <c r="F35" i="239"/>
  <c r="AD35" i="239"/>
  <c r="AA33" i="239"/>
  <c r="AI14" i="239"/>
  <c r="AI36" i="239"/>
  <c r="AI38" i="239"/>
  <c r="AI41" i="239"/>
  <c r="AI43" i="239"/>
  <c r="N42" i="239"/>
  <c r="AL42" i="239"/>
  <c r="N41" i="239"/>
  <c r="N38" i="239"/>
  <c r="AI32" i="239"/>
  <c r="AI31" i="239"/>
  <c r="AJ28" i="239"/>
  <c r="K29" i="239"/>
  <c r="AI29" i="239"/>
  <c r="AA23" i="239"/>
  <c r="AI23" i="239"/>
  <c r="AH23" i="239"/>
  <c r="AG23" i="239"/>
  <c r="F23" i="239"/>
  <c r="N23" i="239"/>
  <c r="AD7" i="239"/>
  <c r="AJ8" i="239"/>
  <c r="AI15" i="239"/>
  <c r="W21" i="239"/>
  <c r="AG11" i="239"/>
  <c r="U21" i="239"/>
  <c r="F10" i="239"/>
  <c r="N40" i="239"/>
  <c r="AL40" i="239"/>
  <c r="N37" i="239"/>
  <c r="N36" i="239"/>
  <c r="K35" i="239"/>
  <c r="AI35" i="239"/>
  <c r="AL32" i="239"/>
  <c r="I21" i="239"/>
  <c r="H21" i="239"/>
  <c r="N28" i="239"/>
  <c r="AD28" i="239"/>
  <c r="AD29" i="239"/>
  <c r="F11" i="239"/>
  <c r="F21" i="239"/>
  <c r="H40" i="261"/>
  <c r="K29" i="261"/>
  <c r="I71" i="261"/>
  <c r="AL70" i="244"/>
  <c r="AM70" i="244"/>
  <c r="AK84" i="244"/>
  <c r="R51" i="244"/>
  <c r="T52" i="244"/>
  <c r="AP52" i="244"/>
  <c r="E67" i="261"/>
  <c r="K35" i="261"/>
  <c r="K40" i="261"/>
  <c r="D71" i="261"/>
  <c r="J67" i="261"/>
  <c r="J71" i="261"/>
  <c r="E71" i="261"/>
  <c r="AL19" i="240"/>
  <c r="AL15" i="240"/>
  <c r="AI59" i="239"/>
  <c r="K61" i="239"/>
  <c r="AD23" i="239"/>
  <c r="Y21" i="239"/>
  <c r="N35" i="239"/>
  <c r="AF21" i="239"/>
  <c r="AG21" i="239"/>
  <c r="AL28" i="239"/>
  <c r="N29" i="239"/>
  <c r="AL29" i="239"/>
  <c r="AL35" i="239"/>
  <c r="N17" i="240"/>
  <c r="AH11" i="240"/>
  <c r="AH14" i="240"/>
  <c r="AH18" i="240"/>
  <c r="N9" i="240"/>
  <c r="AL9" i="240"/>
  <c r="K10" i="240"/>
  <c r="N8" i="240"/>
  <c r="L10" i="240"/>
  <c r="J10" i="240"/>
  <c r="J55" i="239"/>
  <c r="AE10" i="240"/>
  <c r="AH10" i="240"/>
  <c r="AL5" i="240"/>
  <c r="J21" i="240"/>
  <c r="N20" i="240"/>
  <c r="Z12" i="240"/>
  <c r="W14" i="240"/>
  <c r="S55" i="239"/>
  <c r="AE55" i="239"/>
  <c r="V10" i="240"/>
  <c r="W10" i="240"/>
  <c r="AM80" i="244"/>
  <c r="AP80" i="244"/>
  <c r="K11" i="260"/>
  <c r="E14" i="260"/>
  <c r="AM81" i="244"/>
  <c r="AP81" i="244"/>
  <c r="AI83" i="244"/>
  <c r="AJ72" i="244"/>
  <c r="AL72" i="244"/>
  <c r="AL83" i="244"/>
  <c r="AO83" i="244"/>
  <c r="AE34" i="244"/>
  <c r="Y70" i="244"/>
  <c r="Y84" i="244"/>
  <c r="T6" i="244"/>
  <c r="D70" i="244"/>
  <c r="D84" i="244"/>
  <c r="AP60" i="244"/>
  <c r="AO36" i="244"/>
  <c r="AF36" i="244"/>
  <c r="AD34" i="244"/>
  <c r="T46" i="244"/>
  <c r="AP27" i="244"/>
  <c r="T28" i="244"/>
  <c r="AP28" i="244"/>
  <c r="AF28" i="244"/>
  <c r="AP31" i="244"/>
  <c r="E22" i="244"/>
  <c r="AO27" i="244"/>
  <c r="AP53" i="244"/>
  <c r="E19" i="260"/>
  <c r="T10" i="244"/>
  <c r="AF10" i="244"/>
  <c r="E5" i="244"/>
  <c r="AF12" i="244"/>
  <c r="AN23" i="244"/>
  <c r="AO24" i="244"/>
  <c r="AN40" i="244"/>
  <c r="AO46" i="244"/>
  <c r="AF47" i="244"/>
  <c r="AN48" i="244"/>
  <c r="AP36" i="244"/>
  <c r="C22" i="260"/>
  <c r="T50" i="244"/>
  <c r="AP32" i="244"/>
  <c r="E17" i="260"/>
  <c r="I17" i="260"/>
  <c r="I18" i="260"/>
  <c r="I22" i="260"/>
  <c r="AP56" i="244"/>
  <c r="AN52" i="244"/>
  <c r="AO72" i="244"/>
  <c r="AP72" i="244"/>
  <c r="AN42" i="244"/>
  <c r="T17" i="244"/>
  <c r="T20" i="244"/>
  <c r="W22" i="244"/>
  <c r="T24" i="244"/>
  <c r="AP24" i="244"/>
  <c r="K34" i="244"/>
  <c r="AF40" i="244"/>
  <c r="AF46" i="244"/>
  <c r="Z42" i="244"/>
  <c r="E42" i="244"/>
  <c r="K42" i="244"/>
  <c r="T42" i="244"/>
  <c r="AP42" i="244"/>
  <c r="Q42" i="244"/>
  <c r="AO47" i="244"/>
  <c r="Z55" i="244"/>
  <c r="Z51" i="244"/>
  <c r="AF57" i="244"/>
  <c r="T62" i="244"/>
  <c r="T63" i="244"/>
  <c r="AP63" i="244"/>
  <c r="K55" i="244"/>
  <c r="K51" i="244"/>
  <c r="AO52" i="244"/>
  <c r="AO6" i="244"/>
  <c r="AO5" i="244"/>
  <c r="AO55" i="244"/>
  <c r="AN6" i="244"/>
  <c r="K5" i="244"/>
  <c r="Q5" i="244"/>
  <c r="AF9" i="244"/>
  <c r="AN9" i="244"/>
  <c r="Z5" i="244"/>
  <c r="H5" i="244"/>
  <c r="T11" i="244"/>
  <c r="AF11" i="244"/>
  <c r="T12" i="244"/>
  <c r="AP12" i="244"/>
  <c r="T13" i="244"/>
  <c r="AP13" i="244"/>
  <c r="T14" i="244"/>
  <c r="AF14" i="244"/>
  <c r="H15" i="244"/>
  <c r="AF17" i="244"/>
  <c r="E15" i="244"/>
  <c r="AF19" i="244"/>
  <c r="AP19" i="244"/>
  <c r="K22" i="244"/>
  <c r="T25" i="244"/>
  <c r="AP25" i="244"/>
  <c r="AO25" i="244"/>
  <c r="T29" i="244"/>
  <c r="AN29" i="244"/>
  <c r="AF29" i="244"/>
  <c r="Q34" i="244"/>
  <c r="S34" i="244"/>
  <c r="T37" i="244"/>
  <c r="AN37" i="244"/>
  <c r="AF37" i="244"/>
  <c r="AN38" i="244"/>
  <c r="AF38" i="244"/>
  <c r="AO38" i="244"/>
  <c r="T39" i="244"/>
  <c r="AP39" i="244"/>
  <c r="E34" i="244"/>
  <c r="T40" i="244"/>
  <c r="AP40" i="244"/>
  <c r="H55" i="244"/>
  <c r="H51" i="244"/>
  <c r="AN57" i="244"/>
  <c r="AN62" i="244"/>
  <c r="AN64" i="244"/>
  <c r="AC55" i="244"/>
  <c r="S65" i="244"/>
  <c r="S51" i="244"/>
  <c r="AE65" i="244"/>
  <c r="AE51" i="244"/>
  <c r="AO32" i="244"/>
  <c r="AO22" i="244"/>
  <c r="AP37" i="244"/>
  <c r="AC51" i="244"/>
  <c r="AN65" i="244"/>
  <c r="AN51" i="244"/>
  <c r="T26" i="244"/>
  <c r="AF26" i="244"/>
  <c r="T38" i="244"/>
  <c r="AP38" i="244"/>
  <c r="AO39" i="244"/>
  <c r="N42" i="244"/>
  <c r="T44" i="244"/>
  <c r="T48" i="244"/>
  <c r="AP48" i="244"/>
  <c r="T33" i="244"/>
  <c r="AP6" i="244"/>
  <c r="N15" i="244"/>
  <c r="T15" i="244"/>
  <c r="Q22" i="244"/>
  <c r="R22" i="244"/>
  <c r="S5" i="244"/>
  <c r="AF64" i="244"/>
  <c r="R34" i="244"/>
  <c r="W5" i="244"/>
  <c r="AO35" i="244"/>
  <c r="T9" i="244"/>
  <c r="T35" i="244"/>
  <c r="AP46" i="244"/>
  <c r="AP20" i="244"/>
  <c r="T16" i="244"/>
  <c r="AP16" i="244"/>
  <c r="W15" i="244"/>
  <c r="AF15" i="244"/>
  <c r="T21" i="244"/>
  <c r="AP21" i="244"/>
  <c r="AF23" i="244"/>
  <c r="AP23" i="244"/>
  <c r="AN24" i="244"/>
  <c r="W34" i="244"/>
  <c r="Z34" i="244"/>
  <c r="Z70" i="244"/>
  <c r="Z84" i="244"/>
  <c r="AF41" i="244"/>
  <c r="AP41" i="244"/>
  <c r="H42" i="244"/>
  <c r="AF44" i="244"/>
  <c r="T45" i="244"/>
  <c r="AC42" i="244"/>
  <c r="AF42" i="244"/>
  <c r="AF45" i="244"/>
  <c r="T47" i="244"/>
  <c r="AP47" i="244"/>
  <c r="T49" i="244"/>
  <c r="AP49" i="244"/>
  <c r="AF50" i="244"/>
  <c r="AP50" i="244"/>
  <c r="N55" i="244"/>
  <c r="N51" i="244"/>
  <c r="T57" i="244"/>
  <c r="AP57" i="244"/>
  <c r="T58" i="244"/>
  <c r="AF58" i="244"/>
  <c r="Q55" i="244"/>
  <c r="T64" i="244"/>
  <c r="N22" i="244"/>
  <c r="H22" i="244"/>
  <c r="AN32" i="244"/>
  <c r="AN22" i="244"/>
  <c r="AE22" i="244"/>
  <c r="AF33" i="244"/>
  <c r="AM83" i="244"/>
  <c r="AP83" i="244"/>
  <c r="T43" i="244"/>
  <c r="AP43" i="244"/>
  <c r="S42" i="244"/>
  <c r="AO42" i="244"/>
  <c r="T66" i="244"/>
  <c r="J70" i="244"/>
  <c r="J84" i="244"/>
  <c r="S22" i="244"/>
  <c r="AP33" i="244"/>
  <c r="E51" i="261"/>
  <c r="J51" i="261"/>
  <c r="K51" i="261"/>
  <c r="K48" i="261"/>
  <c r="K19" i="261"/>
  <c r="D55" i="261"/>
  <c r="D57" i="261"/>
  <c r="D60" i="261"/>
  <c r="D59" i="261"/>
  <c r="D72" i="261"/>
  <c r="K69" i="261"/>
  <c r="K67" i="261"/>
  <c r="K71" i="261"/>
  <c r="I60" i="261"/>
  <c r="H55" i="261"/>
  <c r="H57" i="261"/>
  <c r="K25" i="260"/>
  <c r="G22" i="260"/>
  <c r="G61" i="261"/>
  <c r="J22" i="260"/>
  <c r="H14" i="260"/>
  <c r="K10" i="260"/>
  <c r="J61" i="261"/>
  <c r="E55" i="261"/>
  <c r="E57" i="261"/>
  <c r="K17" i="261"/>
  <c r="K27" i="261"/>
  <c r="J27" i="261"/>
  <c r="J55" i="261"/>
  <c r="J57" i="261"/>
  <c r="N10" i="240"/>
  <c r="N21" i="240"/>
  <c r="AL20" i="240"/>
  <c r="AL21" i="240"/>
  <c r="Z14" i="240"/>
  <c r="AL12" i="240"/>
  <c r="AL14" i="240"/>
  <c r="AM72" i="244"/>
  <c r="AM84" i="244"/>
  <c r="AL84" i="244"/>
  <c r="AJ83" i="244"/>
  <c r="AJ84" i="244"/>
  <c r="AE70" i="244"/>
  <c r="AE84" i="244"/>
  <c r="S70" i="244"/>
  <c r="S84" i="244"/>
  <c r="AP58" i="244"/>
  <c r="AO51" i="244"/>
  <c r="AP44" i="244"/>
  <c r="K19" i="260"/>
  <c r="K21" i="260"/>
  <c r="E21" i="260"/>
  <c r="H70" i="244"/>
  <c r="H84" i="244"/>
  <c r="R70" i="244"/>
  <c r="R84" i="244"/>
  <c r="AP15" i="244"/>
  <c r="AC70" i="244"/>
  <c r="AC84" i="244"/>
  <c r="AF34" i="244"/>
  <c r="E70" i="244"/>
  <c r="E84" i="244"/>
  <c r="AP29" i="244"/>
  <c r="AF5" i="244"/>
  <c r="K70" i="244"/>
  <c r="K84" i="244"/>
  <c r="AP10" i="244"/>
  <c r="AN34" i="244"/>
  <c r="AN5" i="244"/>
  <c r="AN70" i="244"/>
  <c r="AN84" i="244"/>
  <c r="AP17" i="244"/>
  <c r="T22" i="244"/>
  <c r="AP14" i="244"/>
  <c r="AP11" i="244"/>
  <c r="E18" i="260"/>
  <c r="E22" i="260"/>
  <c r="C61" i="261"/>
  <c r="F55" i="239"/>
  <c r="N55" i="239"/>
  <c r="T55" i="244"/>
  <c r="Q51" i="244"/>
  <c r="Q70" i="244"/>
  <c r="Q84" i="244"/>
  <c r="AP45" i="244"/>
  <c r="AP9" i="244"/>
  <c r="T5" i="244"/>
  <c r="N70" i="244"/>
  <c r="N84" i="244"/>
  <c r="AF22" i="244"/>
  <c r="AP64" i="244"/>
  <c r="T34" i="244"/>
  <c r="AP35" i="244"/>
  <c r="AP34" i="244"/>
  <c r="AO34" i="244"/>
  <c r="AO70" i="244"/>
  <c r="AO84" i="244"/>
  <c r="AP26" i="244"/>
  <c r="AP22" i="244"/>
  <c r="T65" i="244"/>
  <c r="AP66" i="244"/>
  <c r="AP65" i="244"/>
  <c r="E60" i="261"/>
  <c r="K14" i="260"/>
  <c r="K55" i="261"/>
  <c r="K57" i="261"/>
  <c r="AP5" i="244"/>
  <c r="C59" i="261"/>
  <c r="C72" i="261"/>
  <c r="E61" i="261"/>
  <c r="T51" i="244"/>
  <c r="T70" i="244"/>
  <c r="T84" i="244"/>
  <c r="E59" i="261"/>
  <c r="E72" i="261"/>
  <c r="Z18" i="240"/>
  <c r="AL18" i="240"/>
  <c r="Y18" i="240"/>
  <c r="X18" i="240"/>
  <c r="W18" i="240"/>
  <c r="AI18" i="240"/>
  <c r="AD17" i="240"/>
  <c r="AC18" i="240"/>
  <c r="AD12" i="240"/>
  <c r="AD14" i="240"/>
  <c r="AI10" i="240"/>
  <c r="AA18" i="240"/>
  <c r="AD8" i="240"/>
  <c r="AD9" i="240"/>
  <c r="AD10" i="240"/>
  <c r="AK10" i="240"/>
  <c r="AB18" i="240"/>
  <c r="AJ10" i="240"/>
  <c r="AC55" i="239"/>
  <c r="W55" i="239"/>
  <c r="S49" i="239"/>
  <c r="O49" i="239"/>
  <c r="H60" i="261"/>
  <c r="G59" i="261"/>
  <c r="G72" i="261"/>
  <c r="J60" i="261"/>
  <c r="J59" i="261"/>
  <c r="J72" i="261"/>
  <c r="Q51" i="239"/>
  <c r="Q54" i="239"/>
  <c r="AC54" i="239"/>
  <c r="S51" i="239"/>
  <c r="S54" i="239"/>
  <c r="S53" i="239"/>
  <c r="O51" i="239"/>
  <c r="O54" i="239"/>
  <c r="W54" i="239"/>
  <c r="AH48" i="239"/>
  <c r="AH47" i="239"/>
  <c r="AH42" i="239"/>
  <c r="J34" i="239"/>
  <c r="Q53" i="239"/>
  <c r="Q66" i="239"/>
  <c r="O65" i="239"/>
  <c r="AA61" i="239"/>
  <c r="AA65" i="239"/>
  <c r="AB61" i="239"/>
  <c r="P65" i="239"/>
  <c r="AC10" i="239"/>
  <c r="AC21" i="239"/>
  <c r="AC49" i="239"/>
  <c r="AD6" i="239"/>
  <c r="AD5" i="239"/>
  <c r="AL30" i="239"/>
  <c r="AK30" i="239"/>
  <c r="Z23" i="239"/>
  <c r="AL46" i="239"/>
  <c r="M33" i="239"/>
  <c r="AF49" i="239"/>
  <c r="AF35" i="239"/>
  <c r="N58" i="239"/>
  <c r="AK33" i="239"/>
  <c r="W49" i="239"/>
  <c r="W51" i="239"/>
  <c r="AG33" i="239"/>
  <c r="AK36" i="239"/>
  <c r="AJ37" i="239"/>
  <c r="AK38" i="239"/>
  <c r="AK41" i="239"/>
  <c r="AJ42" i="239"/>
  <c r="AJ46" i="239"/>
  <c r="AK47" i="239"/>
  <c r="AJ48" i="239"/>
  <c r="Z58" i="239"/>
  <c r="AL58" i="239"/>
  <c r="AL59" i="239"/>
  <c r="X65" i="239"/>
  <c r="F49" i="239"/>
  <c r="F51" i="239"/>
  <c r="F54" i="239"/>
  <c r="F53" i="239"/>
  <c r="H51" i="239"/>
  <c r="H54" i="239"/>
  <c r="AJ30" i="239"/>
  <c r="AL48" i="239"/>
  <c r="AD38" i="239"/>
  <c r="AD37" i="239"/>
  <c r="AD36" i="239"/>
  <c r="AD43" i="239"/>
  <c r="AB11" i="239"/>
  <c r="N31" i="239"/>
  <c r="L33" i="239"/>
  <c r="AG35" i="239"/>
  <c r="AE35" i="239"/>
  <c r="N48" i="239"/>
  <c r="L59" i="239"/>
  <c r="AH33" i="239"/>
  <c r="AH34" i="239"/>
  <c r="T49" i="239"/>
  <c r="T51" i="239"/>
  <c r="T54" i="239"/>
  <c r="AH35" i="239"/>
  <c r="AK37" i="239"/>
  <c r="AK39" i="239"/>
  <c r="AK42" i="239"/>
  <c r="AI46" i="239"/>
  <c r="AK46" i="239"/>
  <c r="AJ47" i="239"/>
  <c r="AI48" i="239"/>
  <c r="AK48" i="239"/>
  <c r="AG61" i="239"/>
  <c r="AG65" i="239"/>
  <c r="AK59" i="239"/>
  <c r="Y61" i="239"/>
  <c r="AJ9" i="239"/>
  <c r="AJ7" i="239"/>
  <c r="U65" i="239"/>
  <c r="T61" i="239"/>
  <c r="AF33" i="239"/>
  <c r="AK57" i="239"/>
  <c r="AD44" i="239"/>
  <c r="T53" i="239"/>
  <c r="AK43" i="239"/>
  <c r="V64" i="239"/>
  <c r="N22" i="239"/>
  <c r="AL22" i="239"/>
  <c r="K39" i="239"/>
  <c r="N33" i="239"/>
  <c r="AL31" i="239"/>
  <c r="K33" i="239"/>
  <c r="AJ5" i="239"/>
  <c r="Z10" i="239"/>
  <c r="AK55" i="239"/>
  <c r="AI20" i="239"/>
  <c r="AJ18" i="239"/>
  <c r="X10" i="239"/>
  <c r="N15" i="239"/>
  <c r="N13" i="239"/>
  <c r="AL13" i="239"/>
  <c r="AJ14" i="239"/>
  <c r="V60" i="239"/>
  <c r="S61" i="239"/>
  <c r="W60" i="239"/>
  <c r="AI60" i="239"/>
  <c r="AK16" i="239"/>
  <c r="AG55" i="239"/>
  <c r="AF55" i="239"/>
  <c r="N19" i="239"/>
  <c r="AL19" i="239"/>
  <c r="J11" i="239"/>
  <c r="J21" i="239"/>
  <c r="AH21" i="239"/>
  <c r="W51" i="244"/>
  <c r="W70" i="244"/>
  <c r="W84" i="244"/>
  <c r="AF55" i="244"/>
  <c r="AF51" i="244"/>
  <c r="AF70" i="244"/>
  <c r="AF84" i="244"/>
  <c r="AF62" i="244"/>
  <c r="AP62" i="244"/>
  <c r="AP55" i="244"/>
  <c r="AP51" i="244"/>
  <c r="AP70" i="244"/>
  <c r="AP84" i="244"/>
  <c r="N20" i="239"/>
  <c r="AL20" i="239"/>
  <c r="D53" i="239"/>
  <c r="C21" i="239"/>
  <c r="C49" i="239"/>
  <c r="C51" i="239"/>
  <c r="C54" i="239"/>
  <c r="AB10" i="239"/>
  <c r="AB21" i="239"/>
  <c r="AJ13" i="239"/>
  <c r="V55" i="239"/>
  <c r="AB55" i="239"/>
  <c r="L10" i="239"/>
  <c r="AJ10" i="239"/>
  <c r="H64" i="239"/>
  <c r="AD12" i="239"/>
  <c r="AD14" i="239"/>
  <c r="N14" i="239"/>
  <c r="AL14" i="239"/>
  <c r="M10" i="239"/>
  <c r="AJ6" i="239"/>
  <c r="AI6" i="239"/>
  <c r="AK13" i="239"/>
  <c r="AJ15" i="239"/>
  <c r="AJ20" i="239"/>
  <c r="AH11" i="239"/>
  <c r="AA55" i="239"/>
  <c r="D64" i="239"/>
  <c r="F63" i="239"/>
  <c r="L63" i="239"/>
  <c r="Z15" i="239"/>
  <c r="AD15" i="239"/>
  <c r="R11" i="239"/>
  <c r="R21" i="239"/>
  <c r="AI63" i="239"/>
  <c r="K64" i="239"/>
  <c r="AK12" i="239"/>
  <c r="Y11" i="239"/>
  <c r="W61" i="239"/>
  <c r="R55" i="239"/>
  <c r="AE63" i="239"/>
  <c r="G64" i="239"/>
  <c r="J63" i="239"/>
  <c r="N6" i="239"/>
  <c r="AL6" i="239"/>
  <c r="L11" i="239"/>
  <c r="X49" i="239"/>
  <c r="X51" i="239"/>
  <c r="AI12" i="239"/>
  <c r="AF64" i="239"/>
  <c r="H65" i="239"/>
  <c r="AD10" i="239"/>
  <c r="L55" i="239"/>
  <c r="AJ55" i="239"/>
  <c r="AB63" i="239"/>
  <c r="AA10" i="239"/>
  <c r="AA21" i="239"/>
  <c r="AA49" i="239"/>
  <c r="AA51" i="239"/>
  <c r="K11" i="239"/>
  <c r="AI11" i="239"/>
  <c r="N12" i="239"/>
  <c r="AL12" i="239"/>
  <c r="M11" i="239"/>
  <c r="M21" i="239"/>
  <c r="Y10" i="239"/>
  <c r="AK10" i="239"/>
  <c r="AK5" i="239"/>
  <c r="AK8" i="239"/>
  <c r="AK7" i="239"/>
  <c r="AJ12" i="239"/>
  <c r="X11" i="239"/>
  <c r="AK14" i="239"/>
  <c r="AK15" i="239"/>
  <c r="N17" i="239"/>
  <c r="AL17" i="239"/>
  <c r="AK17" i="239"/>
  <c r="N9" i="239"/>
  <c r="AL9" i="239"/>
  <c r="N8" i="239"/>
  <c r="AL8" i="239"/>
  <c r="K10" i="239"/>
  <c r="G21" i="239"/>
  <c r="AD18" i="240"/>
  <c r="AD55" i="239"/>
  <c r="Z55" i="239"/>
  <c r="AL55" i="239"/>
  <c r="O53" i="239"/>
  <c r="AA54" i="239"/>
  <c r="K60" i="261"/>
  <c r="AC53" i="239"/>
  <c r="AC66" i="239"/>
  <c r="C53" i="239"/>
  <c r="C66" i="239"/>
  <c r="L61" i="239"/>
  <c r="AJ61" i="239"/>
  <c r="AJ59" i="239"/>
  <c r="AC51" i="239"/>
  <c r="AF61" i="239"/>
  <c r="AF65" i="239"/>
  <c r="T65" i="239"/>
  <c r="T66" i="239"/>
  <c r="AG49" i="239"/>
  <c r="AG51" i="239"/>
  <c r="U49" i="239"/>
  <c r="U51" i="239"/>
  <c r="U54" i="239"/>
  <c r="Y65" i="239"/>
  <c r="AK61" i="239"/>
  <c r="AK65" i="239"/>
  <c r="AJ33" i="239"/>
  <c r="AB49" i="239"/>
  <c r="AB51" i="239"/>
  <c r="P49" i="239"/>
  <c r="P51" i="239"/>
  <c r="P54" i="239"/>
  <c r="Y49" i="239"/>
  <c r="Y51" i="239"/>
  <c r="AL23" i="239"/>
  <c r="Z59" i="239"/>
  <c r="I51" i="239"/>
  <c r="I54" i="239"/>
  <c r="M54" i="239"/>
  <c r="N39" i="239"/>
  <c r="AI39" i="239"/>
  <c r="AI33" i="239"/>
  <c r="AL33" i="239"/>
  <c r="V61" i="239"/>
  <c r="V65" i="239"/>
  <c r="AH60" i="239"/>
  <c r="AH61" i="239"/>
  <c r="Z60" i="239"/>
  <c r="L21" i="239"/>
  <c r="AJ21" i="239"/>
  <c r="AJ51" i="239"/>
  <c r="S65" i="239"/>
  <c r="S66" i="239"/>
  <c r="AE61" i="239"/>
  <c r="AD11" i="239"/>
  <c r="AD21" i="239"/>
  <c r="AF51" i="239"/>
  <c r="N11" i="239"/>
  <c r="AJ11" i="239"/>
  <c r="AH55" i="239"/>
  <c r="M51" i="239"/>
  <c r="AK21" i="239"/>
  <c r="AK51" i="239"/>
  <c r="N63" i="239"/>
  <c r="AL63" i="239"/>
  <c r="AH63" i="239"/>
  <c r="K65" i="239"/>
  <c r="AI64" i="239"/>
  <c r="AL64" i="239"/>
  <c r="L64" i="239"/>
  <c r="AJ63" i="239"/>
  <c r="AB64" i="239"/>
  <c r="AB65" i="239"/>
  <c r="F64" i="239"/>
  <c r="F65" i="239"/>
  <c r="F66" i="239"/>
  <c r="D65" i="239"/>
  <c r="D66" i="239"/>
  <c r="N10" i="239"/>
  <c r="AL10" i="239"/>
  <c r="AI55" i="239"/>
  <c r="W53" i="239"/>
  <c r="J64" i="239"/>
  <c r="J65" i="239"/>
  <c r="G65" i="239"/>
  <c r="AE64" i="239"/>
  <c r="W65" i="239"/>
  <c r="W66" i="239"/>
  <c r="AI61" i="239"/>
  <c r="AK11" i="239"/>
  <c r="R49" i="239"/>
  <c r="R51" i="239"/>
  <c r="R54" i="239"/>
  <c r="Z21" i="239"/>
  <c r="Z49" i="239"/>
  <c r="Z51" i="239"/>
  <c r="AL15" i="239"/>
  <c r="Z11" i="239"/>
  <c r="O66" i="239"/>
  <c r="AI10" i="239"/>
  <c r="K21" i="239"/>
  <c r="N21" i="239"/>
  <c r="G51" i="239"/>
  <c r="G54" i="239"/>
  <c r="AE21" i="239"/>
  <c r="AE49" i="239"/>
  <c r="AE51" i="239"/>
  <c r="AA53" i="239"/>
  <c r="AA66" i="239"/>
  <c r="AD49" i="239"/>
  <c r="AD51" i="239"/>
  <c r="I53" i="239"/>
  <c r="I66" i="239"/>
  <c r="P53" i="239"/>
  <c r="AB54" i="239"/>
  <c r="Y54" i="239"/>
  <c r="U53" i="239"/>
  <c r="AH49" i="239"/>
  <c r="AH51" i="239"/>
  <c r="V49" i="239"/>
  <c r="V51" i="239"/>
  <c r="V54" i="239"/>
  <c r="V53" i="239"/>
  <c r="V66" i="239"/>
  <c r="X54" i="239"/>
  <c r="AL39" i="239"/>
  <c r="AL60" i="239"/>
  <c r="AL61" i="239"/>
  <c r="AL65" i="239"/>
  <c r="Z61" i="239"/>
  <c r="Z65" i="239"/>
  <c r="AL11" i="239"/>
  <c r="R53" i="239"/>
  <c r="R66" i="239"/>
  <c r="AD54" i="239"/>
  <c r="AD53" i="239"/>
  <c r="AD66" i="239"/>
  <c r="AI65" i="239"/>
  <c r="AE65" i="239"/>
  <c r="AH64" i="239"/>
  <c r="AH65" i="239"/>
  <c r="AJ64" i="239"/>
  <c r="AJ65" i="239"/>
  <c r="L65" i="239"/>
  <c r="N64" i="239"/>
  <c r="N65" i="239"/>
  <c r="AI21" i="239"/>
  <c r="AI51" i="239"/>
  <c r="K51" i="239"/>
  <c r="AL21" i="239"/>
  <c r="Z54" i="239"/>
  <c r="Z53" i="239"/>
  <c r="Z66" i="239"/>
  <c r="X53" i="239"/>
  <c r="U66" i="239"/>
  <c r="Y53" i="239"/>
  <c r="P66" i="239"/>
  <c r="AB53" i="239"/>
  <c r="AB66" i="239"/>
  <c r="AL51" i="239"/>
  <c r="X66" i="239"/>
  <c r="Y66" i="239"/>
  <c r="AK54" i="239"/>
  <c r="M53" i="239"/>
  <c r="J53" i="239"/>
  <c r="J66" i="239"/>
  <c r="AH54" i="239"/>
  <c r="AH53" i="239"/>
  <c r="AH66" i="239"/>
  <c r="K54" i="239"/>
  <c r="G53" i="239"/>
  <c r="AE54" i="239"/>
  <c r="AF54" i="239"/>
  <c r="L54" i="239"/>
  <c r="H53" i="239"/>
  <c r="AG53" i="239"/>
  <c r="AG66" i="239"/>
  <c r="AG54" i="239"/>
  <c r="L53" i="239"/>
  <c r="AJ54" i="239"/>
  <c r="AI54" i="239"/>
  <c r="K53" i="239"/>
  <c r="N54" i="239"/>
  <c r="H66" i="239"/>
  <c r="AF53" i="239"/>
  <c r="AF66" i="239"/>
  <c r="G66" i="239"/>
  <c r="AE53" i="239"/>
  <c r="AE66" i="239"/>
  <c r="M66" i="239"/>
  <c r="AK53" i="239"/>
  <c r="AK66" i="239"/>
  <c r="N53" i="239"/>
  <c r="N66" i="239"/>
  <c r="AL54" i="239"/>
  <c r="AL53" i="239"/>
  <c r="AL66" i="239"/>
  <c r="AI53" i="239"/>
  <c r="AI66" i="239"/>
  <c r="K66" i="239"/>
  <c r="L66" i="239"/>
  <c r="AJ53" i="239"/>
  <c r="AJ66" i="239"/>
  <c r="H18" i="260"/>
  <c r="H22" i="260"/>
  <c r="K17" i="260"/>
  <c r="K18" i="260"/>
  <c r="K22" i="260"/>
  <c r="F18" i="260"/>
  <c r="F22" i="260"/>
  <c r="F61" i="261"/>
  <c r="F59" i="261"/>
  <c r="F72" i="261"/>
  <c r="H61" i="261"/>
  <c r="I61" i="261"/>
  <c r="I59" i="261"/>
  <c r="I72" i="261"/>
  <c r="K61" i="261"/>
  <c r="K59" i="261"/>
  <c r="K72" i="261"/>
  <c r="H59" i="261"/>
  <c r="H72" i="261"/>
</calcChain>
</file>

<file path=xl/sharedStrings.xml><?xml version="1.0" encoding="utf-8"?>
<sst xmlns="http://schemas.openxmlformats.org/spreadsheetml/2006/main" count="676" uniqueCount="354">
  <si>
    <t>Költségvetési szervek összesen</t>
  </si>
  <si>
    <t>Eredeti előirányzat</t>
  </si>
  <si>
    <t>d.=b.+c.</t>
  </si>
  <si>
    <t>1, Személyi juttatás</t>
  </si>
  <si>
    <t>2, Munkaadókat terhelő járulékok és szociális hozzájárulási adó</t>
  </si>
  <si>
    <t>3, Dologi kiadás</t>
  </si>
  <si>
    <t>Személyi juttatás</t>
  </si>
  <si>
    <t>Munkaadókat terhelő járulékok és szociális hozzájárulási adó</t>
  </si>
  <si>
    <t>Dologi kiadás</t>
  </si>
  <si>
    <t>Ellátottak pénzbeli juttatása</t>
  </si>
  <si>
    <t>h.</t>
  </si>
  <si>
    <t>i.</t>
  </si>
  <si>
    <t>l.</t>
  </si>
  <si>
    <t>n.</t>
  </si>
  <si>
    <t>Igazgatási tevékenység</t>
  </si>
  <si>
    <t xml:space="preserve">II. </t>
  </si>
  <si>
    <t>Hatósági tevékenység</t>
  </si>
  <si>
    <t xml:space="preserve">III. </t>
  </si>
  <si>
    <t>Vagyongazdálkodás</t>
  </si>
  <si>
    <t>Város- és községgazdálkodás</t>
  </si>
  <si>
    <t>Humán Szolgáltatás</t>
  </si>
  <si>
    <t>A.</t>
  </si>
  <si>
    <t>Céltartalék összesen</t>
  </si>
  <si>
    <t>Tartalékok összesen</t>
  </si>
  <si>
    <t>C.</t>
  </si>
  <si>
    <t>Beruházások</t>
  </si>
  <si>
    <t>Felújítások</t>
  </si>
  <si>
    <t>Céltartalék</t>
  </si>
  <si>
    <t>Általános tartalék</t>
  </si>
  <si>
    <t>I.</t>
  </si>
  <si>
    <t>Közösségi, társadalmi és információs tevékenység</t>
  </si>
  <si>
    <t>IV.</t>
  </si>
  <si>
    <t>V.</t>
  </si>
  <si>
    <t>VI.</t>
  </si>
  <si>
    <t>Közoktatási feladatok</t>
  </si>
  <si>
    <t>VII.</t>
  </si>
  <si>
    <t>Kötelező feladat</t>
  </si>
  <si>
    <t>Önként vállalt feladat</t>
  </si>
  <si>
    <t>Megnevezés</t>
  </si>
  <si>
    <t>a.</t>
  </si>
  <si>
    <t>b.</t>
  </si>
  <si>
    <t>c.</t>
  </si>
  <si>
    <t>e.</t>
  </si>
  <si>
    <t>f.</t>
  </si>
  <si>
    <t>Összesen</t>
  </si>
  <si>
    <t>Rovat száma</t>
  </si>
  <si>
    <t>K1</t>
  </si>
  <si>
    <t>K2</t>
  </si>
  <si>
    <t>K3</t>
  </si>
  <si>
    <t>K4</t>
  </si>
  <si>
    <t>K6</t>
  </si>
  <si>
    <t>K7</t>
  </si>
  <si>
    <t>K8</t>
  </si>
  <si>
    <t>7, Beruházások</t>
  </si>
  <si>
    <t>8, Felújítások</t>
  </si>
  <si>
    <t>B1</t>
  </si>
  <si>
    <t>B3</t>
  </si>
  <si>
    <t>B4</t>
  </si>
  <si>
    <t>B5</t>
  </si>
  <si>
    <t>B6</t>
  </si>
  <si>
    <t>B7</t>
  </si>
  <si>
    <t>4. Előző évi felhalmozási célú költségvetési maradvány igénybevétele</t>
  </si>
  <si>
    <t>5. Maradvány igénybevétele (3+4)</t>
  </si>
  <si>
    <t xml:space="preserve">II. Hiány fedezete </t>
  </si>
  <si>
    <t>B8</t>
  </si>
  <si>
    <t>4, Ellátottak pénzbeli juttatása</t>
  </si>
  <si>
    <t>5, Egyéb működési célú kiadások</t>
  </si>
  <si>
    <t>3. Előző évi működési célú költségvetési  maradvány igénybevétele</t>
  </si>
  <si>
    <t>Költségvetési szervek</t>
  </si>
  <si>
    <t>1, Helyi önkormányzatok működésének általános támogatása</t>
  </si>
  <si>
    <t xml:space="preserve">4, Települési önkormányzatok kulturális feladatainak támogatása </t>
  </si>
  <si>
    <t>5, Működési célú központosított előirányzatok</t>
  </si>
  <si>
    <t>6, Önkormányzatok működési támogatásai összesen (1+2+3+4+5):</t>
  </si>
  <si>
    <t>B111</t>
  </si>
  <si>
    <t>B112</t>
  </si>
  <si>
    <t>B113</t>
  </si>
  <si>
    <t>B114</t>
  </si>
  <si>
    <t>B115</t>
  </si>
  <si>
    <t>B11</t>
  </si>
  <si>
    <t>B351</t>
  </si>
  <si>
    <t>B355</t>
  </si>
  <si>
    <t>B36</t>
  </si>
  <si>
    <t>B404</t>
  </si>
  <si>
    <t>11, Általános tartalék</t>
  </si>
  <si>
    <t>12, Céltartalék</t>
  </si>
  <si>
    <t>13, Tartalékok összesen:</t>
  </si>
  <si>
    <t>14,Költségvetési kiadások összesen:</t>
  </si>
  <si>
    <t>K9</t>
  </si>
  <si>
    <t>B813</t>
  </si>
  <si>
    <t>1. Költségvetési bevételek mindösszesen</t>
  </si>
  <si>
    <t>2. Költségvetési kiadások mindösszesen</t>
  </si>
  <si>
    <t>7, Egyéb működési célú támogatások bevételei államháztartáson belülről</t>
  </si>
  <si>
    <t>B16</t>
  </si>
  <si>
    <t>8, Működési célú támogatások államháztartáson belülről összesen (6+7):</t>
  </si>
  <si>
    <t>Költségvetési kiadások összesen</t>
  </si>
  <si>
    <t>K5</t>
  </si>
  <si>
    <t>k.</t>
  </si>
  <si>
    <t>o.</t>
  </si>
  <si>
    <t>Egyéb működési célú kiadások</t>
  </si>
  <si>
    <t>Egyéb felhalmozási célú  kiadások</t>
  </si>
  <si>
    <t>9, Egyéb felhalmozási célú kiadások</t>
  </si>
  <si>
    <t>K5(k512)</t>
  </si>
  <si>
    <t>K1-8.</t>
  </si>
  <si>
    <t>K1-5.</t>
  </si>
  <si>
    <t>K6-8.</t>
  </si>
  <si>
    <t>(K1-8.)</t>
  </si>
  <si>
    <t>B1-7.</t>
  </si>
  <si>
    <t>I. Költségvetési egyenleg (1-2) az Áht. szerint</t>
  </si>
  <si>
    <t>6. Irányító szervi támogatás</t>
  </si>
  <si>
    <t>B816</t>
  </si>
  <si>
    <t>Egyenleg (I-III.)</t>
  </si>
  <si>
    <t>3, Települési önkormányzatok szociális, gyermekjóléti és gyermekétkeztetési feladatainak támogatása</t>
  </si>
  <si>
    <t>K915</t>
  </si>
  <si>
    <t>I. Költségvetési egyenleg (1-2) az Áht. Szerint</t>
  </si>
  <si>
    <t>K5 (K501-K512)</t>
  </si>
  <si>
    <t>K5 (K513)</t>
  </si>
  <si>
    <t>2, Települési önkormányzatok egyes köznevelési feladatainak támogatása</t>
  </si>
  <si>
    <t>5, Működési célú költségvetési támogatások és kiegészítő támogatások</t>
  </si>
  <si>
    <t>Államigazgatási feladat</t>
  </si>
  <si>
    <t>6, Működési költségvetési kiadások összesen</t>
  </si>
  <si>
    <t>10, Felhalmozási költségvetési kiadások összesen</t>
  </si>
  <si>
    <t>6, Működési költségvetési kiadások  összesen:</t>
  </si>
  <si>
    <t>10, Felhalmozási költségvetési kiadások összesen:</t>
  </si>
  <si>
    <t>Működési költségvetési kiadások összesen</t>
  </si>
  <si>
    <t>Felhalmozási költségvetési kiadások összesen</t>
  </si>
  <si>
    <t>Iváncsa Községi Önkormányzat</t>
  </si>
  <si>
    <t>Tájékoztató Iváncsa Községi Önkormányzat és  Költségvetési szervei</t>
  </si>
  <si>
    <t>Tájékoztató Iváncsa Községi  Önkormányzat és  Költségvetési szervei</t>
  </si>
  <si>
    <t>~ eből közmunkaprogram</t>
  </si>
  <si>
    <t>15, Késedelmi pótlék</t>
  </si>
  <si>
    <t>18, Szolgáltatások ellenértéke</t>
  </si>
  <si>
    <t>~ ebből közterület használati díj</t>
  </si>
  <si>
    <t>~ ebből bérbeadás</t>
  </si>
  <si>
    <t>B402</t>
  </si>
  <si>
    <t>19, Közvetített szolgáltatások ellenértéke</t>
  </si>
  <si>
    <t>B403</t>
  </si>
  <si>
    <t>20, Tulajdonosi bevételek</t>
  </si>
  <si>
    <t>~ ebből DRV eszközhasználati díj</t>
  </si>
  <si>
    <t>21, Ellátási díjak</t>
  </si>
  <si>
    <t>B405</t>
  </si>
  <si>
    <t>B406</t>
  </si>
  <si>
    <t>B407</t>
  </si>
  <si>
    <t>~ebből közterület használati díj</t>
  </si>
  <si>
    <t>~ebből bérbeadás</t>
  </si>
  <si>
    <t>19, Közvetített szolgáltatások értéke</t>
  </si>
  <si>
    <t>~ ebből DRV használati díj</t>
  </si>
  <si>
    <t>23, Általános forgalmi adó visszatérítése</t>
  </si>
  <si>
    <t xml:space="preserve">Személyügyi kiadások </t>
  </si>
  <si>
    <t>Belső ellenőrzés</t>
  </si>
  <si>
    <t>Biztosítási díjak (ingatlan, autó)</t>
  </si>
  <si>
    <t>Reprezentáció</t>
  </si>
  <si>
    <t>Rendvédelmi és közbiztonsági kiadások</t>
  </si>
  <si>
    <t>Települési lakásfenntartási támogatás (áram, gáz)</t>
  </si>
  <si>
    <t>Települési gyógyszertámogatás</t>
  </si>
  <si>
    <t>Települési ápolási támogatás</t>
  </si>
  <si>
    <t>Temetési segély</t>
  </si>
  <si>
    <t>Köztemetés</t>
  </si>
  <si>
    <t>Községfejlesztés</t>
  </si>
  <si>
    <t>Közmunkaprogram</t>
  </si>
  <si>
    <t>Közvilágítás</t>
  </si>
  <si>
    <t>Napelemek bérleti díja</t>
  </si>
  <si>
    <t>Közkutak, park  közüzemi díja, szemétszállítás</t>
  </si>
  <si>
    <t>Gyepmesteri tevékenység</t>
  </si>
  <si>
    <t>Tavaszi parkosítás</t>
  </si>
  <si>
    <t>Egyéb (általános javításhoz anyagok, fűkaszák működtetése, stb.)</t>
  </si>
  <si>
    <t>Tanuszoda-úszásoktatás</t>
  </si>
  <si>
    <t>Bursa Hungarica</t>
  </si>
  <si>
    <t>Szociális és egészségügyi feladatok</t>
  </si>
  <si>
    <t>Szociális Központ hozzájárulás</t>
  </si>
  <si>
    <t>Egészségügyi Központ-feladatellátási szerződés alapján</t>
  </si>
  <si>
    <t>Szünidei gyermekétkeztetés</t>
  </si>
  <si>
    <t>Védőnői ellátás</t>
  </si>
  <si>
    <t>Kulturális és sport feladatok</t>
  </si>
  <si>
    <t>Rendezvények ( Ünnepi - és rendezvényterv szerint)</t>
  </si>
  <si>
    <t>Civil szervezetek támogatása</t>
  </si>
  <si>
    <t>DRV eszközhasználati díj felhasználása</t>
  </si>
  <si>
    <t>Kiadások összesen (I-VI.)</t>
  </si>
  <si>
    <t>KIADÁSOK MINDÖSSZESEN (I-VII.)</t>
  </si>
  <si>
    <t>7. Finanszírozási bevételek összesen (5+6):</t>
  </si>
  <si>
    <t>III. Finanszírozási egyenleg(7-8)</t>
  </si>
  <si>
    <t>13, Egyéb áruhasználati és szolgáltatási adók</t>
  </si>
  <si>
    <t>14, Talajterhelési díj</t>
  </si>
  <si>
    <t>16, Egyéb közhatalmi bevételek(14+15)</t>
  </si>
  <si>
    <t>K914</t>
  </si>
  <si>
    <t>16, Egyéb közhatalmi bevételek összesen (14+15):</t>
  </si>
  <si>
    <t>8.Államháztartáson belüli megelőlegezés visszafizetése</t>
  </si>
  <si>
    <t>9. Iránytó szervi támogatás</t>
  </si>
  <si>
    <t>10. Finanszírozási kiadások összesen (8+9):</t>
  </si>
  <si>
    <t>III. Finanszírozási egyenleg (7-10)</t>
  </si>
  <si>
    <t>22, Kiszámlázott általános forgalmi adó</t>
  </si>
  <si>
    <t>Tagdíjak (TÖOSZ, MHA)</t>
  </si>
  <si>
    <t>TOP-1.4.1-15 Óvoda felújítás</t>
  </si>
  <si>
    <t>Bérbeadott ingatlanok közüzemi és egyéb kiadásai</t>
  </si>
  <si>
    <t>Intézmények közüzemi kiadási (KLIK által továbbszámlázott)</t>
  </si>
  <si>
    <t>Környezetvédelmi Alap</t>
  </si>
  <si>
    <t>Beruházási tartalék</t>
  </si>
  <si>
    <t>~ ebből ASZKP működéséhez megállpodás alapján</t>
  </si>
  <si>
    <t>15, Államháztartáson belüli megelőlegezés visszafizetése</t>
  </si>
  <si>
    <t>16, Irányító szervi támogatás folyósítása</t>
  </si>
  <si>
    <t>17, Finanszírozási kiadások összesen (15+16:</t>
  </si>
  <si>
    <t>17, Finanszírozási kiadások összesen (15+16):</t>
  </si>
  <si>
    <t>I/1</t>
  </si>
  <si>
    <t>I/2</t>
  </si>
  <si>
    <t>I/3</t>
  </si>
  <si>
    <t>I/4</t>
  </si>
  <si>
    <t>I/5</t>
  </si>
  <si>
    <t>I/6</t>
  </si>
  <si>
    <t>I/7</t>
  </si>
  <si>
    <t>II/1</t>
  </si>
  <si>
    <t>II/2</t>
  </si>
  <si>
    <t>II/3</t>
  </si>
  <si>
    <t>II/4</t>
  </si>
  <si>
    <t>II/5</t>
  </si>
  <si>
    <t>II/6</t>
  </si>
  <si>
    <t>Egyéb és rendkívüli támogatások</t>
  </si>
  <si>
    <t>Járdafelújítás</t>
  </si>
  <si>
    <t>III/1</t>
  </si>
  <si>
    <t>III/2</t>
  </si>
  <si>
    <t>III/3</t>
  </si>
  <si>
    <t>IV/1</t>
  </si>
  <si>
    <t>IV/2</t>
  </si>
  <si>
    <t>IV/3</t>
  </si>
  <si>
    <t>IV/4</t>
  </si>
  <si>
    <t>IV/5</t>
  </si>
  <si>
    <t>IV/6</t>
  </si>
  <si>
    <t>IV/7</t>
  </si>
  <si>
    <t>Kamerarendszer kiépítése</t>
  </si>
  <si>
    <t>Eszközbeszerzés és egyéb kiadások eszközhasználati díj terhére</t>
  </si>
  <si>
    <t>Fizetendő általános forgalmi adó</t>
  </si>
  <si>
    <t>V/1</t>
  </si>
  <si>
    <t>V/2</t>
  </si>
  <si>
    <t>V/3</t>
  </si>
  <si>
    <t>V/4</t>
  </si>
  <si>
    <t>V/5</t>
  </si>
  <si>
    <t>V/6</t>
  </si>
  <si>
    <t>V/7</t>
  </si>
  <si>
    <t>V/8</t>
  </si>
  <si>
    <t>VI/1</t>
  </si>
  <si>
    <t>VI/2</t>
  </si>
  <si>
    <t>VI/3</t>
  </si>
  <si>
    <t>VI/4</t>
  </si>
  <si>
    <t>VI/5</t>
  </si>
  <si>
    <t>VI/6</t>
  </si>
  <si>
    <t>VI/7</t>
  </si>
  <si>
    <t>VI/8</t>
  </si>
  <si>
    <t>VI/9</t>
  </si>
  <si>
    <t>VI/10</t>
  </si>
  <si>
    <t>VI/11</t>
  </si>
  <si>
    <t>TOP-5.3.1-16 Helyi identitás és kohézió erősítése</t>
  </si>
  <si>
    <t>VI/12</t>
  </si>
  <si>
    <t>VI/13</t>
  </si>
  <si>
    <t>Egyenleg (I+III.)</t>
  </si>
  <si>
    <t>ÉKDU</t>
  </si>
  <si>
    <t>Intézmények és ellátások fejlesztései</t>
  </si>
  <si>
    <t>III/4</t>
  </si>
  <si>
    <t>III/5</t>
  </si>
  <si>
    <t>III/6</t>
  </si>
  <si>
    <t>III/7</t>
  </si>
  <si>
    <t>Faültetés</t>
  </si>
  <si>
    <t>Gyermekorvosi ellátás</t>
  </si>
  <si>
    <t>~ ÉKDU projekt</t>
  </si>
  <si>
    <t>~ ebből NEAK támogatás</t>
  </si>
  <si>
    <t>Módosított előirányzat</t>
  </si>
  <si>
    <t>Javasolt módosítás</t>
  </si>
  <si>
    <t>g.=e.+f.</t>
  </si>
  <si>
    <t>h.=b+e.</t>
  </si>
  <si>
    <t>i.=c.+f.</t>
  </si>
  <si>
    <t>j.=d.+g.</t>
  </si>
  <si>
    <t>h.=b.+e.</t>
  </si>
  <si>
    <t>i.=d.+g.</t>
  </si>
  <si>
    <t>Eredeti/
módosított előiányzat</t>
  </si>
  <si>
    <t>d=b+c</t>
  </si>
  <si>
    <t>g=e+f</t>
  </si>
  <si>
    <t>j=h+i</t>
  </si>
  <si>
    <t>m=k+l</t>
  </si>
  <si>
    <t>p=n+o</t>
  </si>
  <si>
    <t>q</t>
  </si>
  <si>
    <t>r</t>
  </si>
  <si>
    <t>s</t>
  </si>
  <si>
    <t>t</t>
  </si>
  <si>
    <t>u</t>
  </si>
  <si>
    <t>v=t+u</t>
  </si>
  <si>
    <t>x</t>
  </si>
  <si>
    <t>y</t>
  </si>
  <si>
    <t>z=x+y</t>
  </si>
  <si>
    <t>aa</t>
  </si>
  <si>
    <t>ab</t>
  </si>
  <si>
    <t>ac=aa+ab</t>
  </si>
  <si>
    <t>ad</t>
  </si>
  <si>
    <t>ae</t>
  </si>
  <si>
    <t>af=adae</t>
  </si>
  <si>
    <t>ag</t>
  </si>
  <si>
    <t>ah</t>
  </si>
  <si>
    <t>ai</t>
  </si>
  <si>
    <t>aj=ah+ai</t>
  </si>
  <si>
    <t>ak</t>
  </si>
  <si>
    <t>al</t>
  </si>
  <si>
    <t>am=ak+al</t>
  </si>
  <si>
    <t>an</t>
  </si>
  <si>
    <t>ao</t>
  </si>
  <si>
    <t>ap</t>
  </si>
  <si>
    <t xml:space="preserve">Ebédlő közüzemi kiadásai </t>
  </si>
  <si>
    <t>Ercsi-járóbeteg szakellátás</t>
  </si>
  <si>
    <t>VI/14</t>
  </si>
  <si>
    <t>Bérbe nem adott ingatlanok közüzemi kiadásai</t>
  </si>
  <si>
    <t>Koronavírus elleni védekezés</t>
  </si>
  <si>
    <t>III/8</t>
  </si>
  <si>
    <t>TOP-1.1.1 Ipari park</t>
  </si>
  <si>
    <t>B25</t>
  </si>
  <si>
    <t>III/9</t>
  </si>
  <si>
    <t>III/10</t>
  </si>
  <si>
    <t>~ EFOP-1.5.2 projekt</t>
  </si>
  <si>
    <t>~ TOP-2.1.3 Arany János utca</t>
  </si>
  <si>
    <t>~ TOP-1.4.-1 Bölcsőde</t>
  </si>
  <si>
    <t>~ebből  TOP-2.1.3 Arany János utca</t>
  </si>
  <si>
    <t>~ebből  TOP-1.4.1 Bölcsőde</t>
  </si>
  <si>
    <t>~ ebből VP játszótér</t>
  </si>
  <si>
    <t>~ebből  VP Civil Ház</t>
  </si>
  <si>
    <t>24, Egyéb működési bevétel</t>
  </si>
  <si>
    <t>B411</t>
  </si>
  <si>
    <t>25, Működési bevételek összesen (18-24)</t>
  </si>
  <si>
    <t>26, Felhalmozási bevételek</t>
  </si>
  <si>
    <t>27, Működési célú átvett pénzeszközök</t>
  </si>
  <si>
    <t>28, Felhalmozási célú átvett pénzeszközök</t>
  </si>
  <si>
    <t>29, Működési költségvetési bevételek összesen (8+17+25+27):</t>
  </si>
  <si>
    <t>31, Költségvetési bevételek összesen (29+30):</t>
  </si>
  <si>
    <t>25, Működési bevételek (18-24)</t>
  </si>
  <si>
    <t xml:space="preserve">26, Felhalmozási bevételek </t>
  </si>
  <si>
    <t>összevont 2021. évi kiadásairól eFt-ban</t>
  </si>
  <si>
    <t>összevont 2021. évi bevételeiről eFt-ban</t>
  </si>
  <si>
    <t>TOP-1.4.1 Bölcsőde</t>
  </si>
  <si>
    <t>TOP-2.1.3-Arany János utca</t>
  </si>
  <si>
    <t>TOP-2.1.3-Ady Endre utca</t>
  </si>
  <si>
    <t>MFP-BJA</t>
  </si>
  <si>
    <t>Egészségügyi Központ- vérminta</t>
  </si>
  <si>
    <t>B21</t>
  </si>
  <si>
    <t xml:space="preserve">10, Felhalmozási célú támogatások államháztartáson belülről </t>
  </si>
  <si>
    <t>11, Iparűzési adó</t>
  </si>
  <si>
    <t>12, Értékesítési és forgalmi adók (10)</t>
  </si>
  <si>
    <t>9. Felhalmozási célú állami támogatás</t>
  </si>
  <si>
    <t>17, Közhatalmi bevételek összesen (11+12+13+16)</t>
  </si>
  <si>
    <t>30, Felhalmozási költségvetési bevételek összesen (9+10+26+28):</t>
  </si>
  <si>
    <t xml:space="preserve"> ~ ebből Bursa Hungarivca visszautalás</t>
  </si>
  <si>
    <t>~ kulturális támogatás</t>
  </si>
  <si>
    <t>Gazdaságfejlesztési feladatok</t>
  </si>
  <si>
    <t>~ talajterhelési díj többlet</t>
  </si>
  <si>
    <t>~  bevételi többlet</t>
  </si>
  <si>
    <t>~ 18/2021. (II.16.) PM határozat</t>
  </si>
  <si>
    <t>~ III. sz. szivattyú felújítása</t>
  </si>
  <si>
    <t>~ szúnyoggyérítésre</t>
  </si>
  <si>
    <t>~ beruházási feladatokra</t>
  </si>
  <si>
    <t>9., Felhalmozási célú állami támogatás</t>
  </si>
  <si>
    <t>10, Felhalmozási célú támogatások államháztartáson belülről</t>
  </si>
  <si>
    <t>17, Közhatalmi bevételek összesen (11+12+13+16):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</si>
</sst>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46" x14ac:knownFonts="1">
    <font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  <font>
      <sz val="12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 CE"/>
      <charset val="238"/>
    </font>
    <font>
      <sz val="12"/>
      <color indexed="8"/>
      <name val="Times New Roman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i/>
      <sz val="12"/>
      <name val="Times New Roman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b/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slantDashDot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88">
    <xf numFmtId="0" fontId="0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19" fillId="5" borderId="0" applyNumberFormat="0" applyBorder="0" applyAlignment="0" applyProtection="0"/>
    <xf numFmtId="0" fontId="7" fillId="9" borderId="1" applyNumberFormat="0" applyAlignment="0" applyProtection="0"/>
    <xf numFmtId="0" fontId="7" fillId="9" borderId="1" applyNumberFormat="0" applyAlignment="0" applyProtection="0"/>
    <xf numFmtId="0" fontId="7" fillId="9" borderId="1" applyNumberFormat="0" applyAlignment="0" applyProtection="0"/>
    <xf numFmtId="0" fontId="21" fillId="20" borderId="1" applyNumberFormat="0" applyAlignment="0" applyProtection="0"/>
    <xf numFmtId="0" fontId="12" fillId="21" borderId="2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7" fillId="9" borderId="1" applyNumberFormat="0" applyAlignment="0" applyProtection="0"/>
    <xf numFmtId="0" fontId="1" fillId="22" borderId="7" applyNumberFormat="0" applyFont="0" applyAlignment="0" applyProtection="0"/>
    <xf numFmtId="0" fontId="23" fillId="22" borderId="7" applyNumberFormat="0" applyFont="0" applyAlignment="0" applyProtection="0"/>
    <xf numFmtId="0" fontId="23" fillId="22" borderId="7" applyNumberFormat="0" applyFont="0" applyAlignment="0" applyProtection="0"/>
    <xf numFmtId="0" fontId="4" fillId="22" borderId="7" applyNumberFormat="0" applyFont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4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23" borderId="0" applyNumberFormat="0" applyBorder="0" applyAlignment="0" applyProtection="0"/>
    <xf numFmtId="0" fontId="42" fillId="0" borderId="0"/>
    <xf numFmtId="0" fontId="1" fillId="0" borderId="0"/>
    <xf numFmtId="0" fontId="4" fillId="0" borderId="0"/>
    <xf numFmtId="0" fontId="23" fillId="0" borderId="0"/>
    <xf numFmtId="0" fontId="23" fillId="0" borderId="0"/>
    <xf numFmtId="0" fontId="4" fillId="0" borderId="0"/>
    <xf numFmtId="0" fontId="1" fillId="0" borderId="0"/>
    <xf numFmtId="0" fontId="23" fillId="0" borderId="0"/>
    <xf numFmtId="0" fontId="43" fillId="0" borderId="0"/>
    <xf numFmtId="0" fontId="5" fillId="0" borderId="0"/>
    <xf numFmtId="0" fontId="23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2" fillId="0" borderId="0"/>
    <xf numFmtId="0" fontId="25" fillId="0" borderId="0"/>
    <xf numFmtId="0" fontId="4" fillId="0" borderId="0"/>
    <xf numFmtId="0" fontId="42" fillId="0" borderId="0"/>
    <xf numFmtId="0" fontId="42" fillId="0" borderId="0"/>
    <xf numFmtId="0" fontId="38" fillId="0" borderId="0"/>
    <xf numFmtId="0" fontId="26" fillId="0" borderId="0"/>
    <xf numFmtId="0" fontId="1" fillId="0" borderId="0"/>
    <xf numFmtId="0" fontId="1" fillId="0" borderId="0"/>
    <xf numFmtId="0" fontId="4" fillId="0" borderId="0"/>
    <xf numFmtId="0" fontId="5" fillId="22" borderId="7" applyNumberFormat="0" applyFont="0" applyAlignment="0" applyProtection="0"/>
    <xf numFmtId="0" fontId="16" fillId="20" borderId="8" applyNumberFormat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21" fillId="20" borderId="1" applyNumberFormat="0" applyAlignment="0" applyProtection="0"/>
    <xf numFmtId="0" fontId="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475">
    <xf numFmtId="0" fontId="0" fillId="0" borderId="0" xfId="0"/>
    <xf numFmtId="0" fontId="31" fillId="0" borderId="10" xfId="169" applyFont="1" applyBorder="1" applyAlignment="1">
      <alignment horizontal="center" wrapText="1"/>
    </xf>
    <xf numFmtId="3" fontId="2" fillId="0" borderId="11" xfId="169" applyNumberFormat="1" applyFont="1" applyBorder="1" applyAlignment="1">
      <alignment horizontal="center" wrapText="1"/>
    </xf>
    <xf numFmtId="0" fontId="26" fillId="0" borderId="0" xfId="167"/>
    <xf numFmtId="3" fontId="2" fillId="0" borderId="10" xfId="169" applyNumberFormat="1" applyFont="1" applyBorder="1" applyAlignment="1">
      <alignment horizontal="center" wrapText="1"/>
    </xf>
    <xf numFmtId="3" fontId="1" fillId="0" borderId="12" xfId="169" applyNumberFormat="1" applyFont="1" applyFill="1" applyBorder="1"/>
    <xf numFmtId="3" fontId="1" fillId="0" borderId="13" xfId="169" applyNumberFormat="1" applyFont="1" applyFill="1" applyBorder="1"/>
    <xf numFmtId="3" fontId="1" fillId="0" borderId="14" xfId="169" applyNumberFormat="1" applyFont="1" applyFill="1" applyBorder="1"/>
    <xf numFmtId="3" fontId="2" fillId="0" borderId="14" xfId="169" applyNumberFormat="1" applyFont="1" applyFill="1" applyBorder="1"/>
    <xf numFmtId="0" fontId="31" fillId="0" borderId="14" xfId="169" applyFont="1" applyBorder="1" applyAlignment="1">
      <alignment wrapText="1"/>
    </xf>
    <xf numFmtId="3" fontId="31" fillId="0" borderId="14" xfId="169" applyNumberFormat="1" applyFont="1" applyFill="1" applyBorder="1"/>
    <xf numFmtId="0" fontId="26" fillId="0" borderId="0" xfId="167" applyFont="1"/>
    <xf numFmtId="0" fontId="32" fillId="0" borderId="14" xfId="169" applyFont="1" applyBorder="1" applyAlignment="1">
      <alignment wrapText="1"/>
    </xf>
    <xf numFmtId="3" fontId="32" fillId="0" borderId="12" xfId="169" applyNumberFormat="1" applyFont="1" applyFill="1" applyBorder="1"/>
    <xf numFmtId="3" fontId="32" fillId="0" borderId="14" xfId="169" applyNumberFormat="1" applyFont="1" applyFill="1" applyBorder="1"/>
    <xf numFmtId="3" fontId="32" fillId="0" borderId="13" xfId="169" applyNumberFormat="1" applyFont="1" applyFill="1" applyBorder="1"/>
    <xf numFmtId="3" fontId="1" fillId="0" borderId="12" xfId="169" applyNumberFormat="1" applyFill="1" applyBorder="1"/>
    <xf numFmtId="3" fontId="1" fillId="0" borderId="14" xfId="169" applyNumberFormat="1" applyFill="1" applyBorder="1"/>
    <xf numFmtId="0" fontId="33" fillId="0" borderId="14" xfId="169" applyFont="1" applyBorder="1" applyAlignment="1">
      <alignment wrapText="1"/>
    </xf>
    <xf numFmtId="3" fontId="34" fillId="0" borderId="14" xfId="169" applyNumberFormat="1" applyFont="1" applyFill="1" applyBorder="1"/>
    <xf numFmtId="0" fontId="35" fillId="0" borderId="0" xfId="167" applyFont="1"/>
    <xf numFmtId="3" fontId="3" fillId="0" borderId="12" xfId="169" applyNumberFormat="1" applyFont="1" applyFill="1" applyBorder="1"/>
    <xf numFmtId="3" fontId="3" fillId="0" borderId="14" xfId="169" applyNumberFormat="1" applyFont="1" applyFill="1" applyBorder="1"/>
    <xf numFmtId="3" fontId="3" fillId="0" borderId="13" xfId="169" applyNumberFormat="1" applyFont="1" applyFill="1" applyBorder="1"/>
    <xf numFmtId="0" fontId="32" fillId="0" borderId="14" xfId="169" applyFont="1" applyFill="1" applyBorder="1" applyAlignment="1">
      <alignment wrapText="1"/>
    </xf>
    <xf numFmtId="0" fontId="26" fillId="0" borderId="0" xfId="167" applyFill="1"/>
    <xf numFmtId="0" fontId="26" fillId="0" borderId="0" xfId="167" applyFont="1" applyFill="1"/>
    <xf numFmtId="0" fontId="31" fillId="0" borderId="15" xfId="169" applyFont="1" applyBorder="1" applyAlignment="1">
      <alignment wrapText="1"/>
    </xf>
    <xf numFmtId="3" fontId="2" fillId="0" borderId="16" xfId="169" applyNumberFormat="1" applyFont="1" applyFill="1" applyBorder="1"/>
    <xf numFmtId="3" fontId="2" fillId="0" borderId="15" xfId="169" applyNumberFormat="1" applyFont="1" applyFill="1" applyBorder="1"/>
    <xf numFmtId="3" fontId="2" fillId="0" borderId="17" xfId="169" applyNumberFormat="1" applyFont="1" applyFill="1" applyBorder="1"/>
    <xf numFmtId="3" fontId="2" fillId="0" borderId="10" xfId="169" applyNumberFormat="1" applyFont="1" applyFill="1" applyBorder="1"/>
    <xf numFmtId="0" fontId="36" fillId="0" borderId="0" xfId="167" applyFont="1"/>
    <xf numFmtId="0" fontId="37" fillId="0" borderId="0" xfId="167" applyFont="1"/>
    <xf numFmtId="3" fontId="2" fillId="0" borderId="18" xfId="169" applyNumberFormat="1" applyFont="1" applyFill="1" applyBorder="1"/>
    <xf numFmtId="0" fontId="31" fillId="0" borderId="18" xfId="169" applyFont="1" applyBorder="1" applyAlignment="1">
      <alignment wrapText="1"/>
    </xf>
    <xf numFmtId="0" fontId="31" fillId="0" borderId="10" xfId="169" applyFont="1" applyBorder="1" applyAlignment="1">
      <alignment wrapText="1"/>
    </xf>
    <xf numFmtId="3" fontId="31" fillId="0" borderId="19" xfId="169" applyNumberFormat="1" applyFont="1" applyFill="1" applyBorder="1"/>
    <xf numFmtId="3" fontId="31" fillId="0" borderId="20" xfId="169" applyNumberFormat="1" applyFont="1" applyFill="1" applyBorder="1"/>
    <xf numFmtId="3" fontId="31" fillId="0" borderId="10" xfId="169" applyNumberFormat="1" applyFont="1" applyFill="1" applyBorder="1"/>
    <xf numFmtId="3" fontId="34" fillId="0" borderId="10" xfId="169" applyNumberFormat="1" applyFont="1" applyFill="1" applyBorder="1"/>
    <xf numFmtId="0" fontId="31" fillId="0" borderId="21" xfId="169" applyFont="1" applyBorder="1" applyAlignment="1">
      <alignment wrapText="1"/>
    </xf>
    <xf numFmtId="3" fontId="31" fillId="0" borderId="0" xfId="169" applyNumberFormat="1" applyFont="1" applyFill="1" applyBorder="1"/>
    <xf numFmtId="3" fontId="27" fillId="0" borderId="0" xfId="167" applyNumberFormat="1" applyFont="1" applyFill="1" applyBorder="1"/>
    <xf numFmtId="0" fontId="27" fillId="0" borderId="22" xfId="167" applyFont="1" applyBorder="1" applyAlignment="1">
      <alignment wrapText="1"/>
    </xf>
    <xf numFmtId="3" fontId="28" fillId="0" borderId="14" xfId="167" applyNumberFormat="1" applyFont="1" applyBorder="1" applyAlignment="1">
      <alignment wrapText="1"/>
    </xf>
    <xf numFmtId="3" fontId="28" fillId="0" borderId="23" xfId="167" applyNumberFormat="1" applyFont="1" applyFill="1" applyBorder="1" applyAlignment="1">
      <alignment wrapText="1"/>
    </xf>
    <xf numFmtId="3" fontId="28" fillId="0" borderId="24" xfId="167" applyNumberFormat="1" applyFont="1" applyFill="1" applyBorder="1"/>
    <xf numFmtId="0" fontId="27" fillId="0" borderId="14" xfId="167" applyFont="1" applyBorder="1" applyAlignment="1">
      <alignment wrapText="1"/>
    </xf>
    <xf numFmtId="3" fontId="28" fillId="0" borderId="14" xfId="167" applyNumberFormat="1" applyFont="1" applyFill="1" applyBorder="1" applyAlignment="1">
      <alignment wrapText="1"/>
    </xf>
    <xf numFmtId="3" fontId="27" fillId="0" borderId="14" xfId="167" applyNumberFormat="1" applyFont="1" applyBorder="1" applyAlignment="1">
      <alignment wrapText="1"/>
    </xf>
    <xf numFmtId="3" fontId="28" fillId="0" borderId="0" xfId="167" applyNumberFormat="1" applyFont="1"/>
    <xf numFmtId="3" fontId="27" fillId="0" borderId="25" xfId="167" applyNumberFormat="1" applyFont="1" applyBorder="1"/>
    <xf numFmtId="3" fontId="28" fillId="0" borderId="0" xfId="167" applyNumberFormat="1" applyFont="1" applyAlignment="1"/>
    <xf numFmtId="3" fontId="28" fillId="0" borderId="0" xfId="167" applyNumberFormat="1" applyFont="1" applyBorder="1"/>
    <xf numFmtId="3" fontId="27" fillId="0" borderId="0" xfId="167" applyNumberFormat="1" applyFont="1" applyBorder="1"/>
    <xf numFmtId="0" fontId="28" fillId="0" borderId="0" xfId="167" applyFont="1"/>
    <xf numFmtId="3" fontId="28" fillId="0" borderId="0" xfId="169" applyNumberFormat="1" applyFont="1" applyBorder="1" applyAlignment="1">
      <alignment wrapText="1"/>
    </xf>
    <xf numFmtId="0" fontId="22" fillId="0" borderId="0" xfId="167" applyFont="1" applyBorder="1"/>
    <xf numFmtId="0" fontId="28" fillId="0" borderId="0" xfId="167" applyFont="1" applyBorder="1"/>
    <xf numFmtId="0" fontId="29" fillId="0" borderId="0" xfId="167" applyFont="1" applyBorder="1"/>
    <xf numFmtId="0" fontId="32" fillId="0" borderId="0" xfId="167" applyFont="1" applyBorder="1"/>
    <xf numFmtId="0" fontId="32" fillId="0" borderId="0" xfId="167" applyFont="1"/>
    <xf numFmtId="0" fontId="31" fillId="0" borderId="10" xfId="166" applyFont="1" applyBorder="1" applyAlignment="1">
      <alignment horizontal="centerContinuous"/>
    </xf>
    <xf numFmtId="0" fontId="32" fillId="0" borderId="0" xfId="166" applyFont="1" applyAlignment="1">
      <alignment horizontal="centerContinuous"/>
    </xf>
    <xf numFmtId="3" fontId="31" fillId="0" borderId="26" xfId="166" applyNumberFormat="1" applyFont="1" applyBorder="1" applyAlignment="1">
      <alignment horizontal="centerContinuous" wrapText="1"/>
    </xf>
    <xf numFmtId="0" fontId="32" fillId="0" borderId="0" xfId="166" applyFont="1" applyAlignment="1">
      <alignment horizontal="centerContinuous" wrapText="1"/>
    </xf>
    <xf numFmtId="0" fontId="31" fillId="0" borderId="27" xfId="166" applyFont="1" applyBorder="1" applyAlignment="1">
      <alignment horizontal="centerContinuous" wrapText="1"/>
    </xf>
    <xf numFmtId="3" fontId="31" fillId="0" borderId="28" xfId="166" applyNumberFormat="1" applyFont="1" applyBorder="1" applyAlignment="1">
      <alignment horizontal="centerContinuous" wrapText="1"/>
    </xf>
    <xf numFmtId="3" fontId="31" fillId="0" borderId="29" xfId="166" applyNumberFormat="1" applyFont="1" applyBorder="1" applyAlignment="1">
      <alignment horizontal="centerContinuous" wrapText="1"/>
    </xf>
    <xf numFmtId="0" fontId="32" fillId="0" borderId="30" xfId="166" applyFont="1" applyBorder="1"/>
    <xf numFmtId="3" fontId="32" fillId="0" borderId="30" xfId="166" applyNumberFormat="1" applyFont="1" applyBorder="1"/>
    <xf numFmtId="3" fontId="32" fillId="0" borderId="31" xfId="166" applyNumberFormat="1" applyFont="1" applyBorder="1"/>
    <xf numFmtId="3" fontId="32" fillId="0" borderId="32" xfId="166" applyNumberFormat="1" applyFont="1" applyBorder="1"/>
    <xf numFmtId="3" fontId="32" fillId="0" borderId="33" xfId="166" applyNumberFormat="1" applyFont="1" applyBorder="1"/>
    <xf numFmtId="3" fontId="2" fillId="0" borderId="34" xfId="166" applyNumberFormat="1" applyFont="1" applyBorder="1"/>
    <xf numFmtId="3" fontId="2" fillId="0" borderId="35" xfId="166" applyNumberFormat="1" applyFont="1" applyBorder="1"/>
    <xf numFmtId="3" fontId="2" fillId="0" borderId="36" xfId="166" applyNumberFormat="1" applyFont="1" applyBorder="1"/>
    <xf numFmtId="3" fontId="2" fillId="0" borderId="37" xfId="166" applyNumberFormat="1" applyFont="1" applyBorder="1"/>
    <xf numFmtId="0" fontId="32" fillId="0" borderId="0" xfId="166" applyFont="1"/>
    <xf numFmtId="0" fontId="32" fillId="0" borderId="14" xfId="166" applyFont="1" applyBorder="1" applyAlignment="1">
      <alignment wrapText="1"/>
    </xf>
    <xf numFmtId="3" fontId="32" fillId="0" borderId="14" xfId="166" applyNumberFormat="1" applyFont="1" applyBorder="1"/>
    <xf numFmtId="3" fontId="32" fillId="0" borderId="38" xfId="166" applyNumberFormat="1" applyFont="1" applyBorder="1"/>
    <xf numFmtId="3" fontId="2" fillId="0" borderId="38" xfId="166" applyNumberFormat="1" applyFont="1" applyBorder="1"/>
    <xf numFmtId="3" fontId="2" fillId="0" borderId="39" xfId="166" applyNumberFormat="1" applyFont="1" applyBorder="1"/>
    <xf numFmtId="3" fontId="2" fillId="0" borderId="40" xfId="166" applyNumberFormat="1" applyFont="1" applyBorder="1"/>
    <xf numFmtId="3" fontId="2" fillId="0" borderId="14" xfId="166" applyNumberFormat="1" applyFont="1" applyBorder="1"/>
    <xf numFmtId="0" fontId="32" fillId="0" borderId="14" xfId="166" applyFont="1" applyBorder="1"/>
    <xf numFmtId="3" fontId="32" fillId="0" borderId="41" xfId="166" applyNumberFormat="1" applyFont="1" applyBorder="1"/>
    <xf numFmtId="3" fontId="2" fillId="0" borderId="41" xfId="166" applyNumberFormat="1" applyFont="1" applyBorder="1"/>
    <xf numFmtId="3" fontId="2" fillId="0" borderId="42" xfId="166" applyNumberFormat="1" applyFont="1" applyBorder="1"/>
    <xf numFmtId="3" fontId="2" fillId="0" borderId="29" xfId="166" applyNumberFormat="1" applyFont="1" applyBorder="1"/>
    <xf numFmtId="0" fontId="2" fillId="0" borderId="14" xfId="166" applyFont="1" applyBorder="1"/>
    <xf numFmtId="3" fontId="33" fillId="0" borderId="14" xfId="166" applyNumberFormat="1" applyFont="1" applyBorder="1"/>
    <xf numFmtId="3" fontId="33" fillId="0" borderId="38" xfId="166" applyNumberFormat="1" applyFont="1" applyBorder="1"/>
    <xf numFmtId="3" fontId="33" fillId="0" borderId="39" xfId="166" applyNumberFormat="1" applyFont="1" applyBorder="1"/>
    <xf numFmtId="3" fontId="33" fillId="0" borderId="13" xfId="166" applyNumberFormat="1" applyFont="1" applyBorder="1"/>
    <xf numFmtId="0" fontId="31" fillId="0" borderId="43" xfId="166" applyFont="1" applyBorder="1"/>
    <xf numFmtId="3" fontId="34" fillId="0" borderId="10" xfId="166" applyNumberFormat="1" applyFont="1" applyBorder="1"/>
    <xf numFmtId="0" fontId="2" fillId="0" borderId="43" xfId="166" applyFont="1" applyBorder="1"/>
    <xf numFmtId="3" fontId="32" fillId="0" borderId="0" xfId="166" applyNumberFormat="1" applyFont="1"/>
    <xf numFmtId="3" fontId="39" fillId="0" borderId="44" xfId="0" applyNumberFormat="1" applyFont="1" applyFill="1" applyBorder="1" applyAlignment="1">
      <alignment horizontal="center" vertical="center" wrapText="1"/>
    </xf>
    <xf numFmtId="3" fontId="2" fillId="0" borderId="45" xfId="0" applyNumberFormat="1" applyFont="1" applyFill="1" applyBorder="1"/>
    <xf numFmtId="0" fontId="0" fillId="0" borderId="46" xfId="0" applyFill="1" applyBorder="1" applyAlignment="1">
      <alignment wrapText="1"/>
    </xf>
    <xf numFmtId="3" fontId="0" fillId="0" borderId="0" xfId="0" applyNumberFormat="1" applyFill="1"/>
    <xf numFmtId="0" fontId="1" fillId="0" borderId="46" xfId="0" applyFont="1" applyFill="1" applyBorder="1" applyAlignment="1">
      <alignment wrapText="1"/>
    </xf>
    <xf numFmtId="3" fontId="2" fillId="0" borderId="11" xfId="169" applyNumberFormat="1" applyFont="1" applyBorder="1" applyAlignment="1">
      <alignment horizontal="center"/>
    </xf>
    <xf numFmtId="0" fontId="31" fillId="0" borderId="11" xfId="166" applyFont="1" applyBorder="1" applyAlignment="1">
      <alignment horizontal="centerContinuous"/>
    </xf>
    <xf numFmtId="0" fontId="31" fillId="0" borderId="26" xfId="166" applyFont="1" applyBorder="1" applyAlignment="1">
      <alignment horizontal="centerContinuous" wrapText="1"/>
    </xf>
    <xf numFmtId="0" fontId="31" fillId="0" borderId="11" xfId="169" applyFont="1" applyBorder="1" applyAlignment="1">
      <alignment horizontal="center" wrapText="1"/>
    </xf>
    <xf numFmtId="0" fontId="31" fillId="0" borderId="28" xfId="166" applyFont="1" applyBorder="1" applyAlignment="1">
      <alignment horizontal="centerContinuous" wrapText="1"/>
    </xf>
    <xf numFmtId="0" fontId="2" fillId="0" borderId="38" xfId="166" applyFont="1" applyBorder="1"/>
    <xf numFmtId="0" fontId="2" fillId="0" borderId="19" xfId="166" applyFont="1" applyBorder="1"/>
    <xf numFmtId="0" fontId="31" fillId="0" borderId="47" xfId="166" applyFont="1" applyBorder="1" applyAlignment="1">
      <alignment horizontal="center" wrapText="1"/>
    </xf>
    <xf numFmtId="0" fontId="31" fillId="0" borderId="10" xfId="166" applyFont="1" applyBorder="1"/>
    <xf numFmtId="0" fontId="31" fillId="0" borderId="0" xfId="169" applyFont="1" applyBorder="1" applyAlignment="1">
      <alignment wrapText="1"/>
    </xf>
    <xf numFmtId="0" fontId="0" fillId="0" borderId="14" xfId="169" applyFont="1" applyBorder="1" applyAlignment="1">
      <alignment wrapText="1"/>
    </xf>
    <xf numFmtId="3" fontId="4" fillId="0" borderId="14" xfId="169" applyNumberFormat="1" applyFont="1" applyFill="1" applyBorder="1"/>
    <xf numFmtId="0" fontId="31" fillId="0" borderId="14" xfId="169" applyFont="1" applyBorder="1" applyAlignment="1">
      <alignment horizontal="left" wrapText="1"/>
    </xf>
    <xf numFmtId="0" fontId="31" fillId="0" borderId="10" xfId="166" applyFont="1" applyBorder="1" applyAlignment="1">
      <alignment horizontal="centerContinuous" wrapText="1"/>
    </xf>
    <xf numFmtId="3" fontId="2" fillId="0" borderId="10" xfId="169" applyNumberFormat="1" applyFont="1" applyBorder="1" applyAlignment="1">
      <alignment horizontal="center"/>
    </xf>
    <xf numFmtId="0" fontId="31" fillId="0" borderId="48" xfId="166" applyFont="1" applyBorder="1" applyAlignment="1">
      <alignment horizontal="centerContinuous" wrapText="1"/>
    </xf>
    <xf numFmtId="3" fontId="31" fillId="0" borderId="49" xfId="169" applyNumberFormat="1" applyFont="1" applyFill="1" applyBorder="1"/>
    <xf numFmtId="0" fontId="32" fillId="0" borderId="22" xfId="169" applyFont="1" applyFill="1" applyBorder="1" applyAlignment="1">
      <alignment wrapText="1"/>
    </xf>
    <xf numFmtId="3" fontId="32" fillId="0" borderId="22" xfId="169" applyNumberFormat="1" applyFont="1" applyFill="1" applyBorder="1"/>
    <xf numFmtId="0" fontId="31" fillId="0" borderId="19" xfId="169" applyFont="1" applyBorder="1" applyAlignment="1">
      <alignment wrapText="1"/>
    </xf>
    <xf numFmtId="3" fontId="27" fillId="0" borderId="24" xfId="167" applyNumberFormat="1" applyFont="1" applyFill="1" applyBorder="1"/>
    <xf numFmtId="0" fontId="32" fillId="0" borderId="14" xfId="166" applyFont="1" applyFill="1" applyBorder="1"/>
    <xf numFmtId="3" fontId="32" fillId="0" borderId="38" xfId="166" applyNumberFormat="1" applyFont="1" applyFill="1" applyBorder="1"/>
    <xf numFmtId="0" fontId="32" fillId="0" borderId="0" xfId="166" applyFont="1" applyFill="1"/>
    <xf numFmtId="0" fontId="0" fillId="0" borderId="0" xfId="0" applyFill="1"/>
    <xf numFmtId="0" fontId="3" fillId="0" borderId="50" xfId="166" applyFont="1" applyFill="1" applyBorder="1"/>
    <xf numFmtId="3" fontId="3" fillId="0" borderId="33" xfId="166" applyNumberFormat="1" applyFont="1" applyFill="1" applyBorder="1"/>
    <xf numFmtId="0" fontId="3" fillId="0" borderId="0" xfId="166" applyFont="1" applyFill="1"/>
    <xf numFmtId="0" fontId="3" fillId="0" borderId="0" xfId="0" applyFont="1" applyFill="1"/>
    <xf numFmtId="0" fontId="32" fillId="0" borderId="14" xfId="166" applyNumberFormat="1" applyFont="1" applyFill="1" applyBorder="1"/>
    <xf numFmtId="0" fontId="3" fillId="0" borderId="25" xfId="166" applyNumberFormat="1" applyFont="1" applyFill="1" applyBorder="1"/>
    <xf numFmtId="0" fontId="3" fillId="0" borderId="0" xfId="166" applyFont="1"/>
    <xf numFmtId="0" fontId="3" fillId="0" borderId="25" xfId="166" applyFont="1" applyBorder="1"/>
    <xf numFmtId="3" fontId="3" fillId="0" borderId="25" xfId="166" applyNumberFormat="1" applyFont="1" applyBorder="1"/>
    <xf numFmtId="3" fontId="31" fillId="0" borderId="18" xfId="169" applyNumberFormat="1" applyFont="1" applyFill="1" applyBorder="1"/>
    <xf numFmtId="3" fontId="27" fillId="0" borderId="12" xfId="167" applyNumberFormat="1" applyFont="1" applyFill="1" applyBorder="1" applyAlignment="1">
      <alignment wrapText="1"/>
    </xf>
    <xf numFmtId="3" fontId="31" fillId="0" borderId="51" xfId="169" applyNumberFormat="1" applyFont="1" applyFill="1" applyBorder="1"/>
    <xf numFmtId="3" fontId="31" fillId="0" borderId="52" xfId="169" applyNumberFormat="1" applyFont="1" applyFill="1" applyBorder="1"/>
    <xf numFmtId="3" fontId="27" fillId="0" borderId="23" xfId="167" applyNumberFormat="1" applyFont="1" applyFill="1" applyBorder="1"/>
    <xf numFmtId="3" fontId="28" fillId="0" borderId="12" xfId="167" applyNumberFormat="1" applyFont="1" applyFill="1" applyBorder="1" applyAlignment="1">
      <alignment wrapText="1"/>
    </xf>
    <xf numFmtId="3" fontId="27" fillId="0" borderId="12" xfId="167" applyNumberFormat="1" applyFont="1" applyFill="1" applyBorder="1"/>
    <xf numFmtId="3" fontId="27" fillId="0" borderId="53" xfId="167" applyNumberFormat="1" applyFont="1" applyBorder="1"/>
    <xf numFmtId="3" fontId="27" fillId="0" borderId="54" xfId="167" applyNumberFormat="1" applyFont="1" applyBorder="1"/>
    <xf numFmtId="3" fontId="28" fillId="0" borderId="24" xfId="167" applyNumberFormat="1" applyFont="1" applyBorder="1"/>
    <xf numFmtId="3" fontId="28" fillId="0" borderId="23" xfId="167" applyNumberFormat="1" applyFont="1" applyBorder="1"/>
    <xf numFmtId="3" fontId="28" fillId="0" borderId="23" xfId="167" applyNumberFormat="1" applyFont="1" applyFill="1" applyBorder="1"/>
    <xf numFmtId="3" fontId="28" fillId="0" borderId="24" xfId="167" applyNumberFormat="1" applyFont="1" applyFill="1" applyBorder="1" applyAlignment="1">
      <alignment wrapText="1"/>
    </xf>
    <xf numFmtId="3" fontId="27" fillId="0" borderId="55" xfId="167" applyNumberFormat="1" applyFont="1" applyBorder="1"/>
    <xf numFmtId="3" fontId="27" fillId="0" borderId="56" xfId="167" applyNumberFormat="1" applyFont="1" applyBorder="1"/>
    <xf numFmtId="3" fontId="28" fillId="0" borderId="12" xfId="167" applyNumberFormat="1" applyFont="1" applyFill="1" applyBorder="1"/>
    <xf numFmtId="3" fontId="2" fillId="0" borderId="15" xfId="166" applyNumberFormat="1" applyFont="1" applyBorder="1"/>
    <xf numFmtId="3" fontId="2" fillId="0" borderId="14" xfId="166" applyNumberFormat="1" applyFont="1" applyFill="1" applyBorder="1"/>
    <xf numFmtId="3" fontId="2" fillId="0" borderId="10" xfId="166" applyNumberFormat="1" applyFont="1" applyBorder="1"/>
    <xf numFmtId="3" fontId="27" fillId="0" borderId="57" xfId="167" applyNumberFormat="1" applyFont="1" applyBorder="1"/>
    <xf numFmtId="3" fontId="27" fillId="0" borderId="58" xfId="167" applyNumberFormat="1" applyFont="1" applyFill="1" applyBorder="1"/>
    <xf numFmtId="3" fontId="27" fillId="0" borderId="59" xfId="167" applyNumberFormat="1" applyFont="1" applyBorder="1"/>
    <xf numFmtId="3" fontId="28" fillId="0" borderId="60" xfId="167" applyNumberFormat="1" applyFont="1" applyBorder="1"/>
    <xf numFmtId="3" fontId="28" fillId="0" borderId="60" xfId="167" applyNumberFormat="1" applyFont="1" applyFill="1" applyBorder="1"/>
    <xf numFmtId="3" fontId="27" fillId="0" borderId="60" xfId="167" applyNumberFormat="1" applyFont="1" applyFill="1" applyBorder="1"/>
    <xf numFmtId="3" fontId="27" fillId="0" borderId="61" xfId="167" applyNumberFormat="1" applyFont="1" applyBorder="1"/>
    <xf numFmtId="3" fontId="27" fillId="0" borderId="62" xfId="167" applyNumberFormat="1" applyFont="1" applyBorder="1"/>
    <xf numFmtId="3" fontId="22" fillId="0" borderId="14" xfId="167" applyNumberFormat="1" applyFont="1" applyBorder="1" applyAlignment="1">
      <alignment wrapText="1"/>
    </xf>
    <xf numFmtId="3" fontId="28" fillId="0" borderId="12" xfId="167" applyNumberFormat="1" applyFont="1" applyBorder="1"/>
    <xf numFmtId="3" fontId="28" fillId="0" borderId="13" xfId="167" applyNumberFormat="1" applyFont="1" applyFill="1" applyBorder="1"/>
    <xf numFmtId="3" fontId="28" fillId="0" borderId="60" xfId="167" applyNumberFormat="1" applyFont="1" applyFill="1" applyBorder="1" applyAlignment="1">
      <alignment wrapText="1"/>
    </xf>
    <xf numFmtId="3" fontId="28" fillId="0" borderId="13" xfId="167" applyNumberFormat="1" applyFont="1" applyFill="1" applyBorder="1" applyAlignment="1">
      <alignment wrapText="1"/>
    </xf>
    <xf numFmtId="3" fontId="28" fillId="0" borderId="18" xfId="167" applyNumberFormat="1" applyFont="1" applyBorder="1" applyAlignment="1">
      <alignment wrapText="1"/>
    </xf>
    <xf numFmtId="3" fontId="28" fillId="0" borderId="63" xfId="167" applyNumberFormat="1" applyFont="1" applyFill="1" applyBorder="1"/>
    <xf numFmtId="3" fontId="28" fillId="0" borderId="64" xfId="167" applyNumberFormat="1" applyFont="1" applyFill="1" applyBorder="1"/>
    <xf numFmtId="3" fontId="28" fillId="0" borderId="52" xfId="167" applyNumberFormat="1" applyFont="1" applyFill="1" applyBorder="1"/>
    <xf numFmtId="3" fontId="28" fillId="0" borderId="51" xfId="167" applyNumberFormat="1" applyFont="1" applyFill="1" applyBorder="1"/>
    <xf numFmtId="3" fontId="28" fillId="0" borderId="65" xfId="167" applyNumberFormat="1" applyFont="1" applyFill="1" applyBorder="1"/>
    <xf numFmtId="3" fontId="22" fillId="0" borderId="18" xfId="167" applyNumberFormat="1" applyFont="1" applyBorder="1" applyAlignment="1">
      <alignment wrapText="1"/>
    </xf>
    <xf numFmtId="3" fontId="22" fillId="0" borderId="63" xfId="167" applyNumberFormat="1" applyFont="1" applyFill="1" applyBorder="1"/>
    <xf numFmtId="3" fontId="22" fillId="0" borderId="64" xfId="167" applyNumberFormat="1" applyFont="1" applyFill="1" applyBorder="1"/>
    <xf numFmtId="3" fontId="22" fillId="0" borderId="52" xfId="167" applyNumberFormat="1" applyFont="1" applyFill="1" applyBorder="1"/>
    <xf numFmtId="3" fontId="22" fillId="0" borderId="51" xfId="167" applyNumberFormat="1" applyFont="1" applyFill="1" applyBorder="1"/>
    <xf numFmtId="3" fontId="22" fillId="0" borderId="65" xfId="167" applyNumberFormat="1" applyFont="1" applyFill="1" applyBorder="1"/>
    <xf numFmtId="3" fontId="27" fillId="0" borderId="63" xfId="167" applyNumberFormat="1" applyFont="1" applyFill="1" applyBorder="1"/>
    <xf numFmtId="3" fontId="27" fillId="0" borderId="64" xfId="167" applyNumberFormat="1" applyFont="1" applyFill="1" applyBorder="1"/>
    <xf numFmtId="3" fontId="27" fillId="0" borderId="52" xfId="167" applyNumberFormat="1" applyFont="1" applyFill="1" applyBorder="1"/>
    <xf numFmtId="3" fontId="27" fillId="0" borderId="51" xfId="167" applyNumberFormat="1" applyFont="1" applyFill="1" applyBorder="1"/>
    <xf numFmtId="3" fontId="27" fillId="0" borderId="65" xfId="167" applyNumberFormat="1" applyFont="1" applyFill="1" applyBorder="1"/>
    <xf numFmtId="3" fontId="27" fillId="0" borderId="66" xfId="167" applyNumberFormat="1" applyFont="1" applyBorder="1"/>
    <xf numFmtId="3" fontId="27" fillId="0" borderId="67" xfId="167" applyNumberFormat="1" applyFont="1" applyBorder="1"/>
    <xf numFmtId="0" fontId="32" fillId="0" borderId="14" xfId="170" applyFont="1" applyFill="1" applyBorder="1" applyAlignment="1">
      <alignment wrapText="1"/>
    </xf>
    <xf numFmtId="3" fontId="4" fillId="0" borderId="15" xfId="166" applyNumberFormat="1" applyFont="1" applyBorder="1"/>
    <xf numFmtId="3" fontId="4" fillId="0" borderId="14" xfId="166" applyNumberFormat="1" applyFont="1" applyBorder="1"/>
    <xf numFmtId="3" fontId="27" fillId="0" borderId="62" xfId="167" applyNumberFormat="1" applyFont="1" applyFill="1" applyBorder="1" applyAlignment="1">
      <alignment wrapText="1"/>
    </xf>
    <xf numFmtId="3" fontId="27" fillId="0" borderId="54" xfId="167" applyNumberFormat="1" applyFont="1" applyFill="1" applyBorder="1" applyAlignment="1">
      <alignment wrapText="1"/>
    </xf>
    <xf numFmtId="3" fontId="22" fillId="0" borderId="12" xfId="167" applyNumberFormat="1" applyFont="1" applyFill="1" applyBorder="1" applyAlignment="1">
      <alignment wrapText="1"/>
    </xf>
    <xf numFmtId="3" fontId="22" fillId="0" borderId="23" xfId="167" applyNumberFormat="1" applyFont="1" applyFill="1" applyBorder="1" applyAlignment="1">
      <alignment wrapText="1"/>
    </xf>
    <xf numFmtId="3" fontId="22" fillId="0" borderId="38" xfId="167" applyNumberFormat="1" applyFont="1" applyFill="1" applyBorder="1"/>
    <xf numFmtId="3" fontId="22" fillId="0" borderId="23" xfId="167" applyNumberFormat="1" applyFont="1" applyFill="1" applyBorder="1"/>
    <xf numFmtId="3" fontId="27" fillId="0" borderId="23" xfId="167" applyNumberFormat="1" applyFont="1" applyFill="1" applyBorder="1" applyAlignment="1">
      <alignment wrapText="1"/>
    </xf>
    <xf numFmtId="3" fontId="22" fillId="0" borderId="64" xfId="167" applyNumberFormat="1" applyFont="1" applyFill="1" applyBorder="1" applyAlignment="1">
      <alignment wrapText="1"/>
    </xf>
    <xf numFmtId="3" fontId="22" fillId="0" borderId="60" xfId="167" applyNumberFormat="1" applyFont="1" applyFill="1" applyBorder="1" applyAlignment="1">
      <alignment wrapText="1"/>
    </xf>
    <xf numFmtId="3" fontId="22" fillId="0" borderId="60" xfId="167" applyNumberFormat="1" applyFont="1" applyFill="1" applyBorder="1"/>
    <xf numFmtId="3" fontId="27" fillId="0" borderId="60" xfId="167" applyNumberFormat="1" applyFont="1" applyFill="1" applyBorder="1" applyAlignment="1">
      <alignment wrapText="1"/>
    </xf>
    <xf numFmtId="3" fontId="28" fillId="0" borderId="65" xfId="167" applyNumberFormat="1" applyFont="1" applyFill="1" applyBorder="1" applyAlignment="1">
      <alignment wrapText="1"/>
    </xf>
    <xf numFmtId="3" fontId="22" fillId="0" borderId="65" xfId="167" applyNumberFormat="1" applyFont="1" applyFill="1" applyBorder="1" applyAlignment="1">
      <alignment wrapText="1"/>
    </xf>
    <xf numFmtId="0" fontId="4" fillId="0" borderId="0" xfId="166" applyFont="1"/>
    <xf numFmtId="0" fontId="0" fillId="0" borderId="0" xfId="0" applyFont="1"/>
    <xf numFmtId="0" fontId="0" fillId="0" borderId="46" xfId="0" applyFont="1" applyFill="1" applyBorder="1" applyAlignment="1">
      <alignment wrapText="1"/>
    </xf>
    <xf numFmtId="3" fontId="2" fillId="0" borderId="46" xfId="0" applyNumberFormat="1" applyFont="1" applyFill="1" applyBorder="1" applyAlignment="1">
      <alignment wrapText="1"/>
    </xf>
    <xf numFmtId="0" fontId="2" fillId="0" borderId="14" xfId="166" applyFont="1" applyBorder="1" applyAlignment="1">
      <alignment wrapText="1"/>
    </xf>
    <xf numFmtId="0" fontId="1" fillId="0" borderId="14" xfId="169" quotePrefix="1" applyFont="1" applyBorder="1" applyAlignment="1">
      <alignment wrapText="1"/>
    </xf>
    <xf numFmtId="0" fontId="3" fillId="0" borderId="14" xfId="169" quotePrefix="1" applyFont="1" applyBorder="1" applyAlignment="1">
      <alignment wrapText="1"/>
    </xf>
    <xf numFmtId="0" fontId="1" fillId="0" borderId="14" xfId="169" applyFont="1" applyBorder="1" applyAlignment="1">
      <alignment wrapText="1"/>
    </xf>
    <xf numFmtId="0" fontId="3" fillId="0" borderId="14" xfId="169" applyFont="1" applyBorder="1" applyAlignment="1">
      <alignment wrapText="1"/>
    </xf>
    <xf numFmtId="3" fontId="28" fillId="0" borderId="23" xfId="0" applyNumberFormat="1" applyFont="1" applyFill="1" applyBorder="1"/>
    <xf numFmtId="3" fontId="28" fillId="0" borderId="12" xfId="0" applyNumberFormat="1" applyFont="1" applyFill="1" applyBorder="1"/>
    <xf numFmtId="3" fontId="28" fillId="0" borderId="68" xfId="0" applyNumberFormat="1" applyFont="1" applyFill="1" applyBorder="1"/>
    <xf numFmtId="3" fontId="44" fillId="0" borderId="23" xfId="0" applyNumberFormat="1" applyFont="1" applyFill="1" applyBorder="1"/>
    <xf numFmtId="3" fontId="44" fillId="0" borderId="0" xfId="0" applyNumberFormat="1" applyFont="1" applyFill="1"/>
    <xf numFmtId="3" fontId="27" fillId="0" borderId="45" xfId="0" applyNumberFormat="1" applyFont="1" applyFill="1" applyBorder="1"/>
    <xf numFmtId="0" fontId="44" fillId="0" borderId="46" xfId="0" applyFont="1" applyFill="1" applyBorder="1" applyAlignment="1">
      <alignment wrapText="1"/>
    </xf>
    <xf numFmtId="3" fontId="44" fillId="0" borderId="68" xfId="0" applyNumberFormat="1" applyFont="1" applyFill="1" applyBorder="1"/>
    <xf numFmtId="3" fontId="44" fillId="0" borderId="12" xfId="0" applyNumberFormat="1" applyFont="1" applyFill="1" applyBorder="1"/>
    <xf numFmtId="3" fontId="44" fillId="0" borderId="58" xfId="0" applyNumberFormat="1" applyFont="1" applyFill="1" applyBorder="1"/>
    <xf numFmtId="3" fontId="27" fillId="0" borderId="39" xfId="0" applyNumberFormat="1" applyFont="1" applyFill="1" applyBorder="1"/>
    <xf numFmtId="3" fontId="44" fillId="0" borderId="39" xfId="0" applyNumberFormat="1" applyFont="1" applyFill="1" applyBorder="1"/>
    <xf numFmtId="0" fontId="2" fillId="0" borderId="46" xfId="0" applyFont="1" applyFill="1" applyBorder="1" applyAlignment="1">
      <alignment wrapText="1"/>
    </xf>
    <xf numFmtId="3" fontId="1" fillId="0" borderId="44" xfId="0" applyNumberFormat="1" applyFont="1" applyFill="1" applyBorder="1" applyAlignment="1">
      <alignment wrapText="1"/>
    </xf>
    <xf numFmtId="3" fontId="39" fillId="0" borderId="69" xfId="0" applyNumberFormat="1" applyFont="1" applyFill="1" applyBorder="1" applyAlignment="1">
      <alignment horizontal="center" vertical="center" wrapText="1"/>
    </xf>
    <xf numFmtId="3" fontId="39" fillId="0" borderId="7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wrapText="1"/>
    </xf>
    <xf numFmtId="3" fontId="39" fillId="0" borderId="71" xfId="0" applyNumberFormat="1" applyFont="1" applyFill="1" applyBorder="1" applyAlignment="1">
      <alignment horizontal="center" vertical="center" wrapText="1"/>
    </xf>
    <xf numFmtId="3" fontId="2" fillId="0" borderId="44" xfId="0" applyNumberFormat="1" applyFont="1" applyFill="1" applyBorder="1" applyAlignment="1">
      <alignment horizontal="center" vertical="center"/>
    </xf>
    <xf numFmtId="3" fontId="2" fillId="0" borderId="69" xfId="0" applyNumberFormat="1" applyFont="1" applyFill="1" applyBorder="1" applyAlignment="1">
      <alignment horizontal="center" vertical="center"/>
    </xf>
    <xf numFmtId="3" fontId="2" fillId="0" borderId="70" xfId="0" applyNumberFormat="1" applyFont="1" applyFill="1" applyBorder="1" applyAlignment="1">
      <alignment horizontal="center" vertical="center"/>
    </xf>
    <xf numFmtId="3" fontId="2" fillId="0" borderId="7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72" xfId="0" applyNumberFormat="1" applyFont="1" applyFill="1" applyBorder="1"/>
    <xf numFmtId="3" fontId="2" fillId="0" borderId="73" xfId="0" applyNumberFormat="1" applyFont="1" applyFill="1" applyBorder="1" applyAlignment="1">
      <alignment wrapText="1"/>
    </xf>
    <xf numFmtId="3" fontId="2" fillId="0" borderId="0" xfId="0" applyNumberFormat="1" applyFont="1" applyFill="1"/>
    <xf numFmtId="3" fontId="27" fillId="0" borderId="46" xfId="0" applyNumberFormat="1" applyFont="1" applyFill="1" applyBorder="1" applyAlignment="1">
      <alignment wrapText="1"/>
    </xf>
    <xf numFmtId="3" fontId="27" fillId="0" borderId="68" xfId="0" applyNumberFormat="1" applyFont="1" applyFill="1" applyBorder="1"/>
    <xf numFmtId="3" fontId="45" fillId="0" borderId="68" xfId="0" applyNumberFormat="1" applyFont="1" applyFill="1" applyBorder="1"/>
    <xf numFmtId="3" fontId="45" fillId="0" borderId="23" xfId="0" applyNumberFormat="1" applyFont="1" applyFill="1" applyBorder="1"/>
    <xf numFmtId="3" fontId="45" fillId="0" borderId="12" xfId="0" applyNumberFormat="1" applyFont="1" applyFill="1" applyBorder="1"/>
    <xf numFmtId="3" fontId="45" fillId="0" borderId="58" xfId="0" applyNumberFormat="1" applyFont="1" applyFill="1" applyBorder="1"/>
    <xf numFmtId="3" fontId="27" fillId="0" borderId="58" xfId="0" applyNumberFormat="1" applyFont="1" applyFill="1" applyBorder="1"/>
    <xf numFmtId="3" fontId="28" fillId="0" borderId="58" xfId="0" applyNumberFormat="1" applyFont="1" applyFill="1" applyBorder="1"/>
    <xf numFmtId="3" fontId="28" fillId="0" borderId="39" xfId="0" applyNumberFormat="1" applyFont="1" applyFill="1" applyBorder="1"/>
    <xf numFmtId="0" fontId="28" fillId="0" borderId="46" xfId="0" applyFont="1" applyFill="1" applyBorder="1" applyAlignment="1">
      <alignment wrapText="1"/>
    </xf>
    <xf numFmtId="3" fontId="27" fillId="0" borderId="0" xfId="0" applyNumberFormat="1" applyFont="1" applyFill="1"/>
    <xf numFmtId="3" fontId="45" fillId="0" borderId="39" xfId="0" applyNumberFormat="1" applyFont="1" applyFill="1" applyBorder="1"/>
    <xf numFmtId="3" fontId="2" fillId="0" borderId="74" xfId="0" applyNumberFormat="1" applyFont="1" applyFill="1" applyBorder="1"/>
    <xf numFmtId="3" fontId="2" fillId="0" borderId="75" xfId="0" applyNumberFormat="1" applyFont="1" applyFill="1" applyBorder="1" applyAlignment="1">
      <alignment wrapText="1"/>
    </xf>
    <xf numFmtId="3" fontId="2" fillId="0" borderId="76" xfId="0" applyNumberFormat="1" applyFont="1" applyFill="1" applyBorder="1"/>
    <xf numFmtId="3" fontId="2" fillId="0" borderId="77" xfId="0" applyNumberFormat="1" applyFont="1" applyFill="1" applyBorder="1" applyAlignment="1">
      <alignment wrapText="1"/>
    </xf>
    <xf numFmtId="3" fontId="2" fillId="0" borderId="78" xfId="0" applyNumberFormat="1" applyFont="1" applyFill="1" applyBorder="1"/>
    <xf numFmtId="3" fontId="2" fillId="0" borderId="79" xfId="0" applyNumberFormat="1" applyFont="1" applyFill="1" applyBorder="1" applyAlignment="1">
      <alignment wrapText="1"/>
    </xf>
    <xf numFmtId="3" fontId="27" fillId="0" borderId="80" xfId="0" applyNumberFormat="1" applyFont="1" applyFill="1" applyBorder="1"/>
    <xf numFmtId="3" fontId="27" fillId="0" borderId="42" xfId="0" applyNumberFormat="1" applyFont="1" applyFill="1" applyBorder="1"/>
    <xf numFmtId="3" fontId="28" fillId="0" borderId="80" xfId="0" applyNumberFormat="1" applyFont="1" applyFill="1" applyBorder="1"/>
    <xf numFmtId="3" fontId="28" fillId="0" borderId="81" xfId="0" applyNumberFormat="1" applyFont="1" applyFill="1" applyBorder="1"/>
    <xf numFmtId="3" fontId="28" fillId="0" borderId="82" xfId="0" applyNumberFormat="1" applyFont="1" applyFill="1" applyBorder="1"/>
    <xf numFmtId="3" fontId="28" fillId="0" borderId="42" xfId="0" applyNumberFormat="1" applyFont="1" applyFill="1" applyBorder="1"/>
    <xf numFmtId="3" fontId="28" fillId="0" borderId="83" xfId="0" applyNumberFormat="1" applyFont="1" applyFill="1" applyBorder="1"/>
    <xf numFmtId="3" fontId="28" fillId="0" borderId="64" xfId="0" applyNumberFormat="1" applyFont="1" applyFill="1" applyBorder="1"/>
    <xf numFmtId="3" fontId="28" fillId="0" borderId="84" xfId="0" applyNumberFormat="1" applyFont="1" applyFill="1" applyBorder="1"/>
    <xf numFmtId="3" fontId="27" fillId="0" borderId="85" xfId="0" applyNumberFormat="1" applyFont="1" applyFill="1" applyBorder="1"/>
    <xf numFmtId="3" fontId="27" fillId="0" borderId="83" xfId="0" applyNumberFormat="1" applyFont="1" applyFill="1" applyBorder="1"/>
    <xf numFmtId="3" fontId="27" fillId="0" borderId="84" xfId="0" applyNumberFormat="1" applyFont="1" applyFill="1" applyBorder="1"/>
    <xf numFmtId="3" fontId="27" fillId="0" borderId="86" xfId="0" applyNumberFormat="1" applyFont="1" applyFill="1" applyBorder="1"/>
    <xf numFmtId="3" fontId="27" fillId="0" borderId="87" xfId="0" applyNumberFormat="1" applyFont="1" applyFill="1" applyBorder="1"/>
    <xf numFmtId="3" fontId="22" fillId="0" borderId="63" xfId="167" applyNumberFormat="1" applyFont="1" applyFill="1" applyBorder="1" applyAlignment="1">
      <alignment wrapText="1"/>
    </xf>
    <xf numFmtId="3" fontId="22" fillId="0" borderId="24" xfId="167" applyNumberFormat="1" applyFont="1" applyFill="1" applyBorder="1" applyAlignment="1">
      <alignment wrapText="1"/>
    </xf>
    <xf numFmtId="3" fontId="27" fillId="0" borderId="88" xfId="0" applyNumberFormat="1" applyFont="1" applyFill="1" applyBorder="1"/>
    <xf numFmtId="3" fontId="44" fillId="0" borderId="46" xfId="0" applyNumberFormat="1" applyFont="1" applyFill="1" applyBorder="1"/>
    <xf numFmtId="3" fontId="27" fillId="0" borderId="46" xfId="0" applyNumberFormat="1" applyFont="1" applyFill="1" applyBorder="1"/>
    <xf numFmtId="3" fontId="27" fillId="0" borderId="89" xfId="0" applyNumberFormat="1" applyFont="1" applyFill="1" applyBorder="1"/>
    <xf numFmtId="3" fontId="44" fillId="0" borderId="88" xfId="0" applyNumberFormat="1" applyFont="1" applyFill="1" applyBorder="1"/>
    <xf numFmtId="3" fontId="28" fillId="0" borderId="88" xfId="0" applyNumberFormat="1" applyFont="1" applyFill="1" applyBorder="1"/>
    <xf numFmtId="3" fontId="45" fillId="0" borderId="88" xfId="0" applyNumberFormat="1" applyFont="1" applyFill="1" applyBorder="1"/>
    <xf numFmtId="3" fontId="27" fillId="0" borderId="90" xfId="0" applyNumberFormat="1" applyFont="1" applyFill="1" applyBorder="1"/>
    <xf numFmtId="3" fontId="45" fillId="0" borderId="46" xfId="0" applyNumberFormat="1" applyFont="1" applyFill="1" applyBorder="1"/>
    <xf numFmtId="3" fontId="28" fillId="0" borderId="46" xfId="0" applyNumberFormat="1" applyFont="1" applyFill="1" applyBorder="1"/>
    <xf numFmtId="3" fontId="28" fillId="0" borderId="46" xfId="0" applyNumberFormat="1" applyFont="1" applyFill="1" applyBorder="1" applyAlignment="1">
      <alignment wrapText="1"/>
    </xf>
    <xf numFmtId="3" fontId="44" fillId="0" borderId="46" xfId="0" applyNumberFormat="1" applyFont="1" applyFill="1" applyBorder="1" applyAlignment="1">
      <alignment wrapText="1"/>
    </xf>
    <xf numFmtId="0" fontId="0" fillId="0" borderId="91" xfId="168" applyFont="1" applyFill="1" applyBorder="1" applyAlignment="1">
      <alignment wrapText="1"/>
    </xf>
    <xf numFmtId="3" fontId="34" fillId="0" borderId="50" xfId="166" applyNumberFormat="1" applyFont="1" applyBorder="1"/>
    <xf numFmtId="0" fontId="1" fillId="0" borderId="50" xfId="166" applyFont="1" applyBorder="1"/>
    <xf numFmtId="3" fontId="1" fillId="0" borderId="50" xfId="166" applyNumberFormat="1" applyFont="1" applyBorder="1"/>
    <xf numFmtId="0" fontId="0" fillId="0" borderId="25" xfId="166" applyFont="1" applyBorder="1"/>
    <xf numFmtId="0" fontId="0" fillId="0" borderId="25" xfId="166" applyFont="1" applyBorder="1" applyAlignment="1">
      <alignment wrapText="1"/>
    </xf>
    <xf numFmtId="3" fontId="34" fillId="0" borderId="22" xfId="166" applyNumberFormat="1" applyFont="1" applyBorder="1"/>
    <xf numFmtId="3" fontId="34" fillId="0" borderId="15" xfId="166" applyNumberFormat="1" applyFont="1" applyBorder="1"/>
    <xf numFmtId="3" fontId="34" fillId="0" borderId="92" xfId="166" applyNumberFormat="1" applyFont="1" applyBorder="1"/>
    <xf numFmtId="0" fontId="1" fillId="0" borderId="93" xfId="166" applyFont="1" applyBorder="1"/>
    <xf numFmtId="3" fontId="1" fillId="0" borderId="17" xfId="166" applyNumberFormat="1" applyFont="1" applyBorder="1"/>
    <xf numFmtId="0" fontId="0" fillId="0" borderId="14" xfId="169" quotePrefix="1" applyFont="1" applyBorder="1" applyAlignment="1">
      <alignment wrapText="1"/>
    </xf>
    <xf numFmtId="0" fontId="0" fillId="0" borderId="17" xfId="169" quotePrefix="1" applyFont="1" applyFill="1" applyBorder="1" applyAlignment="1">
      <alignment wrapText="1"/>
    </xf>
    <xf numFmtId="3" fontId="28" fillId="0" borderId="38" xfId="167" applyNumberFormat="1" applyFont="1" applyBorder="1"/>
    <xf numFmtId="3" fontId="28" fillId="0" borderId="38" xfId="167" applyNumberFormat="1" applyFont="1" applyFill="1" applyBorder="1"/>
    <xf numFmtId="3" fontId="28" fillId="0" borderId="68" xfId="167" applyNumberFormat="1" applyFont="1" applyBorder="1"/>
    <xf numFmtId="3" fontId="28" fillId="0" borderId="68" xfId="167" applyNumberFormat="1" applyFont="1" applyFill="1" applyBorder="1"/>
    <xf numFmtId="3" fontId="2" fillId="0" borderId="48" xfId="169" applyNumberFormat="1" applyFont="1" applyBorder="1" applyAlignment="1">
      <alignment horizontal="center" wrapText="1"/>
    </xf>
    <xf numFmtId="3" fontId="2" fillId="0" borderId="50" xfId="169" applyNumberFormat="1" applyFont="1" applyFill="1" applyBorder="1"/>
    <xf numFmtId="3" fontId="1" fillId="0" borderId="38" xfId="169" applyNumberFormat="1" applyFont="1" applyFill="1" applyBorder="1"/>
    <xf numFmtId="3" fontId="1" fillId="0" borderId="23" xfId="169" applyNumberFormat="1" applyFont="1" applyFill="1" applyBorder="1"/>
    <xf numFmtId="3" fontId="2" fillId="0" borderId="38" xfId="169" applyNumberFormat="1" applyFont="1" applyFill="1" applyBorder="1"/>
    <xf numFmtId="3" fontId="2" fillId="0" borderId="13" xfId="169" applyNumberFormat="1" applyFont="1" applyFill="1" applyBorder="1"/>
    <xf numFmtId="3" fontId="2" fillId="0" borderId="23" xfId="169" applyNumberFormat="1" applyFont="1" applyFill="1" applyBorder="1"/>
    <xf numFmtId="3" fontId="27" fillId="0" borderId="24" xfId="167" applyNumberFormat="1" applyFont="1" applyBorder="1"/>
    <xf numFmtId="3" fontId="27" fillId="0" borderId="23" xfId="167" applyNumberFormat="1" applyFont="1" applyBorder="1"/>
    <xf numFmtId="3" fontId="27" fillId="0" borderId="13" xfId="167" applyNumberFormat="1" applyFont="1" applyFill="1" applyBorder="1"/>
    <xf numFmtId="3" fontId="29" fillId="0" borderId="52" xfId="167" applyNumberFormat="1" applyFont="1" applyFill="1" applyBorder="1"/>
    <xf numFmtId="3" fontId="32" fillId="0" borderId="94" xfId="166" applyNumberFormat="1" applyFont="1" applyBorder="1"/>
    <xf numFmtId="3" fontId="32" fillId="0" borderId="12" xfId="166" applyNumberFormat="1" applyFont="1" applyBorder="1"/>
    <xf numFmtId="3" fontId="32" fillId="0" borderId="13" xfId="166" applyNumberFormat="1" applyFont="1" applyBorder="1"/>
    <xf numFmtId="3" fontId="32" fillId="0" borderId="95" xfId="166" applyNumberFormat="1" applyFont="1" applyBorder="1"/>
    <xf numFmtId="3" fontId="32" fillId="0" borderId="96" xfId="166" applyNumberFormat="1" applyFont="1" applyBorder="1"/>
    <xf numFmtId="3" fontId="32" fillId="0" borderId="50" xfId="166" applyNumberFormat="1" applyFont="1" applyBorder="1"/>
    <xf numFmtId="3" fontId="2" fillId="0" borderId="12" xfId="166" applyNumberFormat="1" applyFont="1" applyBorder="1"/>
    <xf numFmtId="3" fontId="2" fillId="0" borderId="96" xfId="166" applyNumberFormat="1" applyFont="1" applyBorder="1"/>
    <xf numFmtId="3" fontId="2" fillId="0" borderId="0" xfId="166" applyNumberFormat="1" applyFont="1" applyBorder="1"/>
    <xf numFmtId="3" fontId="2" fillId="0" borderId="97" xfId="166" applyNumberFormat="1" applyFont="1" applyBorder="1"/>
    <xf numFmtId="3" fontId="2" fillId="0" borderId="98" xfId="166" applyNumberFormat="1" applyFont="1" applyBorder="1"/>
    <xf numFmtId="3" fontId="2" fillId="0" borderId="99" xfId="166" applyNumberFormat="1" applyFont="1" applyBorder="1"/>
    <xf numFmtId="3" fontId="32" fillId="0" borderId="15" xfId="169" applyNumberFormat="1" applyFont="1" applyFill="1" applyBorder="1"/>
    <xf numFmtId="3" fontId="22" fillId="0" borderId="58" xfId="167" applyNumberFormat="1" applyFont="1" applyFill="1" applyBorder="1" applyAlignment="1">
      <alignment wrapText="1"/>
    </xf>
    <xf numFmtId="3" fontId="22" fillId="0" borderId="58" xfId="167" applyNumberFormat="1" applyFont="1" applyFill="1" applyBorder="1"/>
    <xf numFmtId="3" fontId="27" fillId="0" borderId="58" xfId="167" applyNumberFormat="1" applyFont="1" applyFill="1" applyBorder="1" applyAlignment="1">
      <alignment wrapText="1"/>
    </xf>
    <xf numFmtId="3" fontId="28" fillId="0" borderId="58" xfId="167" applyNumberFormat="1" applyFont="1" applyFill="1" applyBorder="1" applyAlignment="1">
      <alignment wrapText="1"/>
    </xf>
    <xf numFmtId="3" fontId="28" fillId="0" borderId="84" xfId="167" applyNumberFormat="1" applyFont="1" applyFill="1" applyBorder="1" applyAlignment="1">
      <alignment wrapText="1"/>
    </xf>
    <xf numFmtId="3" fontId="27" fillId="0" borderId="100" xfId="167" applyNumberFormat="1" applyFont="1" applyBorder="1"/>
    <xf numFmtId="3" fontId="27" fillId="0" borderId="101" xfId="167" applyNumberFormat="1" applyFont="1" applyFill="1" applyBorder="1" applyAlignment="1">
      <alignment wrapText="1"/>
    </xf>
    <xf numFmtId="3" fontId="22" fillId="0" borderId="68" xfId="167" applyNumberFormat="1" applyFont="1" applyFill="1" applyBorder="1" applyAlignment="1">
      <alignment wrapText="1"/>
    </xf>
    <xf numFmtId="3" fontId="22" fillId="0" borderId="68" xfId="167" applyNumberFormat="1" applyFont="1" applyFill="1" applyBorder="1"/>
    <xf numFmtId="3" fontId="27" fillId="0" borderId="68" xfId="167" applyNumberFormat="1" applyFont="1" applyFill="1" applyBorder="1" applyAlignment="1">
      <alignment wrapText="1"/>
    </xf>
    <xf numFmtId="3" fontId="28" fillId="0" borderId="68" xfId="167" applyNumberFormat="1" applyFont="1" applyFill="1" applyBorder="1" applyAlignment="1">
      <alignment wrapText="1"/>
    </xf>
    <xf numFmtId="3" fontId="28" fillId="0" borderId="83" xfId="167" applyNumberFormat="1" applyFont="1" applyFill="1" applyBorder="1" applyAlignment="1">
      <alignment wrapText="1"/>
    </xf>
    <xf numFmtId="3" fontId="22" fillId="0" borderId="102" xfId="167" applyNumberFormat="1" applyFont="1" applyFill="1" applyBorder="1" applyAlignment="1">
      <alignment wrapText="1"/>
    </xf>
    <xf numFmtId="3" fontId="22" fillId="0" borderId="38" xfId="167" applyNumberFormat="1" applyFont="1" applyFill="1" applyBorder="1" applyAlignment="1">
      <alignment wrapText="1"/>
    </xf>
    <xf numFmtId="3" fontId="27" fillId="0" borderId="103" xfId="167" applyNumberFormat="1" applyFont="1" applyBorder="1"/>
    <xf numFmtId="3" fontId="27" fillId="0" borderId="92" xfId="167" applyNumberFormat="1" applyFont="1" applyFill="1" applyBorder="1" applyAlignment="1">
      <alignment wrapText="1"/>
    </xf>
    <xf numFmtId="3" fontId="22" fillId="0" borderId="13" xfId="167" applyNumberFormat="1" applyFont="1" applyFill="1" applyBorder="1" applyAlignment="1">
      <alignment wrapText="1"/>
    </xf>
    <xf numFmtId="3" fontId="27" fillId="0" borderId="13" xfId="167" applyNumberFormat="1" applyFont="1" applyFill="1" applyBorder="1" applyAlignment="1">
      <alignment wrapText="1"/>
    </xf>
    <xf numFmtId="3" fontId="22" fillId="0" borderId="52" xfId="167" applyNumberFormat="1" applyFont="1" applyFill="1" applyBorder="1" applyAlignment="1">
      <alignment wrapText="1"/>
    </xf>
    <xf numFmtId="3" fontId="27" fillId="0" borderId="53" xfId="167" applyNumberFormat="1" applyFont="1" applyFill="1" applyBorder="1" applyAlignment="1">
      <alignment wrapText="1"/>
    </xf>
    <xf numFmtId="3" fontId="27" fillId="0" borderId="24" xfId="167" applyNumberFormat="1" applyFont="1" applyFill="1" applyBorder="1" applyAlignment="1">
      <alignment wrapText="1"/>
    </xf>
    <xf numFmtId="3" fontId="27" fillId="0" borderId="104" xfId="167" applyNumberFormat="1" applyFont="1" applyBorder="1"/>
    <xf numFmtId="3" fontId="27" fillId="0" borderId="20" xfId="167" applyNumberFormat="1" applyFont="1" applyBorder="1"/>
    <xf numFmtId="3" fontId="27" fillId="0" borderId="105" xfId="167" applyNumberFormat="1" applyFont="1" applyBorder="1"/>
    <xf numFmtId="3" fontId="2" fillId="0" borderId="106" xfId="169" applyNumberFormat="1" applyFont="1" applyBorder="1" applyAlignment="1">
      <alignment horizontal="center" wrapText="1"/>
    </xf>
    <xf numFmtId="3" fontId="2" fillId="0" borderId="106" xfId="169" applyNumberFormat="1" applyFont="1" applyBorder="1" applyAlignment="1">
      <alignment horizontal="center"/>
    </xf>
    <xf numFmtId="0" fontId="32" fillId="0" borderId="33" xfId="166" applyFont="1" applyBorder="1" applyAlignment="1">
      <alignment horizontal="centerContinuous" wrapText="1"/>
    </xf>
    <xf numFmtId="3" fontId="2" fillId="0" borderId="107" xfId="0" applyNumberFormat="1" applyFont="1" applyFill="1" applyBorder="1" applyAlignment="1">
      <alignment horizontal="center" vertical="center"/>
    </xf>
    <xf numFmtId="3" fontId="27" fillId="0" borderId="73" xfId="0" applyNumberFormat="1" applyFont="1" applyFill="1" applyBorder="1"/>
    <xf numFmtId="3" fontId="28" fillId="0" borderId="75" xfId="0" applyNumberFormat="1" applyFont="1" applyFill="1" applyBorder="1"/>
    <xf numFmtId="3" fontId="27" fillId="0" borderId="72" xfId="0" applyNumberFormat="1" applyFont="1" applyFill="1" applyBorder="1"/>
    <xf numFmtId="3" fontId="41" fillId="0" borderId="46" xfId="0" quotePrefix="1" applyNumberFormat="1" applyFont="1" applyFill="1" applyBorder="1" applyAlignment="1">
      <alignment wrapText="1"/>
    </xf>
    <xf numFmtId="3" fontId="28" fillId="0" borderId="16" xfId="0" applyNumberFormat="1" applyFont="1" applyFill="1" applyBorder="1"/>
    <xf numFmtId="3" fontId="28" fillId="0" borderId="90" xfId="0" applyNumberFormat="1" applyFont="1" applyFill="1" applyBorder="1"/>
    <xf numFmtId="3" fontId="28" fillId="0" borderId="72" xfId="0" applyNumberFormat="1" applyFont="1" applyFill="1" applyBorder="1"/>
    <xf numFmtId="3" fontId="44" fillId="0" borderId="90" xfId="0" applyNumberFormat="1" applyFont="1" applyFill="1" applyBorder="1"/>
    <xf numFmtId="3" fontId="44" fillId="0" borderId="16" xfId="0" applyNumberFormat="1" applyFont="1" applyFill="1" applyBorder="1"/>
    <xf numFmtId="3" fontId="45" fillId="0" borderId="90" xfId="0" applyNumberFormat="1" applyFont="1" applyFill="1" applyBorder="1"/>
    <xf numFmtId="0" fontId="44" fillId="0" borderId="88" xfId="146" quotePrefix="1" applyFont="1" applyFill="1" applyBorder="1" applyAlignment="1">
      <alignment wrapText="1"/>
    </xf>
    <xf numFmtId="3" fontId="27" fillId="0" borderId="23" xfId="0" applyNumberFormat="1" applyFont="1" applyFill="1" applyBorder="1"/>
    <xf numFmtId="3" fontId="27" fillId="0" borderId="16" xfId="0" applyNumberFormat="1" applyFont="1" applyFill="1" applyBorder="1"/>
    <xf numFmtId="3" fontId="44" fillId="0" borderId="75" xfId="0" applyNumberFormat="1" applyFont="1" applyFill="1" applyBorder="1"/>
    <xf numFmtId="3" fontId="44" fillId="0" borderId="42" xfId="0" applyNumberFormat="1" applyFont="1" applyFill="1" applyBorder="1"/>
    <xf numFmtId="3" fontId="44" fillId="0" borderId="45" xfId="0" applyNumberFormat="1" applyFont="1" applyFill="1" applyBorder="1"/>
    <xf numFmtId="3" fontId="27" fillId="0" borderId="12" xfId="0" applyNumberFormat="1" applyFont="1" applyFill="1" applyBorder="1"/>
    <xf numFmtId="3" fontId="28" fillId="0" borderId="45" xfId="0" applyNumberFormat="1" applyFont="1" applyFill="1" applyBorder="1"/>
    <xf numFmtId="3" fontId="45" fillId="0" borderId="83" xfId="0" applyNumberFormat="1" applyFont="1" applyFill="1" applyBorder="1"/>
    <xf numFmtId="3" fontId="28" fillId="0" borderId="108" xfId="0" applyNumberFormat="1" applyFont="1" applyFill="1" applyBorder="1"/>
    <xf numFmtId="3" fontId="28" fillId="0" borderId="109" xfId="0" applyNumberFormat="1" applyFont="1" applyFill="1" applyBorder="1"/>
    <xf numFmtId="3" fontId="45" fillId="0" borderId="97" xfId="0" applyNumberFormat="1" applyFont="1" applyFill="1" applyBorder="1"/>
    <xf numFmtId="3" fontId="45" fillId="0" borderId="85" xfId="0" applyNumberFormat="1" applyFont="1" applyFill="1" applyBorder="1"/>
    <xf numFmtId="3" fontId="45" fillId="0" borderId="16" xfId="0" applyNumberFormat="1" applyFont="1" applyFill="1" applyBorder="1"/>
    <xf numFmtId="3" fontId="0" fillId="0" borderId="110" xfId="0" applyNumberFormat="1" applyFont="1" applyFill="1" applyBorder="1"/>
    <xf numFmtId="0" fontId="0" fillId="0" borderId="111" xfId="0" quotePrefix="1" applyFont="1" applyFill="1" applyBorder="1" applyAlignment="1">
      <alignment wrapText="1"/>
    </xf>
    <xf numFmtId="3" fontId="44" fillId="0" borderId="111" xfId="0" applyNumberFormat="1" applyFont="1" applyFill="1" applyBorder="1"/>
    <xf numFmtId="3" fontId="44" fillId="0" borderId="112" xfId="0" applyNumberFormat="1" applyFont="1" applyFill="1" applyBorder="1"/>
    <xf numFmtId="3" fontId="44" fillId="0" borderId="113" xfId="0" applyNumberFormat="1" applyFont="1" applyFill="1" applyBorder="1"/>
    <xf numFmtId="3" fontId="28" fillId="0" borderId="113" xfId="0" applyNumberFormat="1" applyFont="1" applyFill="1" applyBorder="1"/>
    <xf numFmtId="3" fontId="28" fillId="0" borderId="111" xfId="0" applyNumberFormat="1" applyFont="1" applyFill="1" applyBorder="1"/>
    <xf numFmtId="3" fontId="28" fillId="0" borderId="112" xfId="0" applyNumberFormat="1" applyFont="1" applyFill="1" applyBorder="1"/>
    <xf numFmtId="3" fontId="28" fillId="0" borderId="114" xfId="0" applyNumberFormat="1" applyFont="1" applyFill="1" applyBorder="1"/>
    <xf numFmtId="3" fontId="0" fillId="0" borderId="0" xfId="0" applyNumberFormat="1" applyFont="1" applyFill="1"/>
    <xf numFmtId="3" fontId="2" fillId="0" borderId="115" xfId="0" applyNumberFormat="1" applyFont="1" applyFill="1" applyBorder="1" applyAlignment="1">
      <alignment wrapText="1"/>
    </xf>
    <xf numFmtId="3" fontId="27" fillId="0" borderId="116" xfId="0" applyNumberFormat="1" applyFont="1" applyFill="1" applyBorder="1"/>
    <xf numFmtId="3" fontId="27" fillId="0" borderId="117" xfId="0" applyNumberFormat="1" applyFont="1" applyFill="1" applyBorder="1"/>
    <xf numFmtId="3" fontId="27" fillId="0" borderId="118" xfId="0" applyNumberFormat="1" applyFont="1" applyFill="1" applyBorder="1"/>
    <xf numFmtId="3" fontId="27" fillId="0" borderId="119" xfId="0" applyNumberFormat="1" applyFont="1" applyFill="1" applyBorder="1"/>
    <xf numFmtId="3" fontId="27" fillId="0" borderId="81" xfId="0" applyNumberFormat="1" applyFont="1" applyFill="1" applyBorder="1"/>
    <xf numFmtId="3" fontId="27" fillId="0" borderId="75" xfId="0" applyNumberFormat="1" applyFont="1" applyFill="1" applyBorder="1"/>
    <xf numFmtId="3" fontId="28" fillId="0" borderId="120" xfId="0" applyNumberFormat="1" applyFont="1" applyFill="1" applyBorder="1"/>
    <xf numFmtId="3" fontId="27" fillId="0" borderId="121" xfId="0" applyNumberFormat="1" applyFont="1" applyFill="1" applyBorder="1"/>
    <xf numFmtId="3" fontId="27" fillId="0" borderId="120" xfId="0" applyNumberFormat="1" applyFont="1" applyFill="1" applyBorder="1"/>
    <xf numFmtId="3" fontId="27" fillId="0" borderId="122" xfId="0" applyNumberFormat="1" applyFont="1" applyFill="1" applyBorder="1"/>
    <xf numFmtId="0" fontId="0" fillId="0" borderId="46" xfId="168" quotePrefix="1" applyFont="1" applyFill="1" applyBorder="1" applyAlignment="1">
      <alignment wrapText="1"/>
    </xf>
    <xf numFmtId="0" fontId="0" fillId="0" borderId="91" xfId="168" quotePrefix="1" applyFont="1" applyFill="1" applyBorder="1" applyAlignment="1">
      <alignment wrapText="1"/>
    </xf>
    <xf numFmtId="3" fontId="28" fillId="0" borderId="91" xfId="0" applyNumberFormat="1" applyFont="1" applyFill="1" applyBorder="1"/>
    <xf numFmtId="3" fontId="28" fillId="0" borderId="51" xfId="0" applyNumberFormat="1" applyFont="1" applyFill="1" applyBorder="1"/>
    <xf numFmtId="3" fontId="27" fillId="0" borderId="123" xfId="0" applyNumberFormat="1" applyFont="1" applyFill="1" applyBorder="1"/>
    <xf numFmtId="3" fontId="27" fillId="0" borderId="64" xfId="0" applyNumberFormat="1" applyFont="1" applyFill="1" applyBorder="1"/>
    <xf numFmtId="3" fontId="27" fillId="0" borderId="91" xfId="0" applyNumberFormat="1" applyFont="1" applyFill="1" applyBorder="1"/>
    <xf numFmtId="3" fontId="28" fillId="0" borderId="85" xfId="0" applyNumberFormat="1" applyFont="1" applyFill="1" applyBorder="1"/>
    <xf numFmtId="3" fontId="28" fillId="0" borderId="124" xfId="0" applyNumberFormat="1" applyFont="1" applyFill="1" applyBorder="1"/>
    <xf numFmtId="3" fontId="28" fillId="0" borderId="77" xfId="0" applyNumberFormat="1" applyFont="1" applyFill="1" applyBorder="1"/>
    <xf numFmtId="3" fontId="28" fillId="0" borderId="125" xfId="0" applyNumberFormat="1" applyFont="1" applyFill="1" applyBorder="1"/>
    <xf numFmtId="3" fontId="27" fillId="0" borderId="126" xfId="0" applyNumberFormat="1" applyFont="1" applyFill="1" applyBorder="1"/>
    <xf numFmtId="3" fontId="27" fillId="0" borderId="111" xfId="0" applyNumberFormat="1" applyFont="1" applyFill="1" applyBorder="1"/>
    <xf numFmtId="3" fontId="27" fillId="0" borderId="112" xfId="0" applyNumberFormat="1" applyFont="1" applyFill="1" applyBorder="1"/>
    <xf numFmtId="3" fontId="28" fillId="0" borderId="104" xfId="0" applyNumberFormat="1" applyFont="1" applyFill="1" applyBorder="1"/>
    <xf numFmtId="3" fontId="27" fillId="0" borderId="56" xfId="0" applyNumberFormat="1" applyFont="1" applyFill="1" applyBorder="1"/>
    <xf numFmtId="3" fontId="27" fillId="0" borderId="104" xfId="0" applyNumberFormat="1" applyFont="1" applyFill="1" applyBorder="1"/>
    <xf numFmtId="3" fontId="27" fillId="0" borderId="79" xfId="0" applyNumberFormat="1" applyFont="1" applyFill="1" applyBorder="1"/>
    <xf numFmtId="3" fontId="27" fillId="0" borderId="127" xfId="0" applyNumberFormat="1" applyFont="1" applyFill="1" applyBorder="1"/>
    <xf numFmtId="3" fontId="0" fillId="0" borderId="46" xfId="0" applyNumberFormat="1" applyFont="1" applyFill="1" applyBorder="1" applyAlignment="1">
      <alignment wrapText="1"/>
    </xf>
    <xf numFmtId="3" fontId="28" fillId="0" borderId="128" xfId="0" applyNumberFormat="1" applyFont="1" applyFill="1" applyBorder="1"/>
    <xf numFmtId="0" fontId="32" fillId="0" borderId="15" xfId="169" applyFont="1" applyFill="1" applyBorder="1" applyAlignment="1">
      <alignment wrapText="1"/>
    </xf>
    <xf numFmtId="0" fontId="32" fillId="0" borderId="14" xfId="169" quotePrefix="1" applyFont="1" applyFill="1" applyBorder="1" applyAlignment="1">
      <alignment wrapText="1"/>
    </xf>
    <xf numFmtId="0" fontId="32" fillId="0" borderId="18" xfId="169" applyFont="1" applyBorder="1" applyAlignment="1">
      <alignment wrapText="1"/>
    </xf>
    <xf numFmtId="3" fontId="1" fillId="0" borderId="18" xfId="169" applyNumberFormat="1" applyFont="1" applyFill="1" applyBorder="1"/>
    <xf numFmtId="3" fontId="28" fillId="0" borderId="46" xfId="0" quotePrefix="1" applyNumberFormat="1" applyFont="1" applyFill="1" applyBorder="1" applyAlignment="1">
      <alignment wrapText="1"/>
    </xf>
    <xf numFmtId="0" fontId="28" fillId="0" borderId="46" xfId="0" quotePrefix="1" applyFont="1" applyFill="1" applyBorder="1" applyAlignment="1">
      <alignment wrapText="1"/>
    </xf>
    <xf numFmtId="3" fontId="2" fillId="0" borderId="129" xfId="166" applyNumberFormat="1" applyFont="1" applyBorder="1"/>
    <xf numFmtId="3" fontId="2" fillId="0" borderId="109" xfId="166" applyNumberFormat="1" applyFont="1" applyBorder="1"/>
    <xf numFmtId="3" fontId="2" fillId="0" borderId="130" xfId="166" applyNumberFormat="1" applyFont="1" applyBorder="1"/>
    <xf numFmtId="3" fontId="33" fillId="0" borderId="131" xfId="166" applyNumberFormat="1" applyFont="1" applyBorder="1"/>
    <xf numFmtId="3" fontId="2" fillId="0" borderId="132" xfId="166" applyNumberFormat="1" applyFont="1" applyBorder="1"/>
    <xf numFmtId="3" fontId="2" fillId="0" borderId="133" xfId="166" applyNumberFormat="1" applyFont="1" applyBorder="1"/>
    <xf numFmtId="0" fontId="1" fillId="0" borderId="18" xfId="169" applyFont="1" applyBorder="1" applyAlignment="1">
      <alignment wrapText="1"/>
    </xf>
    <xf numFmtId="3" fontId="1" fillId="0" borderId="51" xfId="169" applyNumberFormat="1" applyFont="1" applyFill="1" applyBorder="1"/>
    <xf numFmtId="3" fontId="1" fillId="0" borderId="52" xfId="169" applyNumberFormat="1" applyFont="1" applyFill="1" applyBorder="1"/>
    <xf numFmtId="0" fontId="0" fillId="0" borderId="46" xfId="168" applyFont="1" applyFill="1" applyBorder="1" applyAlignment="1">
      <alignment wrapText="1"/>
    </xf>
    <xf numFmtId="3" fontId="0" fillId="0" borderId="46" xfId="0" quotePrefix="1" applyNumberFormat="1" applyFont="1" applyFill="1" applyBorder="1" applyAlignment="1">
      <alignment wrapText="1"/>
    </xf>
    <xf numFmtId="3" fontId="2" fillId="0" borderId="134" xfId="166" applyNumberFormat="1" applyFont="1" applyBorder="1"/>
    <xf numFmtId="3" fontId="2" fillId="0" borderId="131" xfId="166" applyNumberFormat="1" applyFont="1" applyBorder="1"/>
    <xf numFmtId="3" fontId="2" fillId="0" borderId="102" xfId="166" applyNumberFormat="1" applyFont="1" applyBorder="1"/>
    <xf numFmtId="3" fontId="2" fillId="0" borderId="85" xfId="166" applyNumberFormat="1" applyFont="1" applyBorder="1"/>
    <xf numFmtId="3" fontId="2" fillId="0" borderId="135" xfId="166" applyNumberFormat="1" applyFont="1" applyBorder="1"/>
    <xf numFmtId="3" fontId="2" fillId="0" borderId="13" xfId="166" applyNumberFormat="1" applyFont="1" applyBorder="1"/>
    <xf numFmtId="3" fontId="2" fillId="0" borderId="48" xfId="169" applyNumberFormat="1" applyFont="1" applyBorder="1" applyAlignment="1">
      <alignment horizontal="center" wrapText="1"/>
    </xf>
    <xf numFmtId="3" fontId="2" fillId="0" borderId="136" xfId="169" applyNumberFormat="1" applyFont="1" applyBorder="1" applyAlignment="1">
      <alignment horizontal="center" wrapText="1"/>
    </xf>
    <xf numFmtId="3" fontId="2" fillId="0" borderId="11" xfId="169" applyNumberFormat="1" applyFont="1" applyBorder="1" applyAlignment="1">
      <alignment horizontal="center" wrapText="1"/>
    </xf>
    <xf numFmtId="3" fontId="2" fillId="0" borderId="11" xfId="169" applyNumberFormat="1" applyFont="1" applyBorder="1" applyAlignment="1">
      <alignment horizontal="center"/>
    </xf>
    <xf numFmtId="3" fontId="2" fillId="0" borderId="48" xfId="169" applyNumberFormat="1" applyFont="1" applyBorder="1" applyAlignment="1">
      <alignment horizontal="center"/>
    </xf>
    <xf numFmtId="3" fontId="2" fillId="0" borderId="136" xfId="169" applyNumberFormat="1" applyFont="1" applyBorder="1" applyAlignment="1">
      <alignment horizontal="center"/>
    </xf>
    <xf numFmtId="3" fontId="2" fillId="0" borderId="11" xfId="169" applyNumberFormat="1" applyFont="1" applyFill="1" applyBorder="1" applyAlignment="1">
      <alignment horizontal="center" wrapText="1"/>
    </xf>
    <xf numFmtId="3" fontId="2" fillId="0" borderId="48" xfId="169" applyNumberFormat="1" applyFont="1" applyFill="1" applyBorder="1" applyAlignment="1">
      <alignment horizontal="center" wrapText="1"/>
    </xf>
    <xf numFmtId="3" fontId="2" fillId="0" borderId="136" xfId="169" applyNumberFormat="1" applyFont="1" applyFill="1" applyBorder="1" applyAlignment="1">
      <alignment horizontal="center" wrapText="1"/>
    </xf>
    <xf numFmtId="3" fontId="31" fillId="0" borderId="11" xfId="166" applyNumberFormat="1" applyFont="1" applyBorder="1" applyAlignment="1">
      <alignment horizontal="center" wrapText="1"/>
    </xf>
    <xf numFmtId="3" fontId="31" fillId="0" borderId="48" xfId="166" applyNumberFormat="1" applyFont="1" applyBorder="1" applyAlignment="1">
      <alignment horizontal="center" wrapText="1"/>
    </xf>
    <xf numFmtId="3" fontId="31" fillId="0" borderId="136" xfId="166" applyNumberFormat="1" applyFont="1" applyBorder="1" applyAlignment="1">
      <alignment horizontal="center" wrapText="1"/>
    </xf>
    <xf numFmtId="3" fontId="31" fillId="0" borderId="11" xfId="166" applyNumberFormat="1" applyFont="1" applyBorder="1" applyAlignment="1">
      <alignment horizontal="center"/>
    </xf>
    <xf numFmtId="3" fontId="31" fillId="0" borderId="48" xfId="166" applyNumberFormat="1" applyFont="1" applyBorder="1" applyAlignment="1">
      <alignment horizontal="center"/>
    </xf>
    <xf numFmtId="3" fontId="31" fillId="0" borderId="136" xfId="166" applyNumberFormat="1" applyFont="1" applyBorder="1" applyAlignment="1">
      <alignment horizontal="center"/>
    </xf>
    <xf numFmtId="3" fontId="31" fillId="0" borderId="137" xfId="166" applyNumberFormat="1" applyFont="1" applyBorder="1" applyAlignment="1">
      <alignment horizontal="center" wrapText="1"/>
    </xf>
    <xf numFmtId="3" fontId="31" fillId="0" borderId="87" xfId="166" applyNumberFormat="1" applyFont="1" applyBorder="1" applyAlignment="1">
      <alignment horizontal="center" wrapText="1"/>
    </xf>
    <xf numFmtId="3" fontId="31" fillId="0" borderId="26" xfId="166" applyNumberFormat="1" applyFont="1" applyBorder="1" applyAlignment="1">
      <alignment horizontal="center" wrapText="1"/>
    </xf>
    <xf numFmtId="3" fontId="31" fillId="0" borderId="138" xfId="166" applyNumberFormat="1" applyFont="1" applyBorder="1" applyAlignment="1">
      <alignment horizontal="center" wrapText="1"/>
    </xf>
    <xf numFmtId="3" fontId="31" fillId="0" borderId="62" xfId="166" applyNumberFormat="1" applyFont="1" applyBorder="1" applyAlignment="1">
      <alignment horizontal="center" wrapText="1"/>
    </xf>
    <xf numFmtId="3" fontId="31" fillId="0" borderId="92" xfId="166" applyNumberFormat="1" applyFont="1" applyBorder="1" applyAlignment="1">
      <alignment horizontal="center" wrapText="1"/>
    </xf>
    <xf numFmtId="0" fontId="31" fillId="0" borderId="96" xfId="169" applyFont="1" applyBorder="1" applyAlignment="1">
      <alignment horizontal="center" wrapText="1"/>
    </xf>
    <xf numFmtId="0" fontId="31" fillId="0" borderId="19" xfId="169" applyFont="1" applyBorder="1" applyAlignment="1">
      <alignment horizontal="center" wrapText="1"/>
    </xf>
    <xf numFmtId="0" fontId="2" fillId="0" borderId="0" xfId="166" applyFont="1" applyAlignment="1">
      <alignment horizontal="center"/>
    </xf>
    <xf numFmtId="0" fontId="31" fillId="0" borderId="96" xfId="166" applyFont="1" applyBorder="1" applyAlignment="1">
      <alignment horizontal="center" wrapText="1"/>
    </xf>
    <xf numFmtId="0" fontId="31" fillId="0" borderId="19" xfId="166" applyFont="1" applyBorder="1" applyAlignment="1">
      <alignment horizontal="center" wrapText="1"/>
    </xf>
    <xf numFmtId="3" fontId="39" fillId="0" borderId="69" xfId="0" applyNumberFormat="1" applyFont="1" applyFill="1" applyBorder="1" applyAlignment="1">
      <alignment horizontal="center" vertical="center" wrapText="1"/>
    </xf>
    <xf numFmtId="3" fontId="39" fillId="0" borderId="71" xfId="0" applyNumberFormat="1" applyFont="1" applyFill="1" applyBorder="1" applyAlignment="1">
      <alignment horizontal="center" vertical="center" wrapText="1"/>
    </xf>
    <xf numFmtId="3" fontId="39" fillId="0" borderId="70" xfId="0" applyNumberFormat="1" applyFont="1" applyFill="1" applyBorder="1" applyAlignment="1">
      <alignment horizontal="center" vertical="center" wrapText="1"/>
    </xf>
  </cellXfs>
  <cellStyles count="188">
    <cellStyle name="20% - 1. jelölőszín" xfId="1" builtinId="30" customBuiltin="1"/>
    <cellStyle name="20% - 1. jelölőszín 2" xfId="2"/>
    <cellStyle name="20% - 1. jelölőszín 3" xfId="3"/>
    <cellStyle name="20% - 2. jelölőszín" xfId="4" builtinId="34" customBuiltin="1"/>
    <cellStyle name="20% - 2. jelölőszín 2" xfId="5"/>
    <cellStyle name="20% - 2. jelölőszín 3" xfId="6"/>
    <cellStyle name="20% - 3. jelölőszín" xfId="7" builtinId="38" customBuiltin="1"/>
    <cellStyle name="20% - 3. jelölőszín 2" xfId="8"/>
    <cellStyle name="20% - 3. jelölőszín 3" xfId="9"/>
    <cellStyle name="20% - 4. jelölőszín" xfId="10" builtinId="42" customBuiltin="1"/>
    <cellStyle name="20% - 4. jelölőszín 2" xfId="11"/>
    <cellStyle name="20% - 4. jelölőszín 3" xfId="12"/>
    <cellStyle name="20% - 5. jelölőszín" xfId="13" builtinId="46" customBuiltin="1"/>
    <cellStyle name="20% - 5. jelölőszín 2" xfId="14"/>
    <cellStyle name="20% - 5. jelölőszín 3" xfId="15"/>
    <cellStyle name="20% - 6. jelölőszín" xfId="16" builtinId="50" customBuiltin="1"/>
    <cellStyle name="20% - 6. jelölőszín 2" xfId="17"/>
    <cellStyle name="20% - 6. jelölőszín 3" xfId="18"/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1. jelölőszín" xfId="25" builtinId="31" customBuiltin="1"/>
    <cellStyle name="40% - 1. jelölőszín 2" xfId="26"/>
    <cellStyle name="40% - 1. jelölőszín 3" xfId="27"/>
    <cellStyle name="40% - 2. jelölőszín" xfId="28" builtinId="35" customBuiltin="1"/>
    <cellStyle name="40% - 2. jelölőszín 2" xfId="29"/>
    <cellStyle name="40% - 2. jelölőszín 3" xfId="30"/>
    <cellStyle name="40% - 3. jelölőszín" xfId="31" builtinId="39" customBuiltin="1"/>
    <cellStyle name="40% - 3. jelölőszín 2" xfId="32"/>
    <cellStyle name="40% - 3. jelölőszín 3" xfId="33"/>
    <cellStyle name="40% - 4. jelölőszín" xfId="34" builtinId="43" customBuiltin="1"/>
    <cellStyle name="40% - 4. jelölőszín 2" xfId="35"/>
    <cellStyle name="40% - 4. jelölőszín 3" xfId="36"/>
    <cellStyle name="40% - 5. jelölőszín" xfId="37" builtinId="47" customBuiltin="1"/>
    <cellStyle name="40% - 5. jelölőszín 2" xfId="38"/>
    <cellStyle name="40% - 5. jelölőszín 3" xfId="39"/>
    <cellStyle name="40% - 6. jelölőszín" xfId="40" builtinId="51" customBuiltin="1"/>
    <cellStyle name="40% - 6. jelölőszín 2" xfId="41"/>
    <cellStyle name="40% - 6. jelölőszín 3" xfId="42"/>
    <cellStyle name="40% - Accent1" xfId="43"/>
    <cellStyle name="40% - Accent2" xfId="44"/>
    <cellStyle name="40% - Accent3" xfId="45"/>
    <cellStyle name="40% - Accent4" xfId="46"/>
    <cellStyle name="40% - Accent5" xfId="47"/>
    <cellStyle name="40% - Accent6" xfId="48"/>
    <cellStyle name="60% - 1. jelölőszín" xfId="49" builtinId="32" customBuiltin="1"/>
    <cellStyle name="60% - 1. jelölőszín 2" xfId="50"/>
    <cellStyle name="60% - 1. jelölőszín 3" xfId="51"/>
    <cellStyle name="60% - 2. jelölőszín" xfId="52" builtinId="36" customBuiltin="1"/>
    <cellStyle name="60% - 2. jelölőszín 2" xfId="53"/>
    <cellStyle name="60% - 2. jelölőszín 3" xfId="54"/>
    <cellStyle name="60% - 3. jelölőszín" xfId="55" builtinId="40" customBuiltin="1"/>
    <cellStyle name="60% - 3. jelölőszín 2" xfId="56"/>
    <cellStyle name="60% - 3. jelölőszín 3" xfId="57"/>
    <cellStyle name="60% - 4. jelölőszín" xfId="58" builtinId="44" customBuiltin="1"/>
    <cellStyle name="60% - 4. jelölőszín 2" xfId="59"/>
    <cellStyle name="60% - 4. jelölőszín 3" xfId="60"/>
    <cellStyle name="60% - 5. jelölőszín" xfId="61" builtinId="48" customBuiltin="1"/>
    <cellStyle name="60% - 5. jelölőszín 2" xfId="62"/>
    <cellStyle name="60% - 5. jelölőszín 3" xfId="63"/>
    <cellStyle name="60% - 6. jelölőszín" xfId="64" builtinId="52" customBuiltin="1"/>
    <cellStyle name="60% - 6. jelölőszín 2" xfId="65"/>
    <cellStyle name="60% - 6. jelölőszín 3" xfId="66"/>
    <cellStyle name="60% - Accent1" xfId="67"/>
    <cellStyle name="60% - Accent2" xfId="68"/>
    <cellStyle name="60% - Accent3" xfId="69"/>
    <cellStyle name="60% - Accent4" xfId="70"/>
    <cellStyle name="60% - Accent5" xfId="71"/>
    <cellStyle name="60% - Accent6" xfId="72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evitel" xfId="80" builtinId="20" customBuiltin="1"/>
    <cellStyle name="Bevitel 2" xfId="81"/>
    <cellStyle name="Bevitel 3" xfId="82"/>
    <cellStyle name="Calculation" xfId="83"/>
    <cellStyle name="Check Cell" xfId="84"/>
    <cellStyle name="Cím" xfId="85" builtinId="15" customBuiltin="1"/>
    <cellStyle name="Cím 2" xfId="86"/>
    <cellStyle name="Cím 3" xfId="87"/>
    <cellStyle name="Címsor 1" xfId="88" builtinId="16" customBuiltin="1"/>
    <cellStyle name="Címsor 1 2" xfId="89"/>
    <cellStyle name="Címsor 1 3" xfId="90"/>
    <cellStyle name="Címsor 2" xfId="91" builtinId="17" customBuiltin="1"/>
    <cellStyle name="Címsor 2 2" xfId="92"/>
    <cellStyle name="Címsor 2 3" xfId="93"/>
    <cellStyle name="Címsor 3" xfId="94" builtinId="18" customBuiltin="1"/>
    <cellStyle name="Címsor 3 2" xfId="95"/>
    <cellStyle name="Címsor 3 3" xfId="96"/>
    <cellStyle name="Címsor 4" xfId="97" builtinId="19" customBuiltin="1"/>
    <cellStyle name="Címsor 4 2" xfId="98"/>
    <cellStyle name="Címsor 4 3" xfId="99"/>
    <cellStyle name="Ellenőrzőcella" xfId="100" builtinId="23" customBuiltin="1"/>
    <cellStyle name="Ellenőrzőcella 2" xfId="101"/>
    <cellStyle name="Ellenőrzőcella 3" xfId="102"/>
    <cellStyle name="Explanatory Text" xfId="103"/>
    <cellStyle name="Ezres 2" xfId="104"/>
    <cellStyle name="Ezres 3" xfId="105"/>
    <cellStyle name="Figyelmeztetés" xfId="106" builtinId="11" customBuiltin="1"/>
    <cellStyle name="Figyelmeztetés 2" xfId="107"/>
    <cellStyle name="Figyelmeztetés 3" xfId="108"/>
    <cellStyle name="Good" xfId="109"/>
    <cellStyle name="Heading 1" xfId="110"/>
    <cellStyle name="Heading 2" xfId="111"/>
    <cellStyle name="Heading 3" xfId="112"/>
    <cellStyle name="Heading 4" xfId="113"/>
    <cellStyle name="Hivatkozott cella" xfId="114" builtinId="24" customBuiltin="1"/>
    <cellStyle name="Hivatkozott cella 2" xfId="115"/>
    <cellStyle name="Hivatkozott cella 3" xfId="116"/>
    <cellStyle name="Input" xfId="117"/>
    <cellStyle name="Jegyzet" xfId="118" builtinId="10" customBuiltin="1"/>
    <cellStyle name="Jegyzet 2" xfId="119"/>
    <cellStyle name="Jegyzet 3" xfId="120"/>
    <cellStyle name="Jegyzet 4" xfId="121"/>
    <cellStyle name="Jelölőszín (1) 2" xfId="122"/>
    <cellStyle name="Jelölőszín (1) 3" xfId="123"/>
    <cellStyle name="Jelölőszín (2) 2" xfId="124"/>
    <cellStyle name="Jelölőszín (2) 3" xfId="125"/>
    <cellStyle name="Jelölőszín (3) 2" xfId="126"/>
    <cellStyle name="Jelölőszín (3) 3" xfId="127"/>
    <cellStyle name="Jelölőszín (4) 2" xfId="128"/>
    <cellStyle name="Jelölőszín (4) 3" xfId="129"/>
    <cellStyle name="Jelölőszín (5) 2" xfId="130"/>
    <cellStyle name="Jelölőszín (5) 3" xfId="131"/>
    <cellStyle name="Jelölőszín (6) 2" xfId="132"/>
    <cellStyle name="Jelölőszín (6) 3" xfId="133"/>
    <cellStyle name="Jó" xfId="134" builtinId="26" customBuiltin="1"/>
    <cellStyle name="Jó 2" xfId="135"/>
    <cellStyle name="Jó 3" xfId="136"/>
    <cellStyle name="Kimenet" xfId="137" builtinId="21" customBuiltin="1"/>
    <cellStyle name="Kimenet 2" xfId="138"/>
    <cellStyle name="Kimenet 3" xfId="139"/>
    <cellStyle name="Linked Cell" xfId="140"/>
    <cellStyle name="Magyarázó szöveg" xfId="141" builtinId="53" customBuiltin="1"/>
    <cellStyle name="Magyarázó szöveg 2" xfId="142"/>
    <cellStyle name="Magyarázó szöveg 3" xfId="143"/>
    <cellStyle name="Neutral" xfId="144"/>
    <cellStyle name="Normál" xfId="0" builtinId="0"/>
    <cellStyle name="Normál 10" xfId="145"/>
    <cellStyle name="Normál 11" xfId="146"/>
    <cellStyle name="Normál 2" xfId="147"/>
    <cellStyle name="Normál 2 2" xfId="148"/>
    <cellStyle name="Normál 2 3" xfId="149"/>
    <cellStyle name="Normál 2 4" xfId="150"/>
    <cellStyle name="Normál 2_11.sz.melléklet_többéves" xfId="151"/>
    <cellStyle name="Normál 3" xfId="152"/>
    <cellStyle name="Normál 3 2" xfId="153"/>
    <cellStyle name="Normál 3 2 2" xfId="154"/>
    <cellStyle name="Normál 4" xfId="155"/>
    <cellStyle name="Normál 5" xfId="156"/>
    <cellStyle name="Normál 5 2" xfId="157"/>
    <cellStyle name="Normál 5 2 2" xfId="158"/>
    <cellStyle name="Normál 5 3" xfId="159"/>
    <cellStyle name="Normál 5_11.sz.melléklet_többéves" xfId="160"/>
    <cellStyle name="Normál 6" xfId="161"/>
    <cellStyle name="Normál 6 2" xfId="162"/>
    <cellStyle name="Normál 7" xfId="163"/>
    <cellStyle name="Normál 8" xfId="164"/>
    <cellStyle name="Normál 9" xfId="165"/>
    <cellStyle name="Normál_2003év kiadás" xfId="166"/>
    <cellStyle name="Normál_2003költségvet" xfId="167"/>
    <cellStyle name="Normál_37-2010. évi III.rendmód_4. sz. melléklet" xfId="168"/>
    <cellStyle name="Normál_bevétel_bevétel_1" xfId="169"/>
    <cellStyle name="Normál_bevétel_bevétel_1 2 2" xfId="170"/>
    <cellStyle name="Note" xfId="171"/>
    <cellStyle name="Output" xfId="172"/>
    <cellStyle name="Összesen" xfId="173" builtinId="25" customBuiltin="1"/>
    <cellStyle name="Összesen 2" xfId="174"/>
    <cellStyle name="Összesen 3" xfId="175"/>
    <cellStyle name="Rossz" xfId="176" builtinId="27" customBuiltin="1"/>
    <cellStyle name="Rossz 2" xfId="177"/>
    <cellStyle name="Rossz 3" xfId="178"/>
    <cellStyle name="Semleges" xfId="179" builtinId="28" customBuiltin="1"/>
    <cellStyle name="Semleges 2" xfId="180"/>
    <cellStyle name="Semleges 3" xfId="181"/>
    <cellStyle name="Számítás" xfId="182" builtinId="22" customBuiltin="1"/>
    <cellStyle name="Számítás 2" xfId="183"/>
    <cellStyle name="Számítás 3" xfId="184"/>
    <cellStyle name="Title" xfId="185"/>
    <cellStyle name="Total" xfId="186"/>
    <cellStyle name="Warning Text" xfId="18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ndeletek/2021_k&#246;lts&#233;gvet&#233;s/I_rendm&#243;d_0611/Mell&#233;kletek/USER/KISARINE/USER/KAISER/5MELLEK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1 (2)"/>
      <sheetName val="Munka3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4951"/>
  <sheetViews>
    <sheetView zoomScale="75" zoomScaleNormal="75" zoomScaleSheetLayoutView="75" workbookViewId="0">
      <pane xSplit="2" ySplit="4" topLeftCell="C29" activePane="bottomRight" state="frozen"/>
      <selection pane="topRight" activeCell="C1" sqref="C1"/>
      <selection pane="bottomLeft" activeCell="A5" sqref="A5"/>
      <selection pane="bottomRight" activeCell="F50" sqref="F50"/>
    </sheetView>
  </sheetViews>
  <sheetFormatPr defaultColWidth="9.25" defaultRowHeight="15.75" x14ac:dyDescent="0.25"/>
  <cols>
    <col min="1" max="1" width="37.5" style="62" customWidth="1"/>
    <col min="2" max="2" width="10.375" style="62" customWidth="1"/>
    <col min="3" max="3" width="12.625" style="3" customWidth="1"/>
    <col min="4" max="4" width="13.5" style="3" customWidth="1"/>
    <col min="5" max="5" width="14.5" style="3" customWidth="1"/>
    <col min="6" max="14" width="13.875" style="3" customWidth="1"/>
    <col min="15" max="15" width="12.875" style="3" customWidth="1"/>
    <col min="16" max="16" width="13.25" style="3" customWidth="1"/>
    <col min="17" max="17" width="14.75" style="3" customWidth="1"/>
    <col min="18" max="19" width="12.625" style="3" customWidth="1"/>
    <col min="20" max="20" width="14.5" style="3" customWidth="1"/>
    <col min="21" max="23" width="12.625" style="3" customWidth="1"/>
    <col min="24" max="24" width="14" style="3" customWidth="1"/>
    <col min="25" max="26" width="12.625" style="3" customWidth="1"/>
    <col min="27" max="27" width="13.125" style="3" customWidth="1"/>
    <col min="28" max="28" width="13.75" style="3" customWidth="1"/>
    <col min="29" max="29" width="15" style="3" customWidth="1"/>
    <col min="30" max="30" width="14.875" style="3" customWidth="1"/>
    <col min="31" max="31" width="12" style="3" customWidth="1"/>
    <col min="32" max="32" width="13.375" style="3" customWidth="1"/>
    <col min="33" max="33" width="18.125" style="3" customWidth="1"/>
    <col min="34" max="34" width="13.125" style="3" customWidth="1"/>
    <col min="35" max="35" width="11.125" style="3" customWidth="1"/>
    <col min="36" max="36" width="13.25" style="3" customWidth="1"/>
    <col min="37" max="37" width="16" style="3" customWidth="1"/>
    <col min="38" max="38" width="12.625" style="3" customWidth="1"/>
    <col min="39" max="16384" width="9.25" style="3"/>
  </cols>
  <sheetData>
    <row r="1" spans="1:38" ht="87" customHeight="1" thickTop="1" thickBot="1" x14ac:dyDescent="0.3">
      <c r="A1" s="1" t="s">
        <v>38</v>
      </c>
      <c r="B1" s="109" t="s">
        <v>45</v>
      </c>
      <c r="C1" s="448" t="s">
        <v>125</v>
      </c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7"/>
      <c r="O1" s="452" t="s">
        <v>0</v>
      </c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4"/>
      <c r="AA1" s="449" t="s">
        <v>44</v>
      </c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1"/>
    </row>
    <row r="2" spans="1:38" ht="33" customHeight="1" thickTop="1" thickBot="1" x14ac:dyDescent="0.3">
      <c r="A2" s="1"/>
      <c r="B2" s="109"/>
      <c r="C2" s="448" t="s">
        <v>1</v>
      </c>
      <c r="D2" s="446"/>
      <c r="E2" s="446"/>
      <c r="F2" s="447"/>
      <c r="G2" s="448" t="s">
        <v>263</v>
      </c>
      <c r="H2" s="446"/>
      <c r="I2" s="446"/>
      <c r="J2" s="447"/>
      <c r="K2" s="448" t="s">
        <v>262</v>
      </c>
      <c r="L2" s="446"/>
      <c r="M2" s="446"/>
      <c r="N2" s="447"/>
      <c r="O2" s="448" t="s">
        <v>1</v>
      </c>
      <c r="P2" s="446"/>
      <c r="Q2" s="446"/>
      <c r="R2" s="447"/>
      <c r="S2" s="448" t="s">
        <v>263</v>
      </c>
      <c r="T2" s="446"/>
      <c r="U2" s="446"/>
      <c r="V2" s="447"/>
      <c r="W2" s="448" t="s">
        <v>262</v>
      </c>
      <c r="X2" s="446"/>
      <c r="Y2" s="446"/>
      <c r="Z2" s="447"/>
      <c r="AA2" s="448" t="s">
        <v>1</v>
      </c>
      <c r="AB2" s="446"/>
      <c r="AC2" s="446"/>
      <c r="AD2" s="447"/>
      <c r="AE2" s="448" t="s">
        <v>263</v>
      </c>
      <c r="AF2" s="446"/>
      <c r="AG2" s="446"/>
      <c r="AH2" s="447"/>
      <c r="AI2" s="448" t="s">
        <v>262</v>
      </c>
      <c r="AJ2" s="446"/>
      <c r="AK2" s="446"/>
      <c r="AL2" s="447"/>
    </row>
    <row r="3" spans="1:38" ht="33" thickTop="1" thickBot="1" x14ac:dyDescent="0.3">
      <c r="A3" s="1"/>
      <c r="B3" s="109"/>
      <c r="C3" s="2" t="s">
        <v>36</v>
      </c>
      <c r="D3" s="4" t="s">
        <v>37</v>
      </c>
      <c r="E3" s="4" t="s">
        <v>118</v>
      </c>
      <c r="F3" s="4" t="s">
        <v>44</v>
      </c>
      <c r="G3" s="2" t="s">
        <v>36</v>
      </c>
      <c r="H3" s="4" t="s">
        <v>37</v>
      </c>
      <c r="I3" s="4" t="s">
        <v>118</v>
      </c>
      <c r="J3" s="4" t="s">
        <v>44</v>
      </c>
      <c r="K3" s="2" t="s">
        <v>36</v>
      </c>
      <c r="L3" s="4" t="s">
        <v>37</v>
      </c>
      <c r="M3" s="4" t="s">
        <v>118</v>
      </c>
      <c r="N3" s="4" t="s">
        <v>44</v>
      </c>
      <c r="O3" s="2" t="s">
        <v>36</v>
      </c>
      <c r="P3" s="4" t="s">
        <v>37</v>
      </c>
      <c r="Q3" s="4" t="s">
        <v>118</v>
      </c>
      <c r="R3" s="4" t="s">
        <v>44</v>
      </c>
      <c r="S3" s="2" t="s">
        <v>36</v>
      </c>
      <c r="T3" s="4" t="s">
        <v>37</v>
      </c>
      <c r="U3" s="4" t="s">
        <v>118</v>
      </c>
      <c r="V3" s="4" t="s">
        <v>44</v>
      </c>
      <c r="W3" s="2" t="s">
        <v>36</v>
      </c>
      <c r="X3" s="4" t="s">
        <v>37</v>
      </c>
      <c r="Y3" s="4" t="s">
        <v>118</v>
      </c>
      <c r="Z3" s="4" t="s">
        <v>44</v>
      </c>
      <c r="AA3" s="2" t="s">
        <v>36</v>
      </c>
      <c r="AB3" s="4" t="s">
        <v>37</v>
      </c>
      <c r="AC3" s="4" t="s">
        <v>118</v>
      </c>
      <c r="AD3" s="4" t="s">
        <v>44</v>
      </c>
      <c r="AE3" s="2" t="s">
        <v>36</v>
      </c>
      <c r="AF3" s="4" t="s">
        <v>37</v>
      </c>
      <c r="AG3" s="4" t="s">
        <v>118</v>
      </c>
      <c r="AH3" s="4" t="s">
        <v>44</v>
      </c>
      <c r="AI3" s="2" t="s">
        <v>36</v>
      </c>
      <c r="AJ3" s="4" t="s">
        <v>37</v>
      </c>
      <c r="AK3" s="4" t="s">
        <v>118</v>
      </c>
      <c r="AL3" s="4" t="s">
        <v>44</v>
      </c>
    </row>
    <row r="4" spans="1:38" ht="17.25" thickTop="1" thickBot="1" x14ac:dyDescent="0.3">
      <c r="A4" s="1" t="s">
        <v>39</v>
      </c>
      <c r="B4" s="109"/>
      <c r="C4" s="448" t="s">
        <v>40</v>
      </c>
      <c r="D4" s="446"/>
      <c r="E4" s="446"/>
      <c r="F4" s="447"/>
      <c r="G4" s="448" t="s">
        <v>41</v>
      </c>
      <c r="H4" s="446"/>
      <c r="I4" s="446"/>
      <c r="J4" s="446"/>
      <c r="K4" s="446" t="s">
        <v>2</v>
      </c>
      <c r="L4" s="446"/>
      <c r="M4" s="446"/>
      <c r="N4" s="447"/>
      <c r="O4" s="449" t="s">
        <v>42</v>
      </c>
      <c r="P4" s="450"/>
      <c r="Q4" s="450"/>
      <c r="R4" s="451"/>
      <c r="S4" s="449" t="s">
        <v>43</v>
      </c>
      <c r="T4" s="450"/>
      <c r="U4" s="450"/>
      <c r="V4" s="450"/>
      <c r="W4" s="450" t="s">
        <v>264</v>
      </c>
      <c r="X4" s="450"/>
      <c r="Y4" s="450"/>
      <c r="Z4" s="451"/>
      <c r="AA4" s="449" t="s">
        <v>265</v>
      </c>
      <c r="AB4" s="450"/>
      <c r="AC4" s="450"/>
      <c r="AD4" s="451"/>
      <c r="AE4" s="449" t="s">
        <v>266</v>
      </c>
      <c r="AF4" s="450"/>
      <c r="AG4" s="450"/>
      <c r="AH4" s="451"/>
      <c r="AI4" s="449" t="s">
        <v>267</v>
      </c>
      <c r="AJ4" s="450"/>
      <c r="AK4" s="450"/>
      <c r="AL4" s="451"/>
    </row>
    <row r="5" spans="1:38" s="25" customFormat="1" ht="32.25" thickTop="1" x14ac:dyDescent="0.25">
      <c r="A5" s="24" t="s">
        <v>69</v>
      </c>
      <c r="B5" s="123" t="s">
        <v>73</v>
      </c>
      <c r="C5" s="124">
        <v>43696</v>
      </c>
      <c r="D5" s="13"/>
      <c r="E5" s="14">
        <v>52181</v>
      </c>
      <c r="F5" s="15">
        <f>SUM(C5:E5)</f>
        <v>95877</v>
      </c>
      <c r="G5" s="15">
        <v>337</v>
      </c>
      <c r="H5" s="15"/>
      <c r="I5" s="15"/>
      <c r="J5" s="15">
        <f>+I5+H5+G5</f>
        <v>337</v>
      </c>
      <c r="K5" s="15">
        <f t="shared" ref="K5:M9" si="0">+G5+C5</f>
        <v>44033</v>
      </c>
      <c r="L5" s="15">
        <f t="shared" si="0"/>
        <v>0</v>
      </c>
      <c r="M5" s="15">
        <f t="shared" si="0"/>
        <v>52181</v>
      </c>
      <c r="N5" s="15">
        <f>+M5+L5+K5</f>
        <v>96214</v>
      </c>
      <c r="O5" s="14"/>
      <c r="P5" s="14"/>
      <c r="Q5" s="14"/>
      <c r="R5" s="14"/>
      <c r="S5" s="14"/>
      <c r="T5" s="14"/>
      <c r="U5" s="14"/>
      <c r="V5" s="14"/>
      <c r="W5" s="14">
        <f t="shared" ref="W5:Z9" si="1">+S5+O5</f>
        <v>0</v>
      </c>
      <c r="X5" s="14">
        <f t="shared" si="1"/>
        <v>0</v>
      </c>
      <c r="Y5" s="14">
        <f t="shared" si="1"/>
        <v>0</v>
      </c>
      <c r="Z5" s="14">
        <f t="shared" si="1"/>
        <v>0</v>
      </c>
      <c r="AA5" s="8">
        <f t="shared" ref="AA5:AC7" si="2">SUM(O5+C5)</f>
        <v>43696</v>
      </c>
      <c r="AB5" s="14">
        <f t="shared" si="2"/>
        <v>0</v>
      </c>
      <c r="AC5" s="14">
        <f t="shared" si="2"/>
        <v>52181</v>
      </c>
      <c r="AD5" s="14">
        <f>SUM(AA5:AC5)</f>
        <v>95877</v>
      </c>
      <c r="AE5" s="7">
        <f t="shared" ref="AE5:AL5" si="3">+S5+G5</f>
        <v>337</v>
      </c>
      <c r="AF5" s="7">
        <f t="shared" si="3"/>
        <v>0</v>
      </c>
      <c r="AG5" s="7">
        <f t="shared" si="3"/>
        <v>0</v>
      </c>
      <c r="AH5" s="7">
        <f t="shared" si="3"/>
        <v>337</v>
      </c>
      <c r="AI5" s="8">
        <f t="shared" si="3"/>
        <v>44033</v>
      </c>
      <c r="AJ5" s="8">
        <f t="shared" si="3"/>
        <v>0</v>
      </c>
      <c r="AK5" s="8">
        <f t="shared" si="3"/>
        <v>52181</v>
      </c>
      <c r="AL5" s="8">
        <f t="shared" si="3"/>
        <v>96214</v>
      </c>
    </row>
    <row r="6" spans="1:38" s="25" customFormat="1" ht="31.5" x14ac:dyDescent="0.25">
      <c r="A6" s="24" t="s">
        <v>116</v>
      </c>
      <c r="B6" s="24" t="s">
        <v>74</v>
      </c>
      <c r="C6" s="14">
        <v>67298</v>
      </c>
      <c r="D6" s="13"/>
      <c r="E6" s="14"/>
      <c r="F6" s="15">
        <f>SUM(C6:E6)</f>
        <v>67298</v>
      </c>
      <c r="G6" s="15">
        <v>1995</v>
      </c>
      <c r="H6" s="15"/>
      <c r="I6" s="15"/>
      <c r="J6" s="15">
        <f>+I6+H6+G6</f>
        <v>1995</v>
      </c>
      <c r="K6" s="15">
        <f t="shared" si="0"/>
        <v>69293</v>
      </c>
      <c r="L6" s="15">
        <f t="shared" si="0"/>
        <v>0</v>
      </c>
      <c r="M6" s="15">
        <f t="shared" si="0"/>
        <v>0</v>
      </c>
      <c r="N6" s="15">
        <f>+M6+L6+K6</f>
        <v>69293</v>
      </c>
      <c r="O6" s="14"/>
      <c r="P6" s="14"/>
      <c r="Q6" s="14"/>
      <c r="R6" s="14"/>
      <c r="S6" s="14"/>
      <c r="T6" s="14"/>
      <c r="U6" s="14"/>
      <c r="V6" s="14"/>
      <c r="W6" s="14">
        <f t="shared" si="1"/>
        <v>0</v>
      </c>
      <c r="X6" s="14">
        <f t="shared" si="1"/>
        <v>0</v>
      </c>
      <c r="Y6" s="14">
        <f t="shared" si="1"/>
        <v>0</v>
      </c>
      <c r="Z6" s="14">
        <f t="shared" si="1"/>
        <v>0</v>
      </c>
      <c r="AA6" s="8">
        <f t="shared" si="2"/>
        <v>67298</v>
      </c>
      <c r="AB6" s="14">
        <f t="shared" si="2"/>
        <v>0</v>
      </c>
      <c r="AC6" s="14">
        <f t="shared" si="2"/>
        <v>0</v>
      </c>
      <c r="AD6" s="14">
        <f>SUM(AA6:AC6)</f>
        <v>67298</v>
      </c>
      <c r="AE6" s="7">
        <f t="shared" ref="AE6:AE48" si="4">+S6+G6</f>
        <v>1995</v>
      </c>
      <c r="AF6" s="7">
        <f t="shared" ref="AF6:AF48" si="5">+T6+H6</f>
        <v>0</v>
      </c>
      <c r="AG6" s="7">
        <f t="shared" ref="AG6:AG48" si="6">+U6+I6</f>
        <v>0</v>
      </c>
      <c r="AH6" s="7">
        <f t="shared" ref="AH6:AH48" si="7">+V6+J6</f>
        <v>1995</v>
      </c>
      <c r="AI6" s="8">
        <f t="shared" ref="AI6:AI48" si="8">+W6+K6</f>
        <v>69293</v>
      </c>
      <c r="AJ6" s="8">
        <f t="shared" ref="AJ6:AJ48" si="9">+X6+L6</f>
        <v>0</v>
      </c>
      <c r="AK6" s="8">
        <f t="shared" ref="AK6:AK48" si="10">+Y6+M6</f>
        <v>0</v>
      </c>
      <c r="AL6" s="8">
        <f t="shared" ref="AL6:AL48" si="11">+Z6+N6</f>
        <v>69293</v>
      </c>
    </row>
    <row r="7" spans="1:38" s="25" customFormat="1" ht="47.25" x14ac:dyDescent="0.25">
      <c r="A7" s="191" t="s">
        <v>111</v>
      </c>
      <c r="B7" s="24" t="s">
        <v>75</v>
      </c>
      <c r="C7" s="14">
        <v>24901</v>
      </c>
      <c r="D7" s="13"/>
      <c r="E7" s="14"/>
      <c r="F7" s="15">
        <f>SUM(C7:E7)</f>
        <v>24901</v>
      </c>
      <c r="G7" s="15">
        <v>324</v>
      </c>
      <c r="H7" s="15"/>
      <c r="I7" s="15"/>
      <c r="J7" s="15">
        <f>+I7+H7+G7</f>
        <v>324</v>
      </c>
      <c r="K7" s="15">
        <f t="shared" si="0"/>
        <v>25225</v>
      </c>
      <c r="L7" s="15">
        <f t="shared" si="0"/>
        <v>0</v>
      </c>
      <c r="M7" s="15">
        <f t="shared" si="0"/>
        <v>0</v>
      </c>
      <c r="N7" s="15">
        <f>+M7+L7+K7</f>
        <v>25225</v>
      </c>
      <c r="O7" s="14"/>
      <c r="P7" s="14"/>
      <c r="Q7" s="14"/>
      <c r="R7" s="14"/>
      <c r="S7" s="14"/>
      <c r="T7" s="14"/>
      <c r="U7" s="14"/>
      <c r="V7" s="14"/>
      <c r="W7" s="14">
        <f t="shared" si="1"/>
        <v>0</v>
      </c>
      <c r="X7" s="14">
        <f t="shared" si="1"/>
        <v>0</v>
      </c>
      <c r="Y7" s="14">
        <f t="shared" si="1"/>
        <v>0</v>
      </c>
      <c r="Z7" s="14">
        <f t="shared" si="1"/>
        <v>0</v>
      </c>
      <c r="AA7" s="8">
        <f t="shared" si="2"/>
        <v>24901</v>
      </c>
      <c r="AB7" s="14">
        <f t="shared" si="2"/>
        <v>0</v>
      </c>
      <c r="AC7" s="14">
        <f t="shared" si="2"/>
        <v>0</v>
      </c>
      <c r="AD7" s="14">
        <f>SUM(AA7:AC7)</f>
        <v>24901</v>
      </c>
      <c r="AE7" s="7">
        <f t="shared" si="4"/>
        <v>324</v>
      </c>
      <c r="AF7" s="7">
        <f t="shared" si="5"/>
        <v>0</v>
      </c>
      <c r="AG7" s="7">
        <f t="shared" si="6"/>
        <v>0</v>
      </c>
      <c r="AH7" s="7">
        <f t="shared" si="7"/>
        <v>324</v>
      </c>
      <c r="AI7" s="8">
        <f t="shared" si="8"/>
        <v>25225</v>
      </c>
      <c r="AJ7" s="8">
        <f t="shared" si="9"/>
        <v>0</v>
      </c>
      <c r="AK7" s="8">
        <f t="shared" si="10"/>
        <v>0</v>
      </c>
      <c r="AL7" s="8">
        <f t="shared" si="11"/>
        <v>25225</v>
      </c>
    </row>
    <row r="8" spans="1:38" s="25" customFormat="1" ht="31.5" x14ac:dyDescent="0.25">
      <c r="A8" s="24" t="s">
        <v>70</v>
      </c>
      <c r="B8" s="24" t="s">
        <v>76</v>
      </c>
      <c r="C8" s="14">
        <v>6165</v>
      </c>
      <c r="D8" s="13"/>
      <c r="E8" s="14"/>
      <c r="F8" s="15">
        <f>SUM(C8:E8)</f>
        <v>6165</v>
      </c>
      <c r="G8" s="15">
        <v>102</v>
      </c>
      <c r="H8" s="15"/>
      <c r="I8" s="15"/>
      <c r="J8" s="15">
        <f>+I8+H8+G8</f>
        <v>102</v>
      </c>
      <c r="K8" s="15">
        <f t="shared" si="0"/>
        <v>6267</v>
      </c>
      <c r="L8" s="15">
        <f t="shared" si="0"/>
        <v>0</v>
      </c>
      <c r="M8" s="15">
        <f t="shared" si="0"/>
        <v>0</v>
      </c>
      <c r="N8" s="15">
        <f>+M8+L8+K8</f>
        <v>6267</v>
      </c>
      <c r="O8" s="14"/>
      <c r="P8" s="14"/>
      <c r="Q8" s="14"/>
      <c r="R8" s="14"/>
      <c r="S8" s="14"/>
      <c r="T8" s="14"/>
      <c r="U8" s="14"/>
      <c r="V8" s="14"/>
      <c r="W8" s="14">
        <f t="shared" si="1"/>
        <v>0</v>
      </c>
      <c r="X8" s="14">
        <f t="shared" si="1"/>
        <v>0</v>
      </c>
      <c r="Y8" s="14">
        <f t="shared" si="1"/>
        <v>0</v>
      </c>
      <c r="Z8" s="14">
        <f t="shared" si="1"/>
        <v>0</v>
      </c>
      <c r="AA8" s="8">
        <f t="shared" ref="AA8:AD9" si="12">SUM(C8+O8)</f>
        <v>6165</v>
      </c>
      <c r="AB8" s="8">
        <f t="shared" si="12"/>
        <v>0</v>
      </c>
      <c r="AC8" s="8">
        <f t="shared" si="12"/>
        <v>0</v>
      </c>
      <c r="AD8" s="8">
        <f t="shared" si="12"/>
        <v>6165</v>
      </c>
      <c r="AE8" s="7">
        <f t="shared" si="4"/>
        <v>102</v>
      </c>
      <c r="AF8" s="7">
        <f t="shared" si="5"/>
        <v>0</v>
      </c>
      <c r="AG8" s="7">
        <f t="shared" si="6"/>
        <v>0</v>
      </c>
      <c r="AH8" s="7">
        <f t="shared" si="7"/>
        <v>102</v>
      </c>
      <c r="AI8" s="8">
        <f t="shared" si="8"/>
        <v>6267</v>
      </c>
      <c r="AJ8" s="8">
        <f t="shared" si="9"/>
        <v>0</v>
      </c>
      <c r="AK8" s="8">
        <f t="shared" si="10"/>
        <v>0</v>
      </c>
      <c r="AL8" s="8">
        <f t="shared" si="11"/>
        <v>6267</v>
      </c>
    </row>
    <row r="9" spans="1:38" s="26" customFormat="1" ht="36.75" customHeight="1" x14ac:dyDescent="0.25">
      <c r="A9" s="24" t="s">
        <v>71</v>
      </c>
      <c r="B9" s="24" t="s">
        <v>77</v>
      </c>
      <c r="C9" s="14">
        <v>0</v>
      </c>
      <c r="D9" s="13"/>
      <c r="E9" s="14"/>
      <c r="F9" s="15">
        <f>SUM(C9:E9)</f>
        <v>0</v>
      </c>
      <c r="G9" s="15">
        <v>0</v>
      </c>
      <c r="H9" s="15"/>
      <c r="I9" s="15"/>
      <c r="J9" s="15">
        <f>+I9+H9+G9</f>
        <v>0</v>
      </c>
      <c r="K9" s="15">
        <f t="shared" si="0"/>
        <v>0</v>
      </c>
      <c r="L9" s="15">
        <f t="shared" si="0"/>
        <v>0</v>
      </c>
      <c r="M9" s="15">
        <f t="shared" si="0"/>
        <v>0</v>
      </c>
      <c r="N9" s="15">
        <f>+M9+L9+K9</f>
        <v>0</v>
      </c>
      <c r="O9" s="14"/>
      <c r="P9" s="14"/>
      <c r="Q9" s="14"/>
      <c r="R9" s="14"/>
      <c r="S9" s="14"/>
      <c r="T9" s="14"/>
      <c r="U9" s="14"/>
      <c r="V9" s="14"/>
      <c r="W9" s="14">
        <f t="shared" si="1"/>
        <v>0</v>
      </c>
      <c r="X9" s="14">
        <f t="shared" si="1"/>
        <v>0</v>
      </c>
      <c r="Y9" s="14">
        <f t="shared" si="1"/>
        <v>0</v>
      </c>
      <c r="Z9" s="14">
        <f t="shared" si="1"/>
        <v>0</v>
      </c>
      <c r="AA9" s="8">
        <f t="shared" si="12"/>
        <v>0</v>
      </c>
      <c r="AB9" s="8">
        <f t="shared" si="12"/>
        <v>0</v>
      </c>
      <c r="AC9" s="8">
        <f t="shared" si="12"/>
        <v>0</v>
      </c>
      <c r="AD9" s="8">
        <f t="shared" si="12"/>
        <v>0</v>
      </c>
      <c r="AE9" s="7">
        <f t="shared" si="4"/>
        <v>0</v>
      </c>
      <c r="AF9" s="7">
        <f t="shared" si="5"/>
        <v>0</v>
      </c>
      <c r="AG9" s="7">
        <f t="shared" si="6"/>
        <v>0</v>
      </c>
      <c r="AH9" s="7">
        <f t="shared" si="7"/>
        <v>0</v>
      </c>
      <c r="AI9" s="8">
        <f t="shared" si="8"/>
        <v>0</v>
      </c>
      <c r="AJ9" s="8">
        <f t="shared" si="9"/>
        <v>0</v>
      </c>
      <c r="AK9" s="8">
        <f t="shared" si="10"/>
        <v>0</v>
      </c>
      <c r="AL9" s="8">
        <f t="shared" si="11"/>
        <v>0</v>
      </c>
    </row>
    <row r="10" spans="1:38" s="20" customFormat="1" ht="31.5" x14ac:dyDescent="0.25">
      <c r="A10" s="18" t="s">
        <v>72</v>
      </c>
      <c r="B10" s="18" t="s">
        <v>78</v>
      </c>
      <c r="C10" s="19">
        <f t="shared" ref="C10:AD10" si="13">SUM(C5:C7,C8,C9)</f>
        <v>142060</v>
      </c>
      <c r="D10" s="19">
        <f t="shared" si="13"/>
        <v>0</v>
      </c>
      <c r="E10" s="19">
        <f t="shared" si="13"/>
        <v>52181</v>
      </c>
      <c r="F10" s="19">
        <f t="shared" si="13"/>
        <v>194241</v>
      </c>
      <c r="G10" s="19">
        <f t="shared" si="13"/>
        <v>2758</v>
      </c>
      <c r="H10" s="19">
        <f t="shared" si="13"/>
        <v>0</v>
      </c>
      <c r="I10" s="19">
        <f t="shared" si="13"/>
        <v>0</v>
      </c>
      <c r="J10" s="19">
        <f t="shared" si="13"/>
        <v>2758</v>
      </c>
      <c r="K10" s="19">
        <f t="shared" si="13"/>
        <v>144818</v>
      </c>
      <c r="L10" s="19">
        <f t="shared" si="13"/>
        <v>0</v>
      </c>
      <c r="M10" s="19">
        <f t="shared" si="13"/>
        <v>52181</v>
      </c>
      <c r="N10" s="19">
        <f t="shared" si="13"/>
        <v>196999</v>
      </c>
      <c r="O10" s="19">
        <f t="shared" si="13"/>
        <v>0</v>
      </c>
      <c r="P10" s="19">
        <f t="shared" si="13"/>
        <v>0</v>
      </c>
      <c r="Q10" s="19">
        <f t="shared" si="13"/>
        <v>0</v>
      </c>
      <c r="R10" s="19">
        <f t="shared" si="13"/>
        <v>0</v>
      </c>
      <c r="S10" s="19">
        <f t="shared" si="13"/>
        <v>0</v>
      </c>
      <c r="T10" s="19">
        <f t="shared" si="13"/>
        <v>0</v>
      </c>
      <c r="U10" s="19">
        <f t="shared" si="13"/>
        <v>0</v>
      </c>
      <c r="V10" s="19">
        <f t="shared" si="13"/>
        <v>0</v>
      </c>
      <c r="W10" s="19">
        <f t="shared" si="13"/>
        <v>0</v>
      </c>
      <c r="X10" s="19">
        <f t="shared" si="13"/>
        <v>0</v>
      </c>
      <c r="Y10" s="19">
        <f t="shared" si="13"/>
        <v>0</v>
      </c>
      <c r="Z10" s="19">
        <f t="shared" si="13"/>
        <v>0</v>
      </c>
      <c r="AA10" s="19">
        <f t="shared" si="13"/>
        <v>142060</v>
      </c>
      <c r="AB10" s="19">
        <f t="shared" si="13"/>
        <v>0</v>
      </c>
      <c r="AC10" s="19">
        <f t="shared" si="13"/>
        <v>52181</v>
      </c>
      <c r="AD10" s="19">
        <f t="shared" si="13"/>
        <v>194241</v>
      </c>
      <c r="AE10" s="7">
        <f t="shared" si="4"/>
        <v>2758</v>
      </c>
      <c r="AF10" s="7">
        <f t="shared" si="5"/>
        <v>0</v>
      </c>
      <c r="AG10" s="7">
        <f t="shared" si="6"/>
        <v>0</v>
      </c>
      <c r="AH10" s="7">
        <f t="shared" si="7"/>
        <v>2758</v>
      </c>
      <c r="AI10" s="8">
        <f t="shared" si="8"/>
        <v>144818</v>
      </c>
      <c r="AJ10" s="8">
        <f t="shared" si="9"/>
        <v>0</v>
      </c>
      <c r="AK10" s="8">
        <f t="shared" si="10"/>
        <v>52181</v>
      </c>
      <c r="AL10" s="8">
        <f t="shared" si="11"/>
        <v>196999</v>
      </c>
    </row>
    <row r="11" spans="1:38" s="20" customFormat="1" ht="31.5" x14ac:dyDescent="0.25">
      <c r="A11" s="18" t="s">
        <v>91</v>
      </c>
      <c r="B11" s="18" t="s">
        <v>92</v>
      </c>
      <c r="C11" s="19">
        <f>SUM(C12:C20)</f>
        <v>41009</v>
      </c>
      <c r="D11" s="19">
        <f t="shared" ref="D11:Z11" si="14">SUM(D12:D20)</f>
        <v>1107</v>
      </c>
      <c r="E11" s="19">
        <f t="shared" si="14"/>
        <v>0</v>
      </c>
      <c r="F11" s="19">
        <f t="shared" si="14"/>
        <v>42116</v>
      </c>
      <c r="G11" s="19">
        <f t="shared" si="14"/>
        <v>3641</v>
      </c>
      <c r="H11" s="19">
        <f t="shared" si="14"/>
        <v>4950</v>
      </c>
      <c r="I11" s="19">
        <f t="shared" si="14"/>
        <v>0</v>
      </c>
      <c r="J11" s="19">
        <f t="shared" si="14"/>
        <v>8591</v>
      </c>
      <c r="K11" s="19">
        <f t="shared" si="14"/>
        <v>44650</v>
      </c>
      <c r="L11" s="19">
        <f t="shared" si="14"/>
        <v>6057</v>
      </c>
      <c r="M11" s="19">
        <f t="shared" si="14"/>
        <v>0</v>
      </c>
      <c r="N11" s="19">
        <f t="shared" si="14"/>
        <v>50707</v>
      </c>
      <c r="O11" s="19">
        <f t="shared" si="14"/>
        <v>0</v>
      </c>
      <c r="P11" s="19">
        <f t="shared" si="14"/>
        <v>0</v>
      </c>
      <c r="Q11" s="19">
        <f t="shared" si="14"/>
        <v>0</v>
      </c>
      <c r="R11" s="19">
        <f t="shared" si="14"/>
        <v>0</v>
      </c>
      <c r="S11" s="19">
        <f t="shared" si="14"/>
        <v>0</v>
      </c>
      <c r="T11" s="19">
        <f t="shared" si="14"/>
        <v>0</v>
      </c>
      <c r="U11" s="19">
        <f t="shared" si="14"/>
        <v>0</v>
      </c>
      <c r="V11" s="19">
        <f t="shared" si="14"/>
        <v>0</v>
      </c>
      <c r="W11" s="19">
        <f t="shared" si="14"/>
        <v>0</v>
      </c>
      <c r="X11" s="19">
        <f t="shared" si="14"/>
        <v>0</v>
      </c>
      <c r="Y11" s="19">
        <f t="shared" si="14"/>
        <v>0</v>
      </c>
      <c r="Z11" s="19">
        <f t="shared" si="14"/>
        <v>0</v>
      </c>
      <c r="AA11" s="8">
        <f t="shared" ref="AA11:AD13" si="15">SUM(C11+O11)</f>
        <v>41009</v>
      </c>
      <c r="AB11" s="8">
        <f t="shared" si="15"/>
        <v>1107</v>
      </c>
      <c r="AC11" s="8">
        <f t="shared" si="15"/>
        <v>0</v>
      </c>
      <c r="AD11" s="8">
        <f t="shared" si="15"/>
        <v>42116</v>
      </c>
      <c r="AE11" s="7">
        <f t="shared" si="4"/>
        <v>3641</v>
      </c>
      <c r="AF11" s="7">
        <f t="shared" si="5"/>
        <v>4950</v>
      </c>
      <c r="AG11" s="7">
        <f t="shared" si="6"/>
        <v>0</v>
      </c>
      <c r="AH11" s="7">
        <f t="shared" si="7"/>
        <v>8591</v>
      </c>
      <c r="AI11" s="8">
        <f t="shared" si="8"/>
        <v>44650</v>
      </c>
      <c r="AJ11" s="8">
        <f t="shared" si="9"/>
        <v>6057</v>
      </c>
      <c r="AK11" s="8">
        <f t="shared" si="10"/>
        <v>0</v>
      </c>
      <c r="AL11" s="8">
        <f t="shared" si="11"/>
        <v>50707</v>
      </c>
    </row>
    <row r="12" spans="1:38" s="20" customFormat="1" x14ac:dyDescent="0.25">
      <c r="A12" s="213" t="s">
        <v>261</v>
      </c>
      <c r="B12" s="214"/>
      <c r="C12" s="7">
        <v>27265</v>
      </c>
      <c r="D12" s="7"/>
      <c r="E12" s="22"/>
      <c r="F12" s="19">
        <f t="shared" ref="F12:F20" si="16">SUM(C12:E12)</f>
        <v>27265</v>
      </c>
      <c r="G12" s="19"/>
      <c r="H12" s="19"/>
      <c r="I12" s="19"/>
      <c r="J12" s="19">
        <f>+I12+H12+G12</f>
        <v>0</v>
      </c>
      <c r="K12" s="19">
        <f t="shared" ref="K12:K20" si="17">+G12+C12</f>
        <v>27265</v>
      </c>
      <c r="L12" s="19">
        <f t="shared" ref="L12:L20" si="18">+D12+H12</f>
        <v>0</v>
      </c>
      <c r="M12" s="19">
        <f t="shared" ref="M12:M20" si="19">+I12+E12</f>
        <v>0</v>
      </c>
      <c r="N12" s="19">
        <f t="shared" ref="N12:N20" si="20">+M12+L12+K12</f>
        <v>27265</v>
      </c>
      <c r="O12" s="19"/>
      <c r="P12" s="19"/>
      <c r="Q12" s="19"/>
      <c r="R12" s="19">
        <f t="shared" ref="R12:R20" si="21">+Q12+P12+O12</f>
        <v>0</v>
      </c>
      <c r="S12" s="19"/>
      <c r="T12" s="19"/>
      <c r="U12" s="19"/>
      <c r="V12" s="19"/>
      <c r="W12" s="14">
        <f t="shared" ref="W12:W21" si="22">+S12+O12</f>
        <v>0</v>
      </c>
      <c r="X12" s="14">
        <f t="shared" ref="X12:X21" si="23">+T12+P12</f>
        <v>0</v>
      </c>
      <c r="Y12" s="14">
        <f t="shared" ref="Y12:Y21" si="24">+U12+Q12</f>
        <v>0</v>
      </c>
      <c r="Z12" s="14">
        <f t="shared" ref="Z12:Z21" si="25">+V12+R12</f>
        <v>0</v>
      </c>
      <c r="AA12" s="8">
        <f t="shared" si="15"/>
        <v>27265</v>
      </c>
      <c r="AB12" s="8">
        <f t="shared" si="15"/>
        <v>0</v>
      </c>
      <c r="AC12" s="8">
        <f t="shared" si="15"/>
        <v>0</v>
      </c>
      <c r="AD12" s="8">
        <f t="shared" si="15"/>
        <v>27265</v>
      </c>
      <c r="AE12" s="7">
        <f t="shared" si="4"/>
        <v>0</v>
      </c>
      <c r="AF12" s="7">
        <f t="shared" si="5"/>
        <v>0</v>
      </c>
      <c r="AG12" s="7">
        <f t="shared" si="6"/>
        <v>0</v>
      </c>
      <c r="AH12" s="7">
        <f t="shared" si="7"/>
        <v>0</v>
      </c>
      <c r="AI12" s="8">
        <f t="shared" si="8"/>
        <v>27265</v>
      </c>
      <c r="AJ12" s="8">
        <f t="shared" si="9"/>
        <v>0</v>
      </c>
      <c r="AK12" s="8">
        <f t="shared" si="10"/>
        <v>0</v>
      </c>
      <c r="AL12" s="8">
        <f t="shared" si="11"/>
        <v>27265</v>
      </c>
    </row>
    <row r="13" spans="1:38" s="20" customFormat="1" x14ac:dyDescent="0.25">
      <c r="A13" s="213" t="s">
        <v>128</v>
      </c>
      <c r="B13" s="214"/>
      <c r="C13" s="8"/>
      <c r="D13" s="7">
        <v>1107</v>
      </c>
      <c r="E13" s="22"/>
      <c r="F13" s="19">
        <f t="shared" si="16"/>
        <v>1107</v>
      </c>
      <c r="G13" s="19"/>
      <c r="H13" s="7">
        <v>4805</v>
      </c>
      <c r="I13" s="19"/>
      <c r="J13" s="19">
        <f t="shared" ref="J13:J20" si="26">+I13+H13+G13</f>
        <v>4805</v>
      </c>
      <c r="K13" s="19">
        <f t="shared" si="17"/>
        <v>0</v>
      </c>
      <c r="L13" s="19">
        <f t="shared" si="18"/>
        <v>5912</v>
      </c>
      <c r="M13" s="19">
        <f t="shared" si="19"/>
        <v>0</v>
      </c>
      <c r="N13" s="19">
        <f t="shared" si="20"/>
        <v>5912</v>
      </c>
      <c r="O13" s="19"/>
      <c r="P13" s="19"/>
      <c r="Q13" s="19"/>
      <c r="R13" s="19">
        <f t="shared" si="21"/>
        <v>0</v>
      </c>
      <c r="S13" s="19"/>
      <c r="T13" s="19"/>
      <c r="U13" s="19"/>
      <c r="V13" s="19"/>
      <c r="W13" s="14">
        <f t="shared" si="22"/>
        <v>0</v>
      </c>
      <c r="X13" s="14">
        <f t="shared" si="23"/>
        <v>0</v>
      </c>
      <c r="Y13" s="14">
        <f t="shared" si="24"/>
        <v>0</v>
      </c>
      <c r="Z13" s="14">
        <f t="shared" si="25"/>
        <v>0</v>
      </c>
      <c r="AA13" s="8">
        <f t="shared" si="15"/>
        <v>0</v>
      </c>
      <c r="AB13" s="8">
        <f t="shared" si="15"/>
        <v>1107</v>
      </c>
      <c r="AC13" s="8">
        <f t="shared" si="15"/>
        <v>0</v>
      </c>
      <c r="AD13" s="8">
        <f t="shared" si="15"/>
        <v>1107</v>
      </c>
      <c r="AE13" s="7">
        <f t="shared" si="4"/>
        <v>0</v>
      </c>
      <c r="AF13" s="7">
        <f t="shared" si="5"/>
        <v>4805</v>
      </c>
      <c r="AG13" s="7">
        <f t="shared" si="6"/>
        <v>0</v>
      </c>
      <c r="AH13" s="7">
        <f t="shared" si="7"/>
        <v>4805</v>
      </c>
      <c r="AI13" s="8">
        <f t="shared" si="8"/>
        <v>0</v>
      </c>
      <c r="AJ13" s="8">
        <f t="shared" si="9"/>
        <v>5912</v>
      </c>
      <c r="AK13" s="8">
        <f t="shared" si="10"/>
        <v>0</v>
      </c>
      <c r="AL13" s="8">
        <f t="shared" si="11"/>
        <v>5912</v>
      </c>
    </row>
    <row r="14" spans="1:38" s="20" customFormat="1" ht="31.5" x14ac:dyDescent="0.25">
      <c r="A14" s="212" t="s">
        <v>196</v>
      </c>
      <c r="B14" s="214"/>
      <c r="C14" s="7">
        <v>480</v>
      </c>
      <c r="D14" s="7"/>
      <c r="E14" s="22"/>
      <c r="F14" s="19">
        <f t="shared" si="16"/>
        <v>480</v>
      </c>
      <c r="G14" s="19"/>
      <c r="H14" s="19"/>
      <c r="I14" s="19"/>
      <c r="J14" s="19">
        <f t="shared" si="26"/>
        <v>0</v>
      </c>
      <c r="K14" s="19">
        <f t="shared" si="17"/>
        <v>480</v>
      </c>
      <c r="L14" s="19">
        <f t="shared" si="18"/>
        <v>0</v>
      </c>
      <c r="M14" s="19">
        <f t="shared" si="19"/>
        <v>0</v>
      </c>
      <c r="N14" s="19">
        <f t="shared" si="20"/>
        <v>480</v>
      </c>
      <c r="O14" s="19"/>
      <c r="P14" s="19"/>
      <c r="Q14" s="19"/>
      <c r="R14" s="19">
        <f t="shared" si="21"/>
        <v>0</v>
      </c>
      <c r="S14" s="19"/>
      <c r="T14" s="19"/>
      <c r="U14" s="19"/>
      <c r="V14" s="19"/>
      <c r="W14" s="14">
        <f t="shared" si="22"/>
        <v>0</v>
      </c>
      <c r="X14" s="14">
        <f t="shared" si="23"/>
        <v>0</v>
      </c>
      <c r="Y14" s="14">
        <f t="shared" si="24"/>
        <v>0</v>
      </c>
      <c r="Z14" s="14">
        <f t="shared" si="25"/>
        <v>0</v>
      </c>
      <c r="AA14" s="8"/>
      <c r="AB14" s="8"/>
      <c r="AC14" s="8">
        <f t="shared" ref="AC14:AD20" si="27">SUM(E14+Q14)</f>
        <v>0</v>
      </c>
      <c r="AD14" s="8">
        <f t="shared" si="27"/>
        <v>480</v>
      </c>
      <c r="AE14" s="7">
        <f t="shared" si="4"/>
        <v>0</v>
      </c>
      <c r="AF14" s="7">
        <f t="shared" si="5"/>
        <v>0</v>
      </c>
      <c r="AG14" s="7">
        <f t="shared" si="6"/>
        <v>0</v>
      </c>
      <c r="AH14" s="7">
        <f t="shared" si="7"/>
        <v>0</v>
      </c>
      <c r="AI14" s="8">
        <f t="shared" si="8"/>
        <v>480</v>
      </c>
      <c r="AJ14" s="8">
        <f t="shared" si="9"/>
        <v>0</v>
      </c>
      <c r="AK14" s="8">
        <f t="shared" si="10"/>
        <v>0</v>
      </c>
      <c r="AL14" s="8">
        <f t="shared" si="11"/>
        <v>480</v>
      </c>
    </row>
    <row r="15" spans="1:38" s="20" customFormat="1" x14ac:dyDescent="0.25">
      <c r="A15" s="299" t="s">
        <v>312</v>
      </c>
      <c r="B15" s="214"/>
      <c r="C15" s="7">
        <v>981</v>
      </c>
      <c r="D15" s="7"/>
      <c r="E15" s="22"/>
      <c r="F15" s="19">
        <f t="shared" si="16"/>
        <v>981</v>
      </c>
      <c r="G15" s="19"/>
      <c r="H15" s="19"/>
      <c r="I15" s="19"/>
      <c r="J15" s="19">
        <f t="shared" si="26"/>
        <v>0</v>
      </c>
      <c r="K15" s="19">
        <f t="shared" si="17"/>
        <v>981</v>
      </c>
      <c r="L15" s="19">
        <f t="shared" si="18"/>
        <v>0</v>
      </c>
      <c r="M15" s="19">
        <f t="shared" si="19"/>
        <v>0</v>
      </c>
      <c r="N15" s="19">
        <f t="shared" si="20"/>
        <v>981</v>
      </c>
      <c r="O15" s="19"/>
      <c r="P15" s="19"/>
      <c r="Q15" s="19"/>
      <c r="R15" s="19">
        <f t="shared" si="21"/>
        <v>0</v>
      </c>
      <c r="S15" s="19"/>
      <c r="T15" s="19"/>
      <c r="U15" s="19"/>
      <c r="V15" s="19"/>
      <c r="W15" s="14">
        <f t="shared" si="22"/>
        <v>0</v>
      </c>
      <c r="X15" s="14">
        <f t="shared" si="23"/>
        <v>0</v>
      </c>
      <c r="Y15" s="14">
        <f t="shared" si="24"/>
        <v>0</v>
      </c>
      <c r="Z15" s="14">
        <f t="shared" si="25"/>
        <v>0</v>
      </c>
      <c r="AA15" s="8"/>
      <c r="AB15" s="8"/>
      <c r="AC15" s="8">
        <f t="shared" si="27"/>
        <v>0</v>
      </c>
      <c r="AD15" s="8">
        <f t="shared" si="27"/>
        <v>981</v>
      </c>
      <c r="AE15" s="7">
        <f t="shared" si="4"/>
        <v>0</v>
      </c>
      <c r="AF15" s="7">
        <f t="shared" si="5"/>
        <v>0</v>
      </c>
      <c r="AG15" s="7">
        <f t="shared" si="6"/>
        <v>0</v>
      </c>
      <c r="AH15" s="7">
        <f t="shared" si="7"/>
        <v>0</v>
      </c>
      <c r="AI15" s="8">
        <f t="shared" si="8"/>
        <v>981</v>
      </c>
      <c r="AJ15" s="8">
        <f t="shared" si="9"/>
        <v>0</v>
      </c>
      <c r="AK15" s="8">
        <f t="shared" si="10"/>
        <v>0</v>
      </c>
      <c r="AL15" s="8">
        <f t="shared" si="11"/>
        <v>981</v>
      </c>
    </row>
    <row r="16" spans="1:38" s="20" customFormat="1" x14ac:dyDescent="0.25">
      <c r="A16" s="299" t="s">
        <v>313</v>
      </c>
      <c r="B16" s="214"/>
      <c r="C16" s="7">
        <v>887</v>
      </c>
      <c r="D16" s="7"/>
      <c r="E16" s="22"/>
      <c r="F16" s="19">
        <f t="shared" si="16"/>
        <v>887</v>
      </c>
      <c r="G16" s="7"/>
      <c r="H16" s="19"/>
      <c r="I16" s="19"/>
      <c r="J16" s="19">
        <f t="shared" si="26"/>
        <v>0</v>
      </c>
      <c r="K16" s="19">
        <f t="shared" si="17"/>
        <v>887</v>
      </c>
      <c r="L16" s="19">
        <f t="shared" si="18"/>
        <v>0</v>
      </c>
      <c r="M16" s="19">
        <f t="shared" si="19"/>
        <v>0</v>
      </c>
      <c r="N16" s="19">
        <f t="shared" si="20"/>
        <v>887</v>
      </c>
      <c r="O16" s="19"/>
      <c r="P16" s="19"/>
      <c r="Q16" s="19"/>
      <c r="R16" s="19">
        <f t="shared" si="21"/>
        <v>0</v>
      </c>
      <c r="S16" s="19"/>
      <c r="T16" s="19"/>
      <c r="U16" s="19"/>
      <c r="V16" s="19"/>
      <c r="W16" s="14"/>
      <c r="X16" s="14"/>
      <c r="Y16" s="14"/>
      <c r="Z16" s="14"/>
      <c r="AA16" s="8"/>
      <c r="AB16" s="8"/>
      <c r="AC16" s="8">
        <f t="shared" si="27"/>
        <v>0</v>
      </c>
      <c r="AD16" s="8">
        <f t="shared" si="27"/>
        <v>887</v>
      </c>
      <c r="AE16" s="7">
        <f t="shared" ref="AE16:AL17" si="28">+S16+G16</f>
        <v>0</v>
      </c>
      <c r="AF16" s="7">
        <f t="shared" si="28"/>
        <v>0</v>
      </c>
      <c r="AG16" s="7">
        <f t="shared" si="28"/>
        <v>0</v>
      </c>
      <c r="AH16" s="7">
        <f t="shared" si="28"/>
        <v>0</v>
      </c>
      <c r="AI16" s="8">
        <f t="shared" si="28"/>
        <v>887</v>
      </c>
      <c r="AJ16" s="8">
        <f t="shared" si="28"/>
        <v>0</v>
      </c>
      <c r="AK16" s="8">
        <f t="shared" si="28"/>
        <v>0</v>
      </c>
      <c r="AL16" s="8">
        <f t="shared" si="28"/>
        <v>887</v>
      </c>
    </row>
    <row r="17" spans="1:38" s="20" customFormat="1" x14ac:dyDescent="0.25">
      <c r="A17" s="299" t="s">
        <v>260</v>
      </c>
      <c r="B17" s="214"/>
      <c r="C17" s="7">
        <v>11396</v>
      </c>
      <c r="D17" s="7"/>
      <c r="E17" s="22"/>
      <c r="F17" s="19">
        <f t="shared" si="16"/>
        <v>11396</v>
      </c>
      <c r="G17" s="19">
        <v>641</v>
      </c>
      <c r="H17" s="7"/>
      <c r="I17" s="19"/>
      <c r="J17" s="19">
        <f t="shared" si="26"/>
        <v>641</v>
      </c>
      <c r="K17" s="19">
        <f t="shared" si="17"/>
        <v>12037</v>
      </c>
      <c r="L17" s="19">
        <f t="shared" si="18"/>
        <v>0</v>
      </c>
      <c r="M17" s="19">
        <f t="shared" si="19"/>
        <v>0</v>
      </c>
      <c r="N17" s="19">
        <f t="shared" si="20"/>
        <v>12037</v>
      </c>
      <c r="O17" s="19"/>
      <c r="P17" s="19"/>
      <c r="Q17" s="19"/>
      <c r="R17" s="19">
        <f t="shared" si="21"/>
        <v>0</v>
      </c>
      <c r="S17" s="19"/>
      <c r="T17" s="19"/>
      <c r="U17" s="19"/>
      <c r="V17" s="19"/>
      <c r="W17" s="14"/>
      <c r="X17" s="14"/>
      <c r="Y17" s="14"/>
      <c r="Z17" s="14"/>
      <c r="AA17" s="8"/>
      <c r="AB17" s="8"/>
      <c r="AC17" s="8">
        <f t="shared" si="27"/>
        <v>0</v>
      </c>
      <c r="AD17" s="8">
        <f t="shared" si="27"/>
        <v>11396</v>
      </c>
      <c r="AE17" s="7">
        <f t="shared" si="28"/>
        <v>641</v>
      </c>
      <c r="AF17" s="7">
        <f t="shared" si="28"/>
        <v>0</v>
      </c>
      <c r="AG17" s="7">
        <f t="shared" si="28"/>
        <v>0</v>
      </c>
      <c r="AH17" s="7">
        <f t="shared" si="28"/>
        <v>641</v>
      </c>
      <c r="AI17" s="8">
        <f t="shared" si="28"/>
        <v>12037</v>
      </c>
      <c r="AJ17" s="8">
        <f t="shared" si="28"/>
        <v>0</v>
      </c>
      <c r="AK17" s="8">
        <f t="shared" si="28"/>
        <v>0</v>
      </c>
      <c r="AL17" s="8">
        <f t="shared" si="28"/>
        <v>12037</v>
      </c>
    </row>
    <row r="18" spans="1:38" s="20" customFormat="1" x14ac:dyDescent="0.25">
      <c r="A18" s="299" t="s">
        <v>343</v>
      </c>
      <c r="B18" s="214"/>
      <c r="C18" s="7">
        <v>0</v>
      </c>
      <c r="D18" s="7"/>
      <c r="E18" s="22"/>
      <c r="F18" s="19">
        <f t="shared" si="16"/>
        <v>0</v>
      </c>
      <c r="G18" s="19">
        <v>3000</v>
      </c>
      <c r="H18" s="7"/>
      <c r="I18" s="19"/>
      <c r="J18" s="19">
        <f t="shared" si="26"/>
        <v>3000</v>
      </c>
      <c r="K18" s="19">
        <f>+G18+C18</f>
        <v>3000</v>
      </c>
      <c r="L18" s="19">
        <f>+D18+H18</f>
        <v>0</v>
      </c>
      <c r="M18" s="19">
        <f>+I18+E18</f>
        <v>0</v>
      </c>
      <c r="N18" s="19">
        <f t="shared" si="20"/>
        <v>3000</v>
      </c>
      <c r="O18" s="19"/>
      <c r="P18" s="19"/>
      <c r="Q18" s="19"/>
      <c r="R18" s="19"/>
      <c r="S18" s="19"/>
      <c r="T18" s="19"/>
      <c r="U18" s="19"/>
      <c r="V18" s="19"/>
      <c r="W18" s="14"/>
      <c r="X18" s="14"/>
      <c r="Y18" s="14"/>
      <c r="Z18" s="14"/>
      <c r="AA18" s="8"/>
      <c r="AB18" s="8"/>
      <c r="AC18" s="8">
        <f>SUM(E18+Q18)</f>
        <v>0</v>
      </c>
      <c r="AD18" s="8">
        <f>SUM(F18+R18)</f>
        <v>0</v>
      </c>
      <c r="AE18" s="7">
        <f t="shared" ref="AE18:AL19" si="29">+S18+G18</f>
        <v>3000</v>
      </c>
      <c r="AF18" s="7">
        <f t="shared" si="29"/>
        <v>0</v>
      </c>
      <c r="AG18" s="7">
        <f t="shared" si="29"/>
        <v>0</v>
      </c>
      <c r="AH18" s="7">
        <f t="shared" si="29"/>
        <v>3000</v>
      </c>
      <c r="AI18" s="8">
        <f t="shared" si="29"/>
        <v>3000</v>
      </c>
      <c r="AJ18" s="8">
        <f t="shared" si="29"/>
        <v>0</v>
      </c>
      <c r="AK18" s="8">
        <f t="shared" si="29"/>
        <v>0</v>
      </c>
      <c r="AL18" s="8">
        <f t="shared" si="29"/>
        <v>3000</v>
      </c>
    </row>
    <row r="19" spans="1:38" s="20" customFormat="1" x14ac:dyDescent="0.25">
      <c r="A19" s="299" t="s">
        <v>342</v>
      </c>
      <c r="B19" s="214"/>
      <c r="C19" s="7"/>
      <c r="D19" s="7">
        <v>0</v>
      </c>
      <c r="E19" s="22"/>
      <c r="F19" s="19">
        <f t="shared" si="16"/>
        <v>0</v>
      </c>
      <c r="G19" s="19"/>
      <c r="H19" s="7">
        <v>25</v>
      </c>
      <c r="I19" s="19"/>
      <c r="J19" s="19">
        <f t="shared" si="26"/>
        <v>25</v>
      </c>
      <c r="K19" s="19">
        <f>+G19+C19</f>
        <v>0</v>
      </c>
      <c r="L19" s="19">
        <f>+D19+H19</f>
        <v>25</v>
      </c>
      <c r="M19" s="19">
        <f>+I19+E19</f>
        <v>0</v>
      </c>
      <c r="N19" s="19">
        <f t="shared" si="20"/>
        <v>25</v>
      </c>
      <c r="O19" s="19"/>
      <c r="P19" s="19"/>
      <c r="Q19" s="19"/>
      <c r="R19" s="19"/>
      <c r="S19" s="19"/>
      <c r="T19" s="19"/>
      <c r="U19" s="19"/>
      <c r="V19" s="19"/>
      <c r="W19" s="14"/>
      <c r="X19" s="14"/>
      <c r="Y19" s="14"/>
      <c r="Z19" s="14"/>
      <c r="AA19" s="8"/>
      <c r="AB19" s="8"/>
      <c r="AC19" s="8">
        <f>SUM(E19+Q19)</f>
        <v>0</v>
      </c>
      <c r="AD19" s="8">
        <f>SUM(F19+R19)</f>
        <v>0</v>
      </c>
      <c r="AE19" s="7">
        <f t="shared" si="29"/>
        <v>0</v>
      </c>
      <c r="AF19" s="7">
        <f t="shared" si="29"/>
        <v>25</v>
      </c>
      <c r="AG19" s="7">
        <f t="shared" si="29"/>
        <v>0</v>
      </c>
      <c r="AH19" s="7">
        <f t="shared" si="29"/>
        <v>25</v>
      </c>
      <c r="AI19" s="8">
        <f t="shared" si="29"/>
        <v>0</v>
      </c>
      <c r="AJ19" s="8">
        <f t="shared" si="29"/>
        <v>25</v>
      </c>
      <c r="AK19" s="8">
        <f t="shared" si="29"/>
        <v>0</v>
      </c>
      <c r="AL19" s="8">
        <f t="shared" si="29"/>
        <v>25</v>
      </c>
    </row>
    <row r="20" spans="1:38" s="20" customFormat="1" x14ac:dyDescent="0.25">
      <c r="A20" s="299" t="s">
        <v>311</v>
      </c>
      <c r="B20" s="214"/>
      <c r="C20" s="8"/>
      <c r="D20" s="7">
        <v>0</v>
      </c>
      <c r="E20" s="22"/>
      <c r="F20" s="19">
        <f t="shared" si="16"/>
        <v>0</v>
      </c>
      <c r="G20" s="19"/>
      <c r="H20" s="19">
        <v>120</v>
      </c>
      <c r="I20" s="19"/>
      <c r="J20" s="19">
        <f t="shared" si="26"/>
        <v>120</v>
      </c>
      <c r="K20" s="19">
        <f t="shared" si="17"/>
        <v>0</v>
      </c>
      <c r="L20" s="19">
        <f t="shared" si="18"/>
        <v>120</v>
      </c>
      <c r="M20" s="19">
        <f t="shared" si="19"/>
        <v>0</v>
      </c>
      <c r="N20" s="19">
        <f t="shared" si="20"/>
        <v>120</v>
      </c>
      <c r="O20" s="19"/>
      <c r="P20" s="19"/>
      <c r="Q20" s="19"/>
      <c r="R20" s="19">
        <f t="shared" si="21"/>
        <v>0</v>
      </c>
      <c r="S20" s="19"/>
      <c r="T20" s="19"/>
      <c r="U20" s="19"/>
      <c r="V20" s="19">
        <f>+U20+T20+S20</f>
        <v>0</v>
      </c>
      <c r="W20" s="14">
        <f t="shared" si="22"/>
        <v>0</v>
      </c>
      <c r="X20" s="14">
        <f t="shared" si="23"/>
        <v>0</v>
      </c>
      <c r="Y20" s="14">
        <f t="shared" si="24"/>
        <v>0</v>
      </c>
      <c r="Z20" s="14">
        <f t="shared" si="25"/>
        <v>0</v>
      </c>
      <c r="AA20" s="8"/>
      <c r="AB20" s="8"/>
      <c r="AC20" s="8">
        <f t="shared" si="27"/>
        <v>0</v>
      </c>
      <c r="AD20" s="8">
        <f t="shared" si="27"/>
        <v>0</v>
      </c>
      <c r="AE20" s="7">
        <f t="shared" si="4"/>
        <v>0</v>
      </c>
      <c r="AF20" s="7">
        <f t="shared" si="5"/>
        <v>120</v>
      </c>
      <c r="AG20" s="7">
        <f t="shared" si="6"/>
        <v>0</v>
      </c>
      <c r="AH20" s="7">
        <f t="shared" si="7"/>
        <v>120</v>
      </c>
      <c r="AI20" s="8">
        <f t="shared" si="8"/>
        <v>0</v>
      </c>
      <c r="AJ20" s="8">
        <f t="shared" si="9"/>
        <v>120</v>
      </c>
      <c r="AK20" s="8">
        <f t="shared" si="10"/>
        <v>0</v>
      </c>
      <c r="AL20" s="8">
        <f t="shared" si="11"/>
        <v>120</v>
      </c>
    </row>
    <row r="21" spans="1:38" s="11" customFormat="1" ht="31.5" x14ac:dyDescent="0.25">
      <c r="A21" s="9" t="s">
        <v>93</v>
      </c>
      <c r="B21" s="9" t="s">
        <v>55</v>
      </c>
      <c r="C21" s="8">
        <f t="shared" ref="C21:AD21" si="30">SUM(C10+C11)</f>
        <v>183069</v>
      </c>
      <c r="D21" s="8">
        <f t="shared" si="30"/>
        <v>1107</v>
      </c>
      <c r="E21" s="8">
        <f t="shared" si="30"/>
        <v>52181</v>
      </c>
      <c r="F21" s="8">
        <f t="shared" si="30"/>
        <v>236357</v>
      </c>
      <c r="G21" s="8">
        <f t="shared" si="30"/>
        <v>6399</v>
      </c>
      <c r="H21" s="8">
        <f t="shared" si="30"/>
        <v>4950</v>
      </c>
      <c r="I21" s="8">
        <f t="shared" si="30"/>
        <v>0</v>
      </c>
      <c r="J21" s="8">
        <f t="shared" si="30"/>
        <v>11349</v>
      </c>
      <c r="K21" s="8">
        <f t="shared" si="30"/>
        <v>189468</v>
      </c>
      <c r="L21" s="8">
        <f t="shared" si="30"/>
        <v>6057</v>
      </c>
      <c r="M21" s="8">
        <f t="shared" si="30"/>
        <v>52181</v>
      </c>
      <c r="N21" s="8">
        <f t="shared" si="30"/>
        <v>247706</v>
      </c>
      <c r="O21" s="8">
        <f t="shared" si="30"/>
        <v>0</v>
      </c>
      <c r="P21" s="8">
        <f t="shared" si="30"/>
        <v>0</v>
      </c>
      <c r="Q21" s="8">
        <f t="shared" si="30"/>
        <v>0</v>
      </c>
      <c r="R21" s="8">
        <f t="shared" si="30"/>
        <v>0</v>
      </c>
      <c r="S21" s="8">
        <f t="shared" si="30"/>
        <v>0</v>
      </c>
      <c r="T21" s="8">
        <f t="shared" si="30"/>
        <v>0</v>
      </c>
      <c r="U21" s="8">
        <f t="shared" si="30"/>
        <v>0</v>
      </c>
      <c r="V21" s="8">
        <f t="shared" si="30"/>
        <v>0</v>
      </c>
      <c r="W21" s="14">
        <f t="shared" si="22"/>
        <v>0</v>
      </c>
      <c r="X21" s="14">
        <f t="shared" si="23"/>
        <v>0</v>
      </c>
      <c r="Y21" s="14">
        <f t="shared" si="24"/>
        <v>0</v>
      </c>
      <c r="Z21" s="14">
        <f t="shared" si="25"/>
        <v>0</v>
      </c>
      <c r="AA21" s="8">
        <f t="shared" si="30"/>
        <v>183069</v>
      </c>
      <c r="AB21" s="8">
        <f t="shared" si="30"/>
        <v>1107</v>
      </c>
      <c r="AC21" s="8">
        <f t="shared" si="30"/>
        <v>52181</v>
      </c>
      <c r="AD21" s="8">
        <f t="shared" si="30"/>
        <v>236357</v>
      </c>
      <c r="AE21" s="7">
        <f t="shared" si="4"/>
        <v>6399</v>
      </c>
      <c r="AF21" s="7">
        <f t="shared" si="5"/>
        <v>4950</v>
      </c>
      <c r="AG21" s="7">
        <f t="shared" si="6"/>
        <v>0</v>
      </c>
      <c r="AH21" s="7">
        <f t="shared" si="7"/>
        <v>11349</v>
      </c>
      <c r="AI21" s="8">
        <f t="shared" si="8"/>
        <v>189468</v>
      </c>
      <c r="AJ21" s="8">
        <f t="shared" si="9"/>
        <v>6057</v>
      </c>
      <c r="AK21" s="8">
        <f t="shared" si="10"/>
        <v>52181</v>
      </c>
      <c r="AL21" s="8">
        <f t="shared" si="11"/>
        <v>247706</v>
      </c>
    </row>
    <row r="22" spans="1:38" s="11" customFormat="1" x14ac:dyDescent="0.25">
      <c r="A22" s="9" t="s">
        <v>351</v>
      </c>
      <c r="B22" s="35"/>
      <c r="C22" s="34">
        <v>0</v>
      </c>
      <c r="D22" s="34">
        <v>0</v>
      </c>
      <c r="E22" s="34">
        <v>0</v>
      </c>
      <c r="F22" s="34">
        <f>+E22+D22+C22</f>
        <v>0</v>
      </c>
      <c r="G22" s="34">
        <v>341192</v>
      </c>
      <c r="H22" s="34">
        <v>0</v>
      </c>
      <c r="I22" s="34">
        <v>0</v>
      </c>
      <c r="J22" s="34">
        <f t="shared" ref="J22:J28" si="31">+I22+H22+G22</f>
        <v>341192</v>
      </c>
      <c r="K22" s="8">
        <f>+G22+C22</f>
        <v>341192</v>
      </c>
      <c r="L22" s="8">
        <f>+H22+D22</f>
        <v>0</v>
      </c>
      <c r="M22" s="8">
        <f>+I22+E22</f>
        <v>0</v>
      </c>
      <c r="N22" s="8">
        <f>+J22+F22</f>
        <v>341192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14">
        <v>0</v>
      </c>
      <c r="X22" s="14">
        <v>0</v>
      </c>
      <c r="Y22" s="14">
        <v>0</v>
      </c>
      <c r="Z22" s="14">
        <v>0</v>
      </c>
      <c r="AA22" s="19">
        <v>0</v>
      </c>
      <c r="AB22" s="19">
        <f>SUM(AB23:AB23)</f>
        <v>0</v>
      </c>
      <c r="AC22" s="19">
        <f>SUM(AC23:AC23)</f>
        <v>0</v>
      </c>
      <c r="AD22" s="19">
        <v>0</v>
      </c>
      <c r="AE22" s="7">
        <f t="shared" ref="AE22:AL22" si="32">+S22+G22</f>
        <v>341192</v>
      </c>
      <c r="AF22" s="7">
        <f t="shared" si="32"/>
        <v>0</v>
      </c>
      <c r="AG22" s="7">
        <f t="shared" si="32"/>
        <v>0</v>
      </c>
      <c r="AH22" s="7">
        <f t="shared" si="32"/>
        <v>341192</v>
      </c>
      <c r="AI22" s="8">
        <f t="shared" si="32"/>
        <v>341192</v>
      </c>
      <c r="AJ22" s="8">
        <f t="shared" si="32"/>
        <v>0</v>
      </c>
      <c r="AK22" s="8">
        <f t="shared" si="32"/>
        <v>0</v>
      </c>
      <c r="AL22" s="8">
        <f t="shared" si="32"/>
        <v>341192</v>
      </c>
    </row>
    <row r="23" spans="1:38" s="33" customFormat="1" ht="31.5" x14ac:dyDescent="0.25">
      <c r="A23" s="9" t="s">
        <v>352</v>
      </c>
      <c r="B23" s="35" t="s">
        <v>308</v>
      </c>
      <c r="C23" s="34">
        <f>+C24+C25+C26+C27</f>
        <v>120209</v>
      </c>
      <c r="D23" s="34">
        <f>+D24+D25+D26+D27</f>
        <v>0</v>
      </c>
      <c r="E23" s="34">
        <f>+E24+E25+E26+E27</f>
        <v>0</v>
      </c>
      <c r="F23" s="34">
        <f t="shared" ref="F23:F28" si="33">SUM(C23:E23)</f>
        <v>120209</v>
      </c>
      <c r="G23" s="34">
        <f>+G24+G25+G26+G27</f>
        <v>0</v>
      </c>
      <c r="H23" s="34">
        <f>+H24+H25+H26+H27</f>
        <v>0</v>
      </c>
      <c r="I23" s="34">
        <f>+I24+I25+I26+I27</f>
        <v>0</v>
      </c>
      <c r="J23" s="34">
        <f t="shared" si="31"/>
        <v>0</v>
      </c>
      <c r="K23" s="19">
        <f t="shared" ref="K23:K28" si="34">+G23+C23</f>
        <v>120209</v>
      </c>
      <c r="L23" s="19">
        <f t="shared" ref="L23:L28" si="35">+D23+H23</f>
        <v>0</v>
      </c>
      <c r="M23" s="19">
        <f t="shared" ref="M23:M28" si="36">+I23+E23</f>
        <v>0</v>
      </c>
      <c r="N23" s="19">
        <f t="shared" ref="N23:N28" si="37">+M23+L23+K23</f>
        <v>120209</v>
      </c>
      <c r="O23" s="34">
        <v>0</v>
      </c>
      <c r="P23" s="34">
        <v>0</v>
      </c>
      <c r="Q23" s="34">
        <v>0</v>
      </c>
      <c r="R23" s="34">
        <f>SUM(O23:Q23)</f>
        <v>0</v>
      </c>
      <c r="S23" s="34"/>
      <c r="T23" s="34"/>
      <c r="U23" s="34"/>
      <c r="V23" s="34"/>
      <c r="W23" s="8">
        <f t="shared" ref="W23:Z29" si="38">+S23+O23</f>
        <v>0</v>
      </c>
      <c r="X23" s="8">
        <f t="shared" si="38"/>
        <v>0</v>
      </c>
      <c r="Y23" s="8">
        <f t="shared" si="38"/>
        <v>0</v>
      </c>
      <c r="Z23" s="8">
        <f t="shared" si="38"/>
        <v>0</v>
      </c>
      <c r="AA23" s="34">
        <f>+O23+C23</f>
        <v>120209</v>
      </c>
      <c r="AB23" s="34">
        <f>+P23+D23</f>
        <v>0</v>
      </c>
      <c r="AC23" s="34">
        <f>+Q23+E23</f>
        <v>0</v>
      </c>
      <c r="AD23" s="34">
        <f>SUM(AA23:AC23)</f>
        <v>120209</v>
      </c>
      <c r="AE23" s="7">
        <f t="shared" si="4"/>
        <v>0</v>
      </c>
      <c r="AF23" s="7">
        <f t="shared" si="5"/>
        <v>0</v>
      </c>
      <c r="AG23" s="7">
        <f t="shared" si="6"/>
        <v>0</v>
      </c>
      <c r="AH23" s="7">
        <f t="shared" si="7"/>
        <v>0</v>
      </c>
      <c r="AI23" s="8">
        <f t="shared" si="8"/>
        <v>120209</v>
      </c>
      <c r="AJ23" s="8">
        <f t="shared" si="9"/>
        <v>0</v>
      </c>
      <c r="AK23" s="8">
        <f t="shared" si="10"/>
        <v>0</v>
      </c>
      <c r="AL23" s="8">
        <f t="shared" si="11"/>
        <v>120209</v>
      </c>
    </row>
    <row r="24" spans="1:38" s="33" customFormat="1" x14ac:dyDescent="0.25">
      <c r="A24" s="299" t="s">
        <v>314</v>
      </c>
      <c r="B24" s="435"/>
      <c r="C24" s="426">
        <v>55968</v>
      </c>
      <c r="D24" s="436"/>
      <c r="E24" s="426"/>
      <c r="F24" s="426">
        <f t="shared" si="33"/>
        <v>55968</v>
      </c>
      <c r="G24" s="437"/>
      <c r="H24" s="437"/>
      <c r="I24" s="437"/>
      <c r="J24" s="426">
        <f t="shared" si="31"/>
        <v>0</v>
      </c>
      <c r="K24" s="22">
        <f t="shared" si="34"/>
        <v>55968</v>
      </c>
      <c r="L24" s="22">
        <f t="shared" si="35"/>
        <v>0</v>
      </c>
      <c r="M24" s="22">
        <f t="shared" si="36"/>
        <v>0</v>
      </c>
      <c r="N24" s="22">
        <f t="shared" si="37"/>
        <v>55968</v>
      </c>
      <c r="O24" s="426"/>
      <c r="P24" s="426"/>
      <c r="Q24" s="426"/>
      <c r="R24" s="426"/>
      <c r="S24" s="426"/>
      <c r="T24" s="426"/>
      <c r="U24" s="426"/>
      <c r="V24" s="426"/>
      <c r="W24" s="7">
        <f t="shared" si="38"/>
        <v>0</v>
      </c>
      <c r="X24" s="7">
        <f t="shared" si="38"/>
        <v>0</v>
      </c>
      <c r="Y24" s="7">
        <f t="shared" si="38"/>
        <v>0</v>
      </c>
      <c r="Z24" s="7">
        <f t="shared" si="38"/>
        <v>0</v>
      </c>
      <c r="AA24" s="426"/>
      <c r="AB24" s="426"/>
      <c r="AC24" s="426"/>
      <c r="AD24" s="426"/>
      <c r="AE24" s="7">
        <f t="shared" ref="AE24:AL27" si="39">+S24+G24</f>
        <v>0</v>
      </c>
      <c r="AF24" s="7">
        <f t="shared" si="39"/>
        <v>0</v>
      </c>
      <c r="AG24" s="7">
        <f t="shared" si="39"/>
        <v>0</v>
      </c>
      <c r="AH24" s="7">
        <f t="shared" si="39"/>
        <v>0</v>
      </c>
      <c r="AI24" s="7">
        <f t="shared" si="39"/>
        <v>55968</v>
      </c>
      <c r="AJ24" s="7">
        <f t="shared" si="39"/>
        <v>0</v>
      </c>
      <c r="AK24" s="7">
        <f t="shared" si="39"/>
        <v>0</v>
      </c>
      <c r="AL24" s="7">
        <f t="shared" si="39"/>
        <v>55968</v>
      </c>
    </row>
    <row r="25" spans="1:38" s="33" customFormat="1" x14ac:dyDescent="0.25">
      <c r="A25" s="299" t="s">
        <v>315</v>
      </c>
      <c r="B25" s="435"/>
      <c r="C25" s="426">
        <v>56661</v>
      </c>
      <c r="D25" s="436"/>
      <c r="E25" s="426"/>
      <c r="F25" s="426">
        <f t="shared" si="33"/>
        <v>56661</v>
      </c>
      <c r="G25" s="437"/>
      <c r="H25" s="437"/>
      <c r="I25" s="437"/>
      <c r="J25" s="426">
        <f t="shared" si="31"/>
        <v>0</v>
      </c>
      <c r="K25" s="22">
        <f t="shared" si="34"/>
        <v>56661</v>
      </c>
      <c r="L25" s="22">
        <f t="shared" si="35"/>
        <v>0</v>
      </c>
      <c r="M25" s="22">
        <f t="shared" si="36"/>
        <v>0</v>
      </c>
      <c r="N25" s="22">
        <f t="shared" si="37"/>
        <v>56661</v>
      </c>
      <c r="O25" s="426"/>
      <c r="P25" s="426"/>
      <c r="Q25" s="426"/>
      <c r="R25" s="426"/>
      <c r="S25" s="426"/>
      <c r="T25" s="426"/>
      <c r="U25" s="426"/>
      <c r="V25" s="426"/>
      <c r="W25" s="7">
        <f t="shared" si="38"/>
        <v>0</v>
      </c>
      <c r="X25" s="7">
        <f t="shared" si="38"/>
        <v>0</v>
      </c>
      <c r="Y25" s="7">
        <f t="shared" si="38"/>
        <v>0</v>
      </c>
      <c r="Z25" s="7">
        <f t="shared" si="38"/>
        <v>0</v>
      </c>
      <c r="AA25" s="426"/>
      <c r="AB25" s="426"/>
      <c r="AC25" s="426"/>
      <c r="AD25" s="426"/>
      <c r="AE25" s="7">
        <f t="shared" si="39"/>
        <v>0</v>
      </c>
      <c r="AF25" s="7">
        <f t="shared" si="39"/>
        <v>0</v>
      </c>
      <c r="AG25" s="7">
        <f t="shared" si="39"/>
        <v>0</v>
      </c>
      <c r="AH25" s="7">
        <f t="shared" si="39"/>
        <v>0</v>
      </c>
      <c r="AI25" s="7">
        <f t="shared" si="39"/>
        <v>56661</v>
      </c>
      <c r="AJ25" s="7">
        <f t="shared" si="39"/>
        <v>0</v>
      </c>
      <c r="AK25" s="7">
        <f t="shared" si="39"/>
        <v>0</v>
      </c>
      <c r="AL25" s="7">
        <f t="shared" si="39"/>
        <v>56661</v>
      </c>
    </row>
    <row r="26" spans="1:38" s="33" customFormat="1" x14ac:dyDescent="0.25">
      <c r="A26" s="299" t="s">
        <v>316</v>
      </c>
      <c r="B26" s="435"/>
      <c r="C26" s="426">
        <v>2580</v>
      </c>
      <c r="D26" s="436"/>
      <c r="E26" s="426"/>
      <c r="F26" s="426">
        <f t="shared" si="33"/>
        <v>2580</v>
      </c>
      <c r="G26" s="437"/>
      <c r="H26" s="437"/>
      <c r="I26" s="437"/>
      <c r="J26" s="426">
        <f t="shared" si="31"/>
        <v>0</v>
      </c>
      <c r="K26" s="22">
        <f t="shared" si="34"/>
        <v>2580</v>
      </c>
      <c r="L26" s="22">
        <f t="shared" si="35"/>
        <v>0</v>
      </c>
      <c r="M26" s="22">
        <f t="shared" si="36"/>
        <v>0</v>
      </c>
      <c r="N26" s="22">
        <f t="shared" si="37"/>
        <v>2580</v>
      </c>
      <c r="O26" s="426"/>
      <c r="P26" s="426"/>
      <c r="Q26" s="426"/>
      <c r="R26" s="426"/>
      <c r="S26" s="426"/>
      <c r="T26" s="426"/>
      <c r="U26" s="426"/>
      <c r="V26" s="426"/>
      <c r="W26" s="7">
        <f t="shared" si="38"/>
        <v>0</v>
      </c>
      <c r="X26" s="7">
        <f t="shared" si="38"/>
        <v>0</v>
      </c>
      <c r="Y26" s="7">
        <f t="shared" si="38"/>
        <v>0</v>
      </c>
      <c r="Z26" s="7">
        <f t="shared" si="38"/>
        <v>0</v>
      </c>
      <c r="AA26" s="426"/>
      <c r="AB26" s="426"/>
      <c r="AC26" s="426"/>
      <c r="AD26" s="426"/>
      <c r="AE26" s="7">
        <f t="shared" si="39"/>
        <v>0</v>
      </c>
      <c r="AF26" s="7">
        <f t="shared" si="39"/>
        <v>0</v>
      </c>
      <c r="AG26" s="7">
        <f t="shared" si="39"/>
        <v>0</v>
      </c>
      <c r="AH26" s="7">
        <f t="shared" si="39"/>
        <v>0</v>
      </c>
      <c r="AI26" s="7">
        <f t="shared" si="39"/>
        <v>2580</v>
      </c>
      <c r="AJ26" s="7">
        <f t="shared" si="39"/>
        <v>0</v>
      </c>
      <c r="AK26" s="7">
        <f t="shared" si="39"/>
        <v>0</v>
      </c>
      <c r="AL26" s="7">
        <f t="shared" si="39"/>
        <v>2580</v>
      </c>
    </row>
    <row r="27" spans="1:38" s="33" customFormat="1" x14ac:dyDescent="0.25">
      <c r="A27" s="299" t="s">
        <v>317</v>
      </c>
      <c r="B27" s="435"/>
      <c r="C27" s="426">
        <v>5000</v>
      </c>
      <c r="D27" s="436"/>
      <c r="E27" s="426"/>
      <c r="F27" s="426">
        <f t="shared" si="33"/>
        <v>5000</v>
      </c>
      <c r="G27" s="437"/>
      <c r="H27" s="437"/>
      <c r="I27" s="437"/>
      <c r="J27" s="426">
        <f t="shared" si="31"/>
        <v>0</v>
      </c>
      <c r="K27" s="22">
        <f t="shared" si="34"/>
        <v>5000</v>
      </c>
      <c r="L27" s="22">
        <f t="shared" si="35"/>
        <v>0</v>
      </c>
      <c r="M27" s="22">
        <f t="shared" si="36"/>
        <v>0</v>
      </c>
      <c r="N27" s="22">
        <f t="shared" si="37"/>
        <v>5000</v>
      </c>
      <c r="O27" s="426"/>
      <c r="P27" s="426"/>
      <c r="Q27" s="426"/>
      <c r="R27" s="426"/>
      <c r="S27" s="426"/>
      <c r="T27" s="426"/>
      <c r="U27" s="426"/>
      <c r="V27" s="426"/>
      <c r="W27" s="7">
        <f t="shared" si="38"/>
        <v>0</v>
      </c>
      <c r="X27" s="7">
        <f t="shared" si="38"/>
        <v>0</v>
      </c>
      <c r="Y27" s="7">
        <f t="shared" si="38"/>
        <v>0</v>
      </c>
      <c r="Z27" s="7">
        <f t="shared" si="38"/>
        <v>0</v>
      </c>
      <c r="AA27" s="426"/>
      <c r="AB27" s="426"/>
      <c r="AC27" s="426"/>
      <c r="AD27" s="426"/>
      <c r="AE27" s="7">
        <f t="shared" si="39"/>
        <v>0</v>
      </c>
      <c r="AF27" s="7">
        <f t="shared" si="39"/>
        <v>0</v>
      </c>
      <c r="AG27" s="7">
        <f t="shared" si="39"/>
        <v>0</v>
      </c>
      <c r="AH27" s="7">
        <f t="shared" si="39"/>
        <v>0</v>
      </c>
      <c r="AI27" s="7">
        <f t="shared" si="39"/>
        <v>5000</v>
      </c>
      <c r="AJ27" s="7">
        <f t="shared" si="39"/>
        <v>0</v>
      </c>
      <c r="AK27" s="7">
        <f t="shared" si="39"/>
        <v>0</v>
      </c>
      <c r="AL27" s="7">
        <f t="shared" si="39"/>
        <v>5000</v>
      </c>
    </row>
    <row r="28" spans="1:38" x14ac:dyDescent="0.25">
      <c r="A28" s="12" t="s">
        <v>337</v>
      </c>
      <c r="B28" s="12" t="s">
        <v>79</v>
      </c>
      <c r="C28" s="17">
        <v>66814</v>
      </c>
      <c r="D28" s="16">
        <v>18186</v>
      </c>
      <c r="E28" s="17"/>
      <c r="F28" s="15">
        <f t="shared" si="33"/>
        <v>85000</v>
      </c>
      <c r="G28" s="15"/>
      <c r="H28" s="15"/>
      <c r="I28" s="15"/>
      <c r="J28" s="426">
        <f t="shared" si="31"/>
        <v>0</v>
      </c>
      <c r="K28" s="19">
        <f t="shared" si="34"/>
        <v>66814</v>
      </c>
      <c r="L28" s="19">
        <f t="shared" si="35"/>
        <v>18186</v>
      </c>
      <c r="M28" s="19">
        <f t="shared" si="36"/>
        <v>0</v>
      </c>
      <c r="N28" s="19">
        <f t="shared" si="37"/>
        <v>85000</v>
      </c>
      <c r="O28" s="17"/>
      <c r="P28" s="17"/>
      <c r="Q28" s="17"/>
      <c r="R28" s="17">
        <f>SUM(O28:Q28)</f>
        <v>0</v>
      </c>
      <c r="S28" s="17"/>
      <c r="T28" s="17"/>
      <c r="U28" s="17"/>
      <c r="V28" s="17"/>
      <c r="W28" s="8">
        <f t="shared" si="38"/>
        <v>0</v>
      </c>
      <c r="X28" s="8">
        <f t="shared" si="38"/>
        <v>0</v>
      </c>
      <c r="Y28" s="8">
        <f t="shared" si="38"/>
        <v>0</v>
      </c>
      <c r="Z28" s="8">
        <f t="shared" si="38"/>
        <v>0</v>
      </c>
      <c r="AA28" s="8">
        <f>SUM(O28+C28)</f>
        <v>66814</v>
      </c>
      <c r="AB28" s="17">
        <f>SUM(P28+D28)</f>
        <v>18186</v>
      </c>
      <c r="AC28" s="17">
        <f>SUM(Q28+E28)</f>
        <v>0</v>
      </c>
      <c r="AD28" s="17">
        <f>SUM(AA28:AC28)</f>
        <v>85000</v>
      </c>
      <c r="AE28" s="7">
        <f t="shared" si="4"/>
        <v>0</v>
      </c>
      <c r="AF28" s="7">
        <f t="shared" si="5"/>
        <v>0</v>
      </c>
      <c r="AG28" s="7">
        <f t="shared" si="6"/>
        <v>0</v>
      </c>
      <c r="AH28" s="7">
        <f t="shared" si="7"/>
        <v>0</v>
      </c>
      <c r="AI28" s="8">
        <f t="shared" si="8"/>
        <v>66814</v>
      </c>
      <c r="AJ28" s="8">
        <f t="shared" si="9"/>
        <v>18186</v>
      </c>
      <c r="AK28" s="8">
        <f t="shared" si="10"/>
        <v>0</v>
      </c>
      <c r="AL28" s="8">
        <f t="shared" si="11"/>
        <v>85000</v>
      </c>
    </row>
    <row r="29" spans="1:38" s="32" customFormat="1" x14ac:dyDescent="0.25">
      <c r="A29" s="18" t="s">
        <v>338</v>
      </c>
      <c r="B29" s="18" t="s">
        <v>79</v>
      </c>
      <c r="C29" s="19">
        <f>SUM(C28)</f>
        <v>66814</v>
      </c>
      <c r="D29" s="19">
        <f t="shared" ref="D29:N29" si="40">SUM(D28)</f>
        <v>18186</v>
      </c>
      <c r="E29" s="19">
        <f t="shared" si="40"/>
        <v>0</v>
      </c>
      <c r="F29" s="19">
        <f t="shared" si="40"/>
        <v>85000</v>
      </c>
      <c r="G29" s="19">
        <f t="shared" si="40"/>
        <v>0</v>
      </c>
      <c r="H29" s="19">
        <f t="shared" si="40"/>
        <v>0</v>
      </c>
      <c r="I29" s="19">
        <f t="shared" si="40"/>
        <v>0</v>
      </c>
      <c r="J29" s="19">
        <f t="shared" si="40"/>
        <v>0</v>
      </c>
      <c r="K29" s="19">
        <f t="shared" si="40"/>
        <v>66814</v>
      </c>
      <c r="L29" s="19">
        <f t="shared" si="40"/>
        <v>18186</v>
      </c>
      <c r="M29" s="19">
        <f t="shared" si="40"/>
        <v>0</v>
      </c>
      <c r="N29" s="19">
        <f t="shared" si="40"/>
        <v>85000</v>
      </c>
      <c r="O29" s="19">
        <f t="shared" ref="O29:AD29" si="41">SUM(O28)</f>
        <v>0</v>
      </c>
      <c r="P29" s="19">
        <f t="shared" si="41"/>
        <v>0</v>
      </c>
      <c r="Q29" s="19">
        <f t="shared" si="41"/>
        <v>0</v>
      </c>
      <c r="R29" s="19">
        <f t="shared" si="41"/>
        <v>0</v>
      </c>
      <c r="S29" s="19"/>
      <c r="T29" s="19"/>
      <c r="U29" s="19"/>
      <c r="V29" s="19"/>
      <c r="W29" s="8">
        <f t="shared" si="38"/>
        <v>0</v>
      </c>
      <c r="X29" s="8">
        <f t="shared" si="38"/>
        <v>0</v>
      </c>
      <c r="Y29" s="8">
        <f t="shared" si="38"/>
        <v>0</v>
      </c>
      <c r="Z29" s="8">
        <f t="shared" si="38"/>
        <v>0</v>
      </c>
      <c r="AA29" s="19">
        <f t="shared" si="41"/>
        <v>66814</v>
      </c>
      <c r="AB29" s="19">
        <f t="shared" si="41"/>
        <v>18186</v>
      </c>
      <c r="AC29" s="19">
        <f t="shared" si="41"/>
        <v>0</v>
      </c>
      <c r="AD29" s="19">
        <f t="shared" si="41"/>
        <v>85000</v>
      </c>
      <c r="AE29" s="7">
        <f t="shared" si="4"/>
        <v>0</v>
      </c>
      <c r="AF29" s="7">
        <f t="shared" si="5"/>
        <v>0</v>
      </c>
      <c r="AG29" s="7">
        <f t="shared" si="6"/>
        <v>0</v>
      </c>
      <c r="AH29" s="7">
        <f t="shared" si="7"/>
        <v>0</v>
      </c>
      <c r="AI29" s="8">
        <f t="shared" si="8"/>
        <v>66814</v>
      </c>
      <c r="AJ29" s="8">
        <f t="shared" si="9"/>
        <v>18186</v>
      </c>
      <c r="AK29" s="8">
        <f t="shared" si="10"/>
        <v>0</v>
      </c>
      <c r="AL29" s="8">
        <f t="shared" si="11"/>
        <v>85000</v>
      </c>
    </row>
    <row r="30" spans="1:38" s="32" customFormat="1" ht="31.5" x14ac:dyDescent="0.25">
      <c r="A30" s="18" t="s">
        <v>180</v>
      </c>
      <c r="B30" s="18" t="s">
        <v>80</v>
      </c>
      <c r="C30" s="19">
        <v>0</v>
      </c>
      <c r="D30" s="19">
        <f>SUM(D31:D31)</f>
        <v>0</v>
      </c>
      <c r="E30" s="19">
        <f>SUM(E31:E31)</f>
        <v>0</v>
      </c>
      <c r="F30" s="19">
        <f>+E30+D30+C30</f>
        <v>0</v>
      </c>
      <c r="G30" s="19"/>
      <c r="H30" s="19"/>
      <c r="I30" s="19"/>
      <c r="J30" s="310">
        <f>+I30+H30+G30</f>
        <v>0</v>
      </c>
      <c r="K30" s="19">
        <f>+G30+C30</f>
        <v>0</v>
      </c>
      <c r="L30" s="19">
        <f>+D30+H30</f>
        <v>0</v>
      </c>
      <c r="M30" s="19">
        <f>+I30+E30</f>
        <v>0</v>
      </c>
      <c r="N30" s="19">
        <f>+M30+L30+K30</f>
        <v>0</v>
      </c>
      <c r="O30" s="19">
        <f>SUM(O31:O31)</f>
        <v>0</v>
      </c>
      <c r="P30" s="19">
        <f>SUM(P31:P31)</f>
        <v>0</v>
      </c>
      <c r="Q30" s="19">
        <f>SUM(Q31:Q31)</f>
        <v>0</v>
      </c>
      <c r="R30" s="19">
        <f>SUM(R31:R31)</f>
        <v>0</v>
      </c>
      <c r="S30" s="19"/>
      <c r="T30" s="19"/>
      <c r="U30" s="19"/>
      <c r="V30" s="19"/>
      <c r="W30" s="8">
        <f>+S30+O30</f>
        <v>0</v>
      </c>
      <c r="X30" s="8">
        <f>+T30+P30</f>
        <v>0</v>
      </c>
      <c r="Y30" s="8">
        <f>+U30+Q30</f>
        <v>0</v>
      </c>
      <c r="Z30" s="8">
        <f>+V30+R30</f>
        <v>0</v>
      </c>
      <c r="AA30" s="19">
        <v>0</v>
      </c>
      <c r="AB30" s="19">
        <f>SUM(AB31:AB31)</f>
        <v>0</v>
      </c>
      <c r="AC30" s="19">
        <f>SUM(AC31:AC31)</f>
        <v>0</v>
      </c>
      <c r="AD30" s="19">
        <v>0</v>
      </c>
      <c r="AE30" s="7">
        <f t="shared" si="4"/>
        <v>0</v>
      </c>
      <c r="AF30" s="7">
        <f t="shared" si="5"/>
        <v>0</v>
      </c>
      <c r="AG30" s="7">
        <f t="shared" si="6"/>
        <v>0</v>
      </c>
      <c r="AH30" s="7">
        <f t="shared" si="7"/>
        <v>0</v>
      </c>
      <c r="AI30" s="8">
        <f t="shared" si="8"/>
        <v>0</v>
      </c>
      <c r="AJ30" s="8">
        <f t="shared" si="9"/>
        <v>0</v>
      </c>
      <c r="AK30" s="8">
        <f t="shared" si="10"/>
        <v>0</v>
      </c>
      <c r="AL30" s="8">
        <f t="shared" si="11"/>
        <v>0</v>
      </c>
    </row>
    <row r="31" spans="1:38" s="11" customFormat="1" x14ac:dyDescent="0.25">
      <c r="A31" s="12" t="s">
        <v>181</v>
      </c>
      <c r="B31" s="12" t="s">
        <v>81</v>
      </c>
      <c r="C31" s="7">
        <v>250</v>
      </c>
      <c r="D31" s="5"/>
      <c r="E31" s="7"/>
      <c r="F31" s="6">
        <f>SUM(C31:E31)</f>
        <v>250</v>
      </c>
      <c r="G31" s="6">
        <v>283</v>
      </c>
      <c r="H31" s="6"/>
      <c r="I31" s="6"/>
      <c r="J31" s="6">
        <f>+I31+H31+G31</f>
        <v>283</v>
      </c>
      <c r="K31" s="19">
        <f>+G31+C31</f>
        <v>533</v>
      </c>
      <c r="L31" s="19">
        <f>+D31+H31</f>
        <v>0</v>
      </c>
      <c r="M31" s="19">
        <f>+I31+E31</f>
        <v>0</v>
      </c>
      <c r="N31" s="19">
        <f>+M31+L31+K31</f>
        <v>533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>
        <f t="shared" ref="AA31:AC32" si="42">SUM(O31+C31)</f>
        <v>250</v>
      </c>
      <c r="AB31" s="7">
        <f t="shared" si="42"/>
        <v>0</v>
      </c>
      <c r="AC31" s="7">
        <f t="shared" si="42"/>
        <v>0</v>
      </c>
      <c r="AD31" s="7">
        <f>SUM(AA31:AC31)</f>
        <v>250</v>
      </c>
      <c r="AE31" s="7">
        <f t="shared" si="4"/>
        <v>283</v>
      </c>
      <c r="AF31" s="7">
        <f t="shared" si="5"/>
        <v>0</v>
      </c>
      <c r="AG31" s="7">
        <f t="shared" si="6"/>
        <v>0</v>
      </c>
      <c r="AH31" s="7">
        <f t="shared" si="7"/>
        <v>283</v>
      </c>
      <c r="AI31" s="8">
        <f t="shared" si="8"/>
        <v>533</v>
      </c>
      <c r="AJ31" s="8">
        <f t="shared" si="9"/>
        <v>0</v>
      </c>
      <c r="AK31" s="8">
        <f t="shared" si="10"/>
        <v>0</v>
      </c>
      <c r="AL31" s="8">
        <f t="shared" si="11"/>
        <v>533</v>
      </c>
    </row>
    <row r="32" spans="1:38" s="11" customFormat="1" x14ac:dyDescent="0.25">
      <c r="A32" s="12" t="s">
        <v>129</v>
      </c>
      <c r="B32" s="12" t="s">
        <v>81</v>
      </c>
      <c r="C32" s="22">
        <v>100</v>
      </c>
      <c r="D32" s="21"/>
      <c r="E32" s="22"/>
      <c r="F32" s="23">
        <f>SUM(C32:E32)</f>
        <v>100</v>
      </c>
      <c r="G32" s="23"/>
      <c r="H32" s="23"/>
      <c r="I32" s="23"/>
      <c r="J32" s="6">
        <f>+I32+H32+G32</f>
        <v>0</v>
      </c>
      <c r="K32" s="19">
        <f>+G32+C32</f>
        <v>100</v>
      </c>
      <c r="L32" s="19">
        <f>+D32+H32</f>
        <v>0</v>
      </c>
      <c r="M32" s="19">
        <f>+I32+E32</f>
        <v>0</v>
      </c>
      <c r="N32" s="19">
        <f>+M32+L32+K32</f>
        <v>100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>
        <f t="shared" si="42"/>
        <v>100</v>
      </c>
      <c r="AB32" s="7">
        <f t="shared" si="42"/>
        <v>0</v>
      </c>
      <c r="AC32" s="7">
        <f t="shared" si="42"/>
        <v>0</v>
      </c>
      <c r="AD32" s="7">
        <f>SUM(AA32:AC32)</f>
        <v>100</v>
      </c>
      <c r="AE32" s="7">
        <f t="shared" si="4"/>
        <v>0</v>
      </c>
      <c r="AF32" s="7">
        <f t="shared" si="5"/>
        <v>0</v>
      </c>
      <c r="AG32" s="7">
        <f t="shared" si="6"/>
        <v>0</v>
      </c>
      <c r="AH32" s="7">
        <f t="shared" si="7"/>
        <v>0</v>
      </c>
      <c r="AI32" s="8">
        <f t="shared" si="8"/>
        <v>100</v>
      </c>
      <c r="AJ32" s="8">
        <f t="shared" si="9"/>
        <v>0</v>
      </c>
      <c r="AK32" s="8">
        <f t="shared" si="10"/>
        <v>0</v>
      </c>
      <c r="AL32" s="8">
        <f t="shared" si="11"/>
        <v>100</v>
      </c>
    </row>
    <row r="33" spans="1:38" s="32" customFormat="1" x14ac:dyDescent="0.25">
      <c r="A33" s="18" t="s">
        <v>182</v>
      </c>
      <c r="B33" s="18" t="s">
        <v>81</v>
      </c>
      <c r="C33" s="19">
        <f>+C32+C31</f>
        <v>350</v>
      </c>
      <c r="D33" s="19">
        <f t="shared" ref="D33:N33" si="43">+D32+D31</f>
        <v>0</v>
      </c>
      <c r="E33" s="19">
        <f t="shared" si="43"/>
        <v>0</v>
      </c>
      <c r="F33" s="19">
        <f t="shared" si="43"/>
        <v>350</v>
      </c>
      <c r="G33" s="19">
        <f t="shared" si="43"/>
        <v>283</v>
      </c>
      <c r="H33" s="19">
        <f t="shared" si="43"/>
        <v>0</v>
      </c>
      <c r="I33" s="19">
        <f t="shared" si="43"/>
        <v>0</v>
      </c>
      <c r="J33" s="19">
        <f t="shared" si="43"/>
        <v>283</v>
      </c>
      <c r="K33" s="19">
        <f t="shared" si="43"/>
        <v>633</v>
      </c>
      <c r="L33" s="19">
        <f t="shared" si="43"/>
        <v>0</v>
      </c>
      <c r="M33" s="19">
        <f t="shared" si="43"/>
        <v>0</v>
      </c>
      <c r="N33" s="19">
        <f t="shared" si="43"/>
        <v>633</v>
      </c>
      <c r="O33" s="19">
        <f>SUM(O32:O32)</f>
        <v>0</v>
      </c>
      <c r="P33" s="19">
        <f>SUM(P32:P32)</f>
        <v>0</v>
      </c>
      <c r="Q33" s="19">
        <f>SUM(Q32:Q32)</f>
        <v>0</v>
      </c>
      <c r="R33" s="19">
        <f>SUM(R32:R32)</f>
        <v>0</v>
      </c>
      <c r="S33" s="19">
        <f t="shared" ref="S33:Z33" si="44">SUM(S32:S32)</f>
        <v>0</v>
      </c>
      <c r="T33" s="19">
        <f t="shared" si="44"/>
        <v>0</v>
      </c>
      <c r="U33" s="19">
        <f t="shared" si="44"/>
        <v>0</v>
      </c>
      <c r="V33" s="19">
        <f t="shared" si="44"/>
        <v>0</v>
      </c>
      <c r="W33" s="19">
        <f t="shared" si="44"/>
        <v>0</v>
      </c>
      <c r="X33" s="19">
        <f t="shared" si="44"/>
        <v>0</v>
      </c>
      <c r="Y33" s="19">
        <f t="shared" si="44"/>
        <v>0</v>
      </c>
      <c r="Z33" s="19">
        <f t="shared" si="44"/>
        <v>0</v>
      </c>
      <c r="AA33" s="19">
        <f>+AA32+AA31</f>
        <v>350</v>
      </c>
      <c r="AB33" s="19">
        <f>+AB32+AB31</f>
        <v>0</v>
      </c>
      <c r="AC33" s="19">
        <f>SUM(AC32:AC32)</f>
        <v>0</v>
      </c>
      <c r="AD33" s="19">
        <f>+AD32+AD31</f>
        <v>350</v>
      </c>
      <c r="AE33" s="7">
        <f t="shared" si="4"/>
        <v>283</v>
      </c>
      <c r="AF33" s="7">
        <f t="shared" si="5"/>
        <v>0</v>
      </c>
      <c r="AG33" s="7">
        <f t="shared" si="6"/>
        <v>0</v>
      </c>
      <c r="AH33" s="7">
        <f t="shared" si="7"/>
        <v>283</v>
      </c>
      <c r="AI33" s="8">
        <f t="shared" si="8"/>
        <v>633</v>
      </c>
      <c r="AJ33" s="8">
        <f t="shared" si="9"/>
        <v>0</v>
      </c>
      <c r="AK33" s="8">
        <f t="shared" si="10"/>
        <v>0</v>
      </c>
      <c r="AL33" s="8">
        <f t="shared" si="11"/>
        <v>633</v>
      </c>
    </row>
    <row r="34" spans="1:38" s="11" customFormat="1" ht="31.5" x14ac:dyDescent="0.25">
      <c r="A34" s="9" t="s">
        <v>353</v>
      </c>
      <c r="B34" s="9" t="s">
        <v>56</v>
      </c>
      <c r="C34" s="10">
        <f>+C33+C30+C29</f>
        <v>67164</v>
      </c>
      <c r="D34" s="10">
        <f t="shared" ref="D34:AL34" si="45">+D33+D30+D29</f>
        <v>18186</v>
      </c>
      <c r="E34" s="10">
        <f t="shared" si="45"/>
        <v>0</v>
      </c>
      <c r="F34" s="10">
        <f t="shared" si="45"/>
        <v>85350</v>
      </c>
      <c r="G34" s="10">
        <f t="shared" si="45"/>
        <v>283</v>
      </c>
      <c r="H34" s="10">
        <f t="shared" si="45"/>
        <v>0</v>
      </c>
      <c r="I34" s="10">
        <f t="shared" si="45"/>
        <v>0</v>
      </c>
      <c r="J34" s="10">
        <f t="shared" si="45"/>
        <v>283</v>
      </c>
      <c r="K34" s="10">
        <f t="shared" si="45"/>
        <v>67447</v>
      </c>
      <c r="L34" s="10">
        <f t="shared" si="45"/>
        <v>18186</v>
      </c>
      <c r="M34" s="10">
        <f t="shared" si="45"/>
        <v>0</v>
      </c>
      <c r="N34" s="10">
        <f t="shared" si="45"/>
        <v>85633</v>
      </c>
      <c r="O34" s="10">
        <f t="shared" si="45"/>
        <v>0</v>
      </c>
      <c r="P34" s="10">
        <f t="shared" si="45"/>
        <v>0</v>
      </c>
      <c r="Q34" s="10">
        <f t="shared" si="45"/>
        <v>0</v>
      </c>
      <c r="R34" s="10">
        <f t="shared" si="45"/>
        <v>0</v>
      </c>
      <c r="S34" s="10">
        <f t="shared" si="45"/>
        <v>0</v>
      </c>
      <c r="T34" s="10">
        <f t="shared" si="45"/>
        <v>0</v>
      </c>
      <c r="U34" s="10">
        <f t="shared" si="45"/>
        <v>0</v>
      </c>
      <c r="V34" s="10">
        <f t="shared" si="45"/>
        <v>0</v>
      </c>
      <c r="W34" s="10">
        <f t="shared" si="45"/>
        <v>0</v>
      </c>
      <c r="X34" s="10">
        <f t="shared" si="45"/>
        <v>0</v>
      </c>
      <c r="Y34" s="10">
        <f t="shared" si="45"/>
        <v>0</v>
      </c>
      <c r="Z34" s="10">
        <f t="shared" si="45"/>
        <v>0</v>
      </c>
      <c r="AA34" s="10">
        <f t="shared" si="45"/>
        <v>67164</v>
      </c>
      <c r="AB34" s="10">
        <f t="shared" si="45"/>
        <v>18186</v>
      </c>
      <c r="AC34" s="10">
        <f t="shared" si="45"/>
        <v>0</v>
      </c>
      <c r="AD34" s="10">
        <f t="shared" si="45"/>
        <v>85350</v>
      </c>
      <c r="AE34" s="10">
        <f t="shared" si="45"/>
        <v>283</v>
      </c>
      <c r="AF34" s="10">
        <f t="shared" si="45"/>
        <v>0</v>
      </c>
      <c r="AG34" s="10">
        <f t="shared" si="45"/>
        <v>0</v>
      </c>
      <c r="AH34" s="10">
        <f t="shared" si="45"/>
        <v>283</v>
      </c>
      <c r="AI34" s="10">
        <f t="shared" si="45"/>
        <v>67447</v>
      </c>
      <c r="AJ34" s="10">
        <f t="shared" si="45"/>
        <v>18186</v>
      </c>
      <c r="AK34" s="10">
        <f t="shared" si="45"/>
        <v>0</v>
      </c>
      <c r="AL34" s="10">
        <f t="shared" si="45"/>
        <v>85633</v>
      </c>
    </row>
    <row r="35" spans="1:38" s="11" customFormat="1" x14ac:dyDescent="0.25">
      <c r="A35" s="9" t="s">
        <v>130</v>
      </c>
      <c r="B35" s="9" t="s">
        <v>133</v>
      </c>
      <c r="C35" s="10">
        <f>+C36+C37</f>
        <v>2300</v>
      </c>
      <c r="D35" s="10">
        <f t="shared" ref="D35:N35" si="46">+D36+D37</f>
        <v>0</v>
      </c>
      <c r="E35" s="10">
        <f t="shared" si="46"/>
        <v>0</v>
      </c>
      <c r="F35" s="10">
        <f t="shared" si="46"/>
        <v>2300</v>
      </c>
      <c r="G35" s="10">
        <f t="shared" si="46"/>
        <v>0</v>
      </c>
      <c r="H35" s="10">
        <f t="shared" si="46"/>
        <v>0</v>
      </c>
      <c r="I35" s="10">
        <f t="shared" si="46"/>
        <v>0</v>
      </c>
      <c r="J35" s="10">
        <f t="shared" si="46"/>
        <v>0</v>
      </c>
      <c r="K35" s="10">
        <f t="shared" si="46"/>
        <v>2300</v>
      </c>
      <c r="L35" s="10">
        <f t="shared" si="46"/>
        <v>0</v>
      </c>
      <c r="M35" s="10">
        <f t="shared" si="46"/>
        <v>0</v>
      </c>
      <c r="N35" s="10">
        <f t="shared" si="46"/>
        <v>2300</v>
      </c>
      <c r="O35" s="10">
        <v>470</v>
      </c>
      <c r="P35" s="10">
        <f>+P36+P37</f>
        <v>0</v>
      </c>
      <c r="Q35" s="10">
        <v>420</v>
      </c>
      <c r="R35" s="10">
        <f t="shared" ref="R35:R44" si="47">+Q35+P35+O35</f>
        <v>890</v>
      </c>
      <c r="S35" s="10"/>
      <c r="T35" s="10"/>
      <c r="U35" s="10"/>
      <c r="V35" s="10">
        <f>+U35+T35+S35</f>
        <v>0</v>
      </c>
      <c r="W35" s="8">
        <f>+S35+O35</f>
        <v>470</v>
      </c>
      <c r="X35" s="8">
        <f>+T35+P35</f>
        <v>0</v>
      </c>
      <c r="Y35" s="8">
        <f>+U35+Q35</f>
        <v>420</v>
      </c>
      <c r="Z35" s="8">
        <f>+V35+R35</f>
        <v>890</v>
      </c>
      <c r="AA35" s="10">
        <f>+O35+C35</f>
        <v>2770</v>
      </c>
      <c r="AB35" s="10">
        <f>+P35+D35</f>
        <v>0</v>
      </c>
      <c r="AC35" s="10">
        <f>+Q35+E35</f>
        <v>420</v>
      </c>
      <c r="AD35" s="10">
        <f>+R35+F35</f>
        <v>3190</v>
      </c>
      <c r="AE35" s="7">
        <f t="shared" si="4"/>
        <v>0</v>
      </c>
      <c r="AF35" s="7">
        <f t="shared" si="5"/>
        <v>0</v>
      </c>
      <c r="AG35" s="7">
        <f t="shared" si="6"/>
        <v>0</v>
      </c>
      <c r="AH35" s="7">
        <f t="shared" si="7"/>
        <v>0</v>
      </c>
      <c r="AI35" s="8">
        <f t="shared" si="8"/>
        <v>2770</v>
      </c>
      <c r="AJ35" s="8">
        <f t="shared" si="9"/>
        <v>0</v>
      </c>
      <c r="AK35" s="8">
        <f t="shared" si="10"/>
        <v>420</v>
      </c>
      <c r="AL35" s="8">
        <f t="shared" si="11"/>
        <v>3190</v>
      </c>
    </row>
    <row r="36" spans="1:38" s="11" customFormat="1" x14ac:dyDescent="0.25">
      <c r="A36" s="212" t="s">
        <v>131</v>
      </c>
      <c r="B36" s="116" t="s">
        <v>133</v>
      </c>
      <c r="C36" s="7">
        <v>0</v>
      </c>
      <c r="D36" s="7"/>
      <c r="E36" s="7"/>
      <c r="F36" s="10">
        <f t="shared" ref="F36:F44" si="48">+E36+D36+C36</f>
        <v>0</v>
      </c>
      <c r="G36" s="10"/>
      <c r="H36" s="10"/>
      <c r="I36" s="10"/>
      <c r="J36" s="10">
        <f>+I36+H36+G36</f>
        <v>0</v>
      </c>
      <c r="K36" s="19">
        <f t="shared" ref="K36:K44" si="49">+G36+C36</f>
        <v>0</v>
      </c>
      <c r="L36" s="19">
        <f t="shared" ref="L36:L43" si="50">+D36+H36</f>
        <v>0</v>
      </c>
      <c r="M36" s="19">
        <f t="shared" ref="M36:M43" si="51">+I36+E36</f>
        <v>0</v>
      </c>
      <c r="N36" s="19">
        <f t="shared" ref="N36:N44" si="52">+M36+L36+K36</f>
        <v>0</v>
      </c>
      <c r="O36" s="10">
        <v>0</v>
      </c>
      <c r="P36" s="10"/>
      <c r="Q36" s="10"/>
      <c r="R36" s="10">
        <f t="shared" si="47"/>
        <v>0</v>
      </c>
      <c r="S36" s="10"/>
      <c r="T36" s="10"/>
      <c r="U36" s="10"/>
      <c r="V36" s="10"/>
      <c r="W36" s="8">
        <f t="shared" ref="W36:W41" si="53">+S36+O36</f>
        <v>0</v>
      </c>
      <c r="X36" s="8">
        <f t="shared" ref="X36:X41" si="54">+T36+P36</f>
        <v>0</v>
      </c>
      <c r="Y36" s="8">
        <f t="shared" ref="Y36:Y41" si="55">+U36+Q36</f>
        <v>0</v>
      </c>
      <c r="Z36" s="8">
        <f t="shared" ref="Z36:Z41" si="56">+V36+R36</f>
        <v>0</v>
      </c>
      <c r="AA36" s="10">
        <f t="shared" ref="AA36:AA44" si="57">+O36+C36</f>
        <v>0</v>
      </c>
      <c r="AB36" s="10">
        <f t="shared" ref="AB36:AB43" si="58">+P36+D36</f>
        <v>0</v>
      </c>
      <c r="AC36" s="10">
        <f t="shared" ref="AC36:AC43" si="59">+Q36+E36</f>
        <v>0</v>
      </c>
      <c r="AD36" s="10">
        <f t="shared" ref="AD36:AD44" si="60">+R36+F36</f>
        <v>0</v>
      </c>
      <c r="AE36" s="7">
        <f t="shared" si="4"/>
        <v>0</v>
      </c>
      <c r="AF36" s="7">
        <f t="shared" si="5"/>
        <v>0</v>
      </c>
      <c r="AG36" s="7">
        <f t="shared" si="6"/>
        <v>0</v>
      </c>
      <c r="AH36" s="7">
        <f t="shared" si="7"/>
        <v>0</v>
      </c>
      <c r="AI36" s="8">
        <f t="shared" si="8"/>
        <v>0</v>
      </c>
      <c r="AJ36" s="8">
        <f t="shared" si="9"/>
        <v>0</v>
      </c>
      <c r="AK36" s="8">
        <f t="shared" si="10"/>
        <v>0</v>
      </c>
      <c r="AL36" s="8">
        <f t="shared" si="11"/>
        <v>0</v>
      </c>
    </row>
    <row r="37" spans="1:38" s="11" customFormat="1" x14ac:dyDescent="0.25">
      <c r="A37" s="212" t="s">
        <v>132</v>
      </c>
      <c r="B37" s="116" t="s">
        <v>133</v>
      </c>
      <c r="C37" s="7">
        <v>2300</v>
      </c>
      <c r="D37" s="7"/>
      <c r="E37" s="7"/>
      <c r="F37" s="10">
        <f t="shared" si="48"/>
        <v>2300</v>
      </c>
      <c r="G37" s="10"/>
      <c r="H37" s="10"/>
      <c r="I37" s="10"/>
      <c r="J37" s="10">
        <f t="shared" ref="J37:J44" si="61">+I37+H37+G37</f>
        <v>0</v>
      </c>
      <c r="K37" s="19">
        <f t="shared" si="49"/>
        <v>2300</v>
      </c>
      <c r="L37" s="19">
        <f t="shared" si="50"/>
        <v>0</v>
      </c>
      <c r="M37" s="19">
        <f t="shared" si="51"/>
        <v>0</v>
      </c>
      <c r="N37" s="19">
        <f t="shared" si="52"/>
        <v>2300</v>
      </c>
      <c r="O37" s="7">
        <v>470</v>
      </c>
      <c r="P37" s="10"/>
      <c r="Q37" s="10"/>
      <c r="R37" s="10">
        <f t="shared" si="47"/>
        <v>470</v>
      </c>
      <c r="S37" s="10"/>
      <c r="T37" s="10"/>
      <c r="U37" s="10"/>
      <c r="V37" s="10"/>
      <c r="W37" s="8">
        <f t="shared" si="53"/>
        <v>470</v>
      </c>
      <c r="X37" s="8">
        <f t="shared" si="54"/>
        <v>0</v>
      </c>
      <c r="Y37" s="8">
        <f t="shared" si="55"/>
        <v>0</v>
      </c>
      <c r="Z37" s="8">
        <f t="shared" si="56"/>
        <v>470</v>
      </c>
      <c r="AA37" s="10">
        <f t="shared" si="57"/>
        <v>2770</v>
      </c>
      <c r="AB37" s="10">
        <f t="shared" si="58"/>
        <v>0</v>
      </c>
      <c r="AC37" s="10">
        <f t="shared" si="59"/>
        <v>0</v>
      </c>
      <c r="AD37" s="10">
        <f t="shared" si="60"/>
        <v>2770</v>
      </c>
      <c r="AE37" s="7">
        <f t="shared" si="4"/>
        <v>0</v>
      </c>
      <c r="AF37" s="7">
        <f t="shared" si="5"/>
        <v>0</v>
      </c>
      <c r="AG37" s="7">
        <f t="shared" si="6"/>
        <v>0</v>
      </c>
      <c r="AH37" s="7">
        <f t="shared" si="7"/>
        <v>0</v>
      </c>
      <c r="AI37" s="8">
        <f t="shared" si="8"/>
        <v>2770</v>
      </c>
      <c r="AJ37" s="8">
        <f t="shared" si="9"/>
        <v>0</v>
      </c>
      <c r="AK37" s="8">
        <f t="shared" si="10"/>
        <v>0</v>
      </c>
      <c r="AL37" s="8">
        <f t="shared" si="11"/>
        <v>2770</v>
      </c>
    </row>
    <row r="38" spans="1:38" s="11" customFormat="1" x14ac:dyDescent="0.25">
      <c r="A38" s="9" t="s">
        <v>134</v>
      </c>
      <c r="B38" s="9" t="s">
        <v>135</v>
      </c>
      <c r="C38" s="10">
        <v>7925</v>
      </c>
      <c r="D38" s="10"/>
      <c r="E38" s="10"/>
      <c r="F38" s="10">
        <f t="shared" si="48"/>
        <v>7925</v>
      </c>
      <c r="G38" s="10"/>
      <c r="H38" s="10"/>
      <c r="I38" s="10"/>
      <c r="J38" s="10">
        <f t="shared" si="61"/>
        <v>0</v>
      </c>
      <c r="K38" s="19">
        <f t="shared" si="49"/>
        <v>7925</v>
      </c>
      <c r="L38" s="19">
        <f t="shared" si="50"/>
        <v>0</v>
      </c>
      <c r="M38" s="19">
        <f t="shared" si="51"/>
        <v>0</v>
      </c>
      <c r="N38" s="19">
        <f t="shared" si="52"/>
        <v>7925</v>
      </c>
      <c r="O38" s="10">
        <v>1158</v>
      </c>
      <c r="P38" s="10"/>
      <c r="Q38" s="10"/>
      <c r="R38" s="10">
        <f t="shared" si="47"/>
        <v>1158</v>
      </c>
      <c r="S38" s="10"/>
      <c r="T38" s="10"/>
      <c r="U38" s="10"/>
      <c r="V38" s="10"/>
      <c r="W38" s="8">
        <f t="shared" si="53"/>
        <v>1158</v>
      </c>
      <c r="X38" s="8">
        <f t="shared" si="54"/>
        <v>0</v>
      </c>
      <c r="Y38" s="8">
        <f t="shared" si="55"/>
        <v>0</v>
      </c>
      <c r="Z38" s="8">
        <f t="shared" si="56"/>
        <v>1158</v>
      </c>
      <c r="AA38" s="10">
        <f t="shared" si="57"/>
        <v>9083</v>
      </c>
      <c r="AB38" s="10">
        <f t="shared" si="58"/>
        <v>0</v>
      </c>
      <c r="AC38" s="10">
        <f t="shared" si="59"/>
        <v>0</v>
      </c>
      <c r="AD38" s="10">
        <f t="shared" si="60"/>
        <v>9083</v>
      </c>
      <c r="AE38" s="7">
        <f t="shared" si="4"/>
        <v>0</v>
      </c>
      <c r="AF38" s="7">
        <f t="shared" si="5"/>
        <v>0</v>
      </c>
      <c r="AG38" s="7">
        <f t="shared" si="6"/>
        <v>0</v>
      </c>
      <c r="AH38" s="7">
        <f t="shared" si="7"/>
        <v>0</v>
      </c>
      <c r="AI38" s="8">
        <f t="shared" si="8"/>
        <v>9083</v>
      </c>
      <c r="AJ38" s="8">
        <f t="shared" si="9"/>
        <v>0</v>
      </c>
      <c r="AK38" s="8">
        <f t="shared" si="10"/>
        <v>0</v>
      </c>
      <c r="AL38" s="8">
        <f t="shared" si="11"/>
        <v>9083</v>
      </c>
    </row>
    <row r="39" spans="1:38" s="11" customFormat="1" x14ac:dyDescent="0.25">
      <c r="A39" s="9" t="s">
        <v>136</v>
      </c>
      <c r="B39" s="9" t="s">
        <v>82</v>
      </c>
      <c r="C39" s="10">
        <f>+C40</f>
        <v>13000</v>
      </c>
      <c r="D39" s="10"/>
      <c r="E39" s="10"/>
      <c r="F39" s="10">
        <f t="shared" si="48"/>
        <v>13000</v>
      </c>
      <c r="G39" s="10">
        <f>+G40</f>
        <v>2338</v>
      </c>
      <c r="H39" s="10"/>
      <c r="I39" s="10"/>
      <c r="J39" s="10">
        <f t="shared" si="61"/>
        <v>2338</v>
      </c>
      <c r="K39" s="19">
        <f t="shared" si="49"/>
        <v>15338</v>
      </c>
      <c r="L39" s="19">
        <f t="shared" si="50"/>
        <v>0</v>
      </c>
      <c r="M39" s="19">
        <f t="shared" si="51"/>
        <v>0</v>
      </c>
      <c r="N39" s="19">
        <f t="shared" si="52"/>
        <v>15338</v>
      </c>
      <c r="O39" s="10">
        <v>0</v>
      </c>
      <c r="P39" s="10"/>
      <c r="Q39" s="10"/>
      <c r="R39" s="10">
        <f t="shared" si="47"/>
        <v>0</v>
      </c>
      <c r="S39" s="10"/>
      <c r="T39" s="10"/>
      <c r="U39" s="10"/>
      <c r="V39" s="10"/>
      <c r="W39" s="8">
        <f t="shared" si="53"/>
        <v>0</v>
      </c>
      <c r="X39" s="8">
        <f t="shared" si="54"/>
        <v>0</v>
      </c>
      <c r="Y39" s="8">
        <f t="shared" si="55"/>
        <v>0</v>
      </c>
      <c r="Z39" s="8">
        <f t="shared" si="56"/>
        <v>0</v>
      </c>
      <c r="AA39" s="10">
        <f t="shared" si="57"/>
        <v>13000</v>
      </c>
      <c r="AB39" s="10">
        <f t="shared" si="58"/>
        <v>0</v>
      </c>
      <c r="AC39" s="10">
        <f t="shared" si="59"/>
        <v>0</v>
      </c>
      <c r="AD39" s="10">
        <f t="shared" si="60"/>
        <v>13000</v>
      </c>
      <c r="AE39" s="7">
        <f t="shared" si="4"/>
        <v>2338</v>
      </c>
      <c r="AF39" s="7">
        <f t="shared" si="5"/>
        <v>0</v>
      </c>
      <c r="AG39" s="7">
        <f t="shared" si="6"/>
        <v>0</v>
      </c>
      <c r="AH39" s="7">
        <f t="shared" si="7"/>
        <v>2338</v>
      </c>
      <c r="AI39" s="8">
        <f t="shared" si="8"/>
        <v>15338</v>
      </c>
      <c r="AJ39" s="8">
        <f t="shared" si="9"/>
        <v>0</v>
      </c>
      <c r="AK39" s="8">
        <f t="shared" si="10"/>
        <v>0</v>
      </c>
      <c r="AL39" s="8">
        <f t="shared" si="11"/>
        <v>15338</v>
      </c>
    </row>
    <row r="40" spans="1:38" s="11" customFormat="1" x14ac:dyDescent="0.25">
      <c r="A40" s="212" t="s">
        <v>137</v>
      </c>
      <c r="B40" s="214" t="s">
        <v>82</v>
      </c>
      <c r="C40" s="7">
        <v>13000</v>
      </c>
      <c r="D40" s="10"/>
      <c r="E40" s="10"/>
      <c r="F40" s="10">
        <f t="shared" si="48"/>
        <v>13000</v>
      </c>
      <c r="G40" s="10">
        <v>2338</v>
      </c>
      <c r="H40" s="10"/>
      <c r="I40" s="10"/>
      <c r="J40" s="10">
        <f t="shared" si="61"/>
        <v>2338</v>
      </c>
      <c r="K40" s="19">
        <f t="shared" si="49"/>
        <v>15338</v>
      </c>
      <c r="L40" s="19">
        <f t="shared" si="50"/>
        <v>0</v>
      </c>
      <c r="M40" s="19">
        <f t="shared" si="51"/>
        <v>0</v>
      </c>
      <c r="N40" s="19">
        <f t="shared" si="52"/>
        <v>15338</v>
      </c>
      <c r="O40" s="10"/>
      <c r="P40" s="10"/>
      <c r="Q40" s="10"/>
      <c r="R40" s="10">
        <f t="shared" si="47"/>
        <v>0</v>
      </c>
      <c r="S40" s="10"/>
      <c r="T40" s="10"/>
      <c r="U40" s="10"/>
      <c r="V40" s="10"/>
      <c r="W40" s="8"/>
      <c r="X40" s="8"/>
      <c r="Y40" s="8"/>
      <c r="Z40" s="8"/>
      <c r="AA40" s="10">
        <f t="shared" ref="AA40:AD42" si="62">+O40+C40</f>
        <v>13000</v>
      </c>
      <c r="AB40" s="10">
        <f t="shared" si="62"/>
        <v>0</v>
      </c>
      <c r="AC40" s="10">
        <f t="shared" si="62"/>
        <v>0</v>
      </c>
      <c r="AD40" s="10">
        <f t="shared" si="62"/>
        <v>13000</v>
      </c>
      <c r="AE40" s="7">
        <f t="shared" si="4"/>
        <v>2338</v>
      </c>
      <c r="AF40" s="7">
        <f t="shared" si="5"/>
        <v>0</v>
      </c>
      <c r="AG40" s="7">
        <f t="shared" si="6"/>
        <v>0</v>
      </c>
      <c r="AH40" s="7">
        <f t="shared" si="7"/>
        <v>2338</v>
      </c>
      <c r="AI40" s="8">
        <f t="shared" si="8"/>
        <v>15338</v>
      </c>
      <c r="AJ40" s="8">
        <f t="shared" si="9"/>
        <v>0</v>
      </c>
      <c r="AK40" s="8">
        <f t="shared" si="10"/>
        <v>0</v>
      </c>
      <c r="AL40" s="8">
        <f t="shared" si="11"/>
        <v>15338</v>
      </c>
    </row>
    <row r="41" spans="1:38" s="11" customFormat="1" x14ac:dyDescent="0.25">
      <c r="A41" s="9" t="s">
        <v>138</v>
      </c>
      <c r="B41" s="9" t="s">
        <v>139</v>
      </c>
      <c r="C41" s="10">
        <v>0</v>
      </c>
      <c r="D41" s="10"/>
      <c r="E41" s="10"/>
      <c r="F41" s="10">
        <f t="shared" si="48"/>
        <v>0</v>
      </c>
      <c r="G41" s="10"/>
      <c r="H41" s="10"/>
      <c r="I41" s="10"/>
      <c r="J41" s="10">
        <f t="shared" si="61"/>
        <v>0</v>
      </c>
      <c r="K41" s="19">
        <f t="shared" si="49"/>
        <v>0</v>
      </c>
      <c r="L41" s="19">
        <f t="shared" si="50"/>
        <v>0</v>
      </c>
      <c r="M41" s="19">
        <f t="shared" si="51"/>
        <v>0</v>
      </c>
      <c r="N41" s="19">
        <f t="shared" si="52"/>
        <v>0</v>
      </c>
      <c r="O41" s="10">
        <v>5473</v>
      </c>
      <c r="P41" s="10"/>
      <c r="Q41" s="10"/>
      <c r="R41" s="10">
        <f t="shared" si="47"/>
        <v>5473</v>
      </c>
      <c r="S41" s="10"/>
      <c r="T41" s="10"/>
      <c r="U41" s="10"/>
      <c r="V41" s="10">
        <f>+U41+T41+S41</f>
        <v>0</v>
      </c>
      <c r="W41" s="8">
        <f t="shared" si="53"/>
        <v>5473</v>
      </c>
      <c r="X41" s="8">
        <f t="shared" si="54"/>
        <v>0</v>
      </c>
      <c r="Y41" s="8">
        <f t="shared" si="55"/>
        <v>0</v>
      </c>
      <c r="Z41" s="8">
        <f t="shared" si="56"/>
        <v>5473</v>
      </c>
      <c r="AA41" s="10">
        <f t="shared" si="62"/>
        <v>5473</v>
      </c>
      <c r="AB41" s="10">
        <f t="shared" si="62"/>
        <v>0</v>
      </c>
      <c r="AC41" s="10">
        <f t="shared" si="62"/>
        <v>0</v>
      </c>
      <c r="AD41" s="10">
        <f t="shared" si="62"/>
        <v>5473</v>
      </c>
      <c r="AE41" s="7">
        <f t="shared" si="4"/>
        <v>0</v>
      </c>
      <c r="AF41" s="7">
        <f t="shared" si="5"/>
        <v>0</v>
      </c>
      <c r="AG41" s="7">
        <f t="shared" si="6"/>
        <v>0</v>
      </c>
      <c r="AH41" s="7">
        <f t="shared" si="7"/>
        <v>0</v>
      </c>
      <c r="AI41" s="8">
        <f t="shared" si="8"/>
        <v>5473</v>
      </c>
      <c r="AJ41" s="8">
        <f t="shared" si="9"/>
        <v>0</v>
      </c>
      <c r="AK41" s="8">
        <f t="shared" si="10"/>
        <v>0</v>
      </c>
      <c r="AL41" s="8">
        <f t="shared" si="11"/>
        <v>5473</v>
      </c>
    </row>
    <row r="42" spans="1:38" s="11" customFormat="1" x14ac:dyDescent="0.25">
      <c r="A42" s="9" t="s">
        <v>189</v>
      </c>
      <c r="B42" s="9" t="s">
        <v>140</v>
      </c>
      <c r="C42" s="10">
        <v>5589</v>
      </c>
      <c r="D42" s="10"/>
      <c r="E42" s="10"/>
      <c r="F42" s="10">
        <f t="shared" si="48"/>
        <v>5589</v>
      </c>
      <c r="G42" s="10">
        <v>631</v>
      </c>
      <c r="H42" s="10"/>
      <c r="I42" s="10"/>
      <c r="J42" s="10">
        <f t="shared" si="61"/>
        <v>631</v>
      </c>
      <c r="K42" s="19">
        <f t="shared" si="49"/>
        <v>6220</v>
      </c>
      <c r="L42" s="19">
        <f t="shared" si="50"/>
        <v>0</v>
      </c>
      <c r="M42" s="19">
        <f t="shared" si="51"/>
        <v>0</v>
      </c>
      <c r="N42" s="19">
        <f t="shared" si="52"/>
        <v>6220</v>
      </c>
      <c r="O42" s="10">
        <v>1738</v>
      </c>
      <c r="P42" s="10"/>
      <c r="Q42" s="10"/>
      <c r="R42" s="10">
        <f t="shared" si="47"/>
        <v>1738</v>
      </c>
      <c r="S42" s="10">
        <v>272</v>
      </c>
      <c r="T42" s="10"/>
      <c r="U42" s="10"/>
      <c r="V42" s="10">
        <f>+U42+T42+S42</f>
        <v>272</v>
      </c>
      <c r="W42" s="8">
        <f t="shared" ref="W42:Z44" si="63">+S42+O42</f>
        <v>2010</v>
      </c>
      <c r="X42" s="8">
        <f t="shared" si="63"/>
        <v>0</v>
      </c>
      <c r="Y42" s="8">
        <f t="shared" si="63"/>
        <v>0</v>
      </c>
      <c r="Z42" s="8">
        <f t="shared" si="63"/>
        <v>2010</v>
      </c>
      <c r="AA42" s="10">
        <f t="shared" si="62"/>
        <v>7327</v>
      </c>
      <c r="AB42" s="10">
        <f t="shared" si="62"/>
        <v>0</v>
      </c>
      <c r="AC42" s="10">
        <f t="shared" si="62"/>
        <v>0</v>
      </c>
      <c r="AD42" s="10">
        <f t="shared" si="62"/>
        <v>7327</v>
      </c>
      <c r="AE42" s="7">
        <f t="shared" si="4"/>
        <v>903</v>
      </c>
      <c r="AF42" s="7">
        <f t="shared" si="5"/>
        <v>0</v>
      </c>
      <c r="AG42" s="7">
        <f t="shared" si="6"/>
        <v>0</v>
      </c>
      <c r="AH42" s="7">
        <f t="shared" si="7"/>
        <v>903</v>
      </c>
      <c r="AI42" s="8">
        <f t="shared" si="8"/>
        <v>8230</v>
      </c>
      <c r="AJ42" s="8">
        <f t="shared" si="9"/>
        <v>0</v>
      </c>
      <c r="AK42" s="8">
        <f t="shared" si="10"/>
        <v>0</v>
      </c>
      <c r="AL42" s="8">
        <f t="shared" si="11"/>
        <v>8230</v>
      </c>
    </row>
    <row r="43" spans="1:38" s="11" customFormat="1" x14ac:dyDescent="0.25">
      <c r="A43" s="9" t="s">
        <v>146</v>
      </c>
      <c r="B43" s="9" t="s">
        <v>141</v>
      </c>
      <c r="C43" s="10">
        <v>1494</v>
      </c>
      <c r="D43" s="10"/>
      <c r="E43" s="10"/>
      <c r="F43" s="10">
        <f t="shared" si="48"/>
        <v>1494</v>
      </c>
      <c r="G43" s="10">
        <v>2644</v>
      </c>
      <c r="H43" s="10"/>
      <c r="I43" s="10"/>
      <c r="J43" s="10">
        <f t="shared" si="61"/>
        <v>2644</v>
      </c>
      <c r="K43" s="19">
        <f t="shared" si="49"/>
        <v>4138</v>
      </c>
      <c r="L43" s="19">
        <f t="shared" si="50"/>
        <v>0</v>
      </c>
      <c r="M43" s="19">
        <f t="shared" si="51"/>
        <v>0</v>
      </c>
      <c r="N43" s="19">
        <f t="shared" si="52"/>
        <v>4138</v>
      </c>
      <c r="O43" s="10">
        <v>1118</v>
      </c>
      <c r="P43" s="10"/>
      <c r="Q43" s="10"/>
      <c r="R43" s="10">
        <f t="shared" si="47"/>
        <v>1118</v>
      </c>
      <c r="S43" s="10"/>
      <c r="T43" s="10"/>
      <c r="U43" s="10"/>
      <c r="V43" s="10">
        <f>+U43+T43+S43</f>
        <v>0</v>
      </c>
      <c r="W43" s="8">
        <f t="shared" si="63"/>
        <v>1118</v>
      </c>
      <c r="X43" s="8">
        <f t="shared" si="63"/>
        <v>0</v>
      </c>
      <c r="Y43" s="8">
        <f t="shared" si="63"/>
        <v>0</v>
      </c>
      <c r="Z43" s="8">
        <f t="shared" si="63"/>
        <v>1118</v>
      </c>
      <c r="AA43" s="10">
        <f t="shared" si="57"/>
        <v>2612</v>
      </c>
      <c r="AB43" s="10">
        <f t="shared" si="58"/>
        <v>0</v>
      </c>
      <c r="AC43" s="10">
        <f t="shared" si="59"/>
        <v>0</v>
      </c>
      <c r="AD43" s="10">
        <f t="shared" si="60"/>
        <v>2612</v>
      </c>
      <c r="AE43" s="7">
        <f t="shared" si="4"/>
        <v>2644</v>
      </c>
      <c r="AF43" s="7">
        <f t="shared" si="5"/>
        <v>0</v>
      </c>
      <c r="AG43" s="7">
        <f t="shared" si="6"/>
        <v>0</v>
      </c>
      <c r="AH43" s="7">
        <f t="shared" si="7"/>
        <v>2644</v>
      </c>
      <c r="AI43" s="8">
        <f t="shared" si="8"/>
        <v>5256</v>
      </c>
      <c r="AJ43" s="8">
        <f t="shared" si="9"/>
        <v>0</v>
      </c>
      <c r="AK43" s="8">
        <f t="shared" si="10"/>
        <v>0</v>
      </c>
      <c r="AL43" s="8">
        <f t="shared" si="11"/>
        <v>5256</v>
      </c>
    </row>
    <row r="44" spans="1:38" s="11" customFormat="1" x14ac:dyDescent="0.25">
      <c r="A44" s="9" t="s">
        <v>318</v>
      </c>
      <c r="B44" s="9" t="s">
        <v>319</v>
      </c>
      <c r="C44" s="10">
        <v>162</v>
      </c>
      <c r="D44" s="10"/>
      <c r="E44" s="10"/>
      <c r="F44" s="10">
        <f t="shared" si="48"/>
        <v>162</v>
      </c>
      <c r="G44" s="10">
        <v>3480</v>
      </c>
      <c r="H44" s="10">
        <v>3256</v>
      </c>
      <c r="I44" s="10"/>
      <c r="J44" s="10">
        <f t="shared" si="61"/>
        <v>6736</v>
      </c>
      <c r="K44" s="19">
        <f t="shared" si="49"/>
        <v>3642</v>
      </c>
      <c r="L44" s="19">
        <f>+D44+H44</f>
        <v>3256</v>
      </c>
      <c r="M44" s="19">
        <f>+I44+E44</f>
        <v>0</v>
      </c>
      <c r="N44" s="19">
        <f t="shared" si="52"/>
        <v>6898</v>
      </c>
      <c r="O44" s="10">
        <v>0</v>
      </c>
      <c r="P44" s="10"/>
      <c r="Q44" s="10"/>
      <c r="R44" s="10">
        <f t="shared" si="47"/>
        <v>0</v>
      </c>
      <c r="S44" s="10">
        <v>1009</v>
      </c>
      <c r="T44" s="10"/>
      <c r="U44" s="10"/>
      <c r="V44" s="10">
        <f>+U44+T44+S44</f>
        <v>1009</v>
      </c>
      <c r="W44" s="8">
        <f t="shared" si="63"/>
        <v>1009</v>
      </c>
      <c r="X44" s="8">
        <f>+T44+P44</f>
        <v>0</v>
      </c>
      <c r="Y44" s="8">
        <f>+U44+Q44</f>
        <v>0</v>
      </c>
      <c r="Z44" s="8">
        <f>+V44+R44</f>
        <v>1009</v>
      </c>
      <c r="AA44" s="10">
        <f t="shared" si="57"/>
        <v>162</v>
      </c>
      <c r="AB44" s="10"/>
      <c r="AC44" s="10"/>
      <c r="AD44" s="10">
        <f t="shared" si="60"/>
        <v>162</v>
      </c>
      <c r="AE44" s="7">
        <f t="shared" ref="AE44:AL44" si="64">+S44+G44</f>
        <v>4489</v>
      </c>
      <c r="AF44" s="7">
        <f t="shared" si="64"/>
        <v>3256</v>
      </c>
      <c r="AG44" s="7">
        <f t="shared" si="64"/>
        <v>0</v>
      </c>
      <c r="AH44" s="7">
        <f t="shared" si="64"/>
        <v>7745</v>
      </c>
      <c r="AI44" s="8">
        <f t="shared" si="64"/>
        <v>4651</v>
      </c>
      <c r="AJ44" s="8">
        <f t="shared" si="64"/>
        <v>3256</v>
      </c>
      <c r="AK44" s="8">
        <f t="shared" si="64"/>
        <v>0</v>
      </c>
      <c r="AL44" s="8">
        <f t="shared" si="64"/>
        <v>7907</v>
      </c>
    </row>
    <row r="45" spans="1:38" s="11" customFormat="1" x14ac:dyDescent="0.25">
      <c r="A45" s="9" t="s">
        <v>320</v>
      </c>
      <c r="B45" s="9" t="s">
        <v>57</v>
      </c>
      <c r="C45" s="10">
        <f>+C44+C43+C42+C41+C39+C38+C35</f>
        <v>30470</v>
      </c>
      <c r="D45" s="10">
        <f t="shared" ref="D45:AL45" si="65">+D44+D43+D42+D41+D39+D38+D35</f>
        <v>0</v>
      </c>
      <c r="E45" s="10">
        <f t="shared" si="65"/>
        <v>0</v>
      </c>
      <c r="F45" s="10">
        <f t="shared" si="65"/>
        <v>30470</v>
      </c>
      <c r="G45" s="10">
        <f t="shared" si="65"/>
        <v>9093</v>
      </c>
      <c r="H45" s="10">
        <f t="shared" si="65"/>
        <v>3256</v>
      </c>
      <c r="I45" s="10">
        <f t="shared" si="65"/>
        <v>0</v>
      </c>
      <c r="J45" s="10">
        <f t="shared" si="65"/>
        <v>12349</v>
      </c>
      <c r="K45" s="10">
        <f t="shared" si="65"/>
        <v>39563</v>
      </c>
      <c r="L45" s="10">
        <f t="shared" si="65"/>
        <v>3256</v>
      </c>
      <c r="M45" s="10">
        <f t="shared" si="65"/>
        <v>0</v>
      </c>
      <c r="N45" s="10">
        <f t="shared" si="65"/>
        <v>42819</v>
      </c>
      <c r="O45" s="10">
        <f t="shared" si="65"/>
        <v>9957</v>
      </c>
      <c r="P45" s="10">
        <f t="shared" si="65"/>
        <v>0</v>
      </c>
      <c r="Q45" s="10">
        <f t="shared" si="65"/>
        <v>420</v>
      </c>
      <c r="R45" s="10">
        <f t="shared" si="65"/>
        <v>10377</v>
      </c>
      <c r="S45" s="10">
        <f t="shared" si="65"/>
        <v>1281</v>
      </c>
      <c r="T45" s="10">
        <f t="shared" si="65"/>
        <v>0</v>
      </c>
      <c r="U45" s="10">
        <f t="shared" si="65"/>
        <v>0</v>
      </c>
      <c r="V45" s="10">
        <f t="shared" si="65"/>
        <v>1281</v>
      </c>
      <c r="W45" s="10">
        <f t="shared" si="65"/>
        <v>11238</v>
      </c>
      <c r="X45" s="10">
        <f t="shared" si="65"/>
        <v>0</v>
      </c>
      <c r="Y45" s="10">
        <f t="shared" si="65"/>
        <v>420</v>
      </c>
      <c r="Z45" s="10">
        <f t="shared" si="65"/>
        <v>11658</v>
      </c>
      <c r="AA45" s="10">
        <f t="shared" si="65"/>
        <v>40427</v>
      </c>
      <c r="AB45" s="10">
        <f t="shared" si="65"/>
        <v>0</v>
      </c>
      <c r="AC45" s="10">
        <f t="shared" si="65"/>
        <v>420</v>
      </c>
      <c r="AD45" s="10">
        <f t="shared" si="65"/>
        <v>40847</v>
      </c>
      <c r="AE45" s="10">
        <f t="shared" si="65"/>
        <v>10374</v>
      </c>
      <c r="AF45" s="10">
        <f t="shared" si="65"/>
        <v>3256</v>
      </c>
      <c r="AG45" s="10">
        <f t="shared" si="65"/>
        <v>0</v>
      </c>
      <c r="AH45" s="10">
        <f t="shared" si="65"/>
        <v>13630</v>
      </c>
      <c r="AI45" s="10">
        <f t="shared" si="65"/>
        <v>50801</v>
      </c>
      <c r="AJ45" s="10">
        <f t="shared" si="65"/>
        <v>3256</v>
      </c>
      <c r="AK45" s="10">
        <f t="shared" si="65"/>
        <v>420</v>
      </c>
      <c r="AL45" s="10">
        <f t="shared" si="65"/>
        <v>54477</v>
      </c>
    </row>
    <row r="46" spans="1:38" s="11" customFormat="1" x14ac:dyDescent="0.25">
      <c r="A46" s="118" t="s">
        <v>321</v>
      </c>
      <c r="B46" s="118" t="s">
        <v>58</v>
      </c>
      <c r="C46" s="8">
        <v>0</v>
      </c>
      <c r="D46" s="8">
        <v>0</v>
      </c>
      <c r="E46" s="8">
        <v>0</v>
      </c>
      <c r="F46" s="8">
        <f>SUM(C46:E46)</f>
        <v>0</v>
      </c>
      <c r="G46" s="8"/>
      <c r="H46" s="8"/>
      <c r="I46" s="8"/>
      <c r="J46" s="10">
        <f>+I46+H46+G46</f>
        <v>0</v>
      </c>
      <c r="K46" s="19">
        <f>+G46+C46</f>
        <v>0</v>
      </c>
      <c r="L46" s="19">
        <f>+D46+H46</f>
        <v>0</v>
      </c>
      <c r="M46" s="19">
        <f>+I46+E46</f>
        <v>0</v>
      </c>
      <c r="N46" s="19">
        <f>+M46+L46+K46</f>
        <v>0</v>
      </c>
      <c r="O46" s="8">
        <v>0</v>
      </c>
      <c r="P46" s="8">
        <v>0</v>
      </c>
      <c r="Q46" s="8">
        <v>0</v>
      </c>
      <c r="R46" s="8">
        <f>SUM(O46:Q46)</f>
        <v>0</v>
      </c>
      <c r="S46" s="8"/>
      <c r="T46" s="8"/>
      <c r="U46" s="8"/>
      <c r="V46" s="8"/>
      <c r="W46" s="8">
        <f t="shared" ref="W46:Z48" si="66">+S46+O46</f>
        <v>0</v>
      </c>
      <c r="X46" s="8">
        <f t="shared" si="66"/>
        <v>0</v>
      </c>
      <c r="Y46" s="8">
        <f t="shared" si="66"/>
        <v>0</v>
      </c>
      <c r="Z46" s="8">
        <f t="shared" si="66"/>
        <v>0</v>
      </c>
      <c r="AA46" s="8">
        <f>+O46+C46</f>
        <v>0</v>
      </c>
      <c r="AB46" s="8">
        <f>+P46+D46</f>
        <v>0</v>
      </c>
      <c r="AC46" s="8">
        <f>+Q46+E46</f>
        <v>0</v>
      </c>
      <c r="AD46" s="8">
        <f>SUM(AA46:AC46)</f>
        <v>0</v>
      </c>
      <c r="AE46" s="7">
        <f t="shared" si="4"/>
        <v>0</v>
      </c>
      <c r="AF46" s="7">
        <f t="shared" si="5"/>
        <v>0</v>
      </c>
      <c r="AG46" s="7">
        <f t="shared" si="6"/>
        <v>0</v>
      </c>
      <c r="AH46" s="7">
        <f t="shared" si="7"/>
        <v>0</v>
      </c>
      <c r="AI46" s="8">
        <f t="shared" si="8"/>
        <v>0</v>
      </c>
      <c r="AJ46" s="8">
        <f t="shared" si="9"/>
        <v>0</v>
      </c>
      <c r="AK46" s="8">
        <f t="shared" si="10"/>
        <v>0</v>
      </c>
      <c r="AL46" s="8">
        <f t="shared" si="11"/>
        <v>0</v>
      </c>
    </row>
    <row r="47" spans="1:38" s="11" customFormat="1" x14ac:dyDescent="0.25">
      <c r="A47" s="27" t="s">
        <v>322</v>
      </c>
      <c r="B47" s="27" t="s">
        <v>59</v>
      </c>
      <c r="C47" s="29">
        <v>4655</v>
      </c>
      <c r="D47" s="28"/>
      <c r="E47" s="29"/>
      <c r="F47" s="30">
        <f>SUM(C47:E47)</f>
        <v>4655</v>
      </c>
      <c r="G47" s="30"/>
      <c r="H47" s="30"/>
      <c r="I47" s="30"/>
      <c r="J47" s="10">
        <f>+I47+H47+G47</f>
        <v>0</v>
      </c>
      <c r="K47" s="19">
        <f>+G47+C47</f>
        <v>4655</v>
      </c>
      <c r="L47" s="19">
        <f>+D47+H47</f>
        <v>0</v>
      </c>
      <c r="M47" s="19">
        <f>+I47+E47</f>
        <v>0</v>
      </c>
      <c r="N47" s="19">
        <f>+M47+L47+K47</f>
        <v>4655</v>
      </c>
      <c r="O47" s="29"/>
      <c r="P47" s="29"/>
      <c r="Q47" s="29">
        <v>0</v>
      </c>
      <c r="R47" s="29">
        <f>SUM(O47:Q47)</f>
        <v>0</v>
      </c>
      <c r="S47" s="29"/>
      <c r="T47" s="29"/>
      <c r="U47" s="29"/>
      <c r="V47" s="29"/>
      <c r="W47" s="8">
        <f t="shared" si="66"/>
        <v>0</v>
      </c>
      <c r="X47" s="8">
        <f t="shared" si="66"/>
        <v>0</v>
      </c>
      <c r="Y47" s="8">
        <f t="shared" si="66"/>
        <v>0</v>
      </c>
      <c r="Z47" s="8">
        <f t="shared" si="66"/>
        <v>0</v>
      </c>
      <c r="AA47" s="8">
        <f t="shared" ref="AA47:AD48" si="67">SUM(C47+O47)</f>
        <v>4655</v>
      </c>
      <c r="AB47" s="8">
        <f t="shared" si="67"/>
        <v>0</v>
      </c>
      <c r="AC47" s="8">
        <f t="shared" si="67"/>
        <v>0</v>
      </c>
      <c r="AD47" s="8">
        <f t="shared" si="67"/>
        <v>4655</v>
      </c>
      <c r="AE47" s="7">
        <f t="shared" si="4"/>
        <v>0</v>
      </c>
      <c r="AF47" s="7">
        <f t="shared" si="5"/>
        <v>0</v>
      </c>
      <c r="AG47" s="7">
        <f t="shared" si="6"/>
        <v>0</v>
      </c>
      <c r="AH47" s="7">
        <f t="shared" si="7"/>
        <v>0</v>
      </c>
      <c r="AI47" s="8">
        <f t="shared" si="8"/>
        <v>4655</v>
      </c>
      <c r="AJ47" s="8">
        <f t="shared" si="9"/>
        <v>0</v>
      </c>
      <c r="AK47" s="8">
        <f t="shared" si="10"/>
        <v>0</v>
      </c>
      <c r="AL47" s="8">
        <f t="shared" si="11"/>
        <v>4655</v>
      </c>
    </row>
    <row r="48" spans="1:38" s="11" customFormat="1" ht="33.75" customHeight="1" thickBot="1" x14ac:dyDescent="0.3">
      <c r="A48" s="35" t="s">
        <v>323</v>
      </c>
      <c r="B48" s="35" t="s">
        <v>60</v>
      </c>
      <c r="C48" s="140"/>
      <c r="D48" s="142"/>
      <c r="E48" s="140"/>
      <c r="F48" s="143">
        <f>SUM(C48:E48)</f>
        <v>0</v>
      </c>
      <c r="G48" s="143"/>
      <c r="H48" s="143"/>
      <c r="I48" s="143"/>
      <c r="J48" s="10">
        <f>+I48+H48+G48</f>
        <v>0</v>
      </c>
      <c r="K48" s="19">
        <f>+G48+C48</f>
        <v>0</v>
      </c>
      <c r="L48" s="19">
        <f>+D48+H48</f>
        <v>0</v>
      </c>
      <c r="M48" s="19">
        <f>+I48+E48</f>
        <v>0</v>
      </c>
      <c r="N48" s="19">
        <f>+M48+L48+K48</f>
        <v>0</v>
      </c>
      <c r="O48" s="140">
        <v>0</v>
      </c>
      <c r="P48" s="140"/>
      <c r="Q48" s="140"/>
      <c r="R48" s="29">
        <f>SUM(O48:Q48)</f>
        <v>0</v>
      </c>
      <c r="S48" s="306"/>
      <c r="T48" s="306"/>
      <c r="U48" s="306"/>
      <c r="V48" s="306"/>
      <c r="W48" s="8">
        <f t="shared" si="66"/>
        <v>0</v>
      </c>
      <c r="X48" s="8">
        <f t="shared" si="66"/>
        <v>0</v>
      </c>
      <c r="Y48" s="8">
        <f t="shared" si="66"/>
        <v>0</v>
      </c>
      <c r="Z48" s="8">
        <f t="shared" si="66"/>
        <v>0</v>
      </c>
      <c r="AA48" s="34">
        <f t="shared" si="67"/>
        <v>0</v>
      </c>
      <c r="AB48" s="34">
        <f t="shared" si="67"/>
        <v>0</v>
      </c>
      <c r="AC48" s="34">
        <f t="shared" si="67"/>
        <v>0</v>
      </c>
      <c r="AD48" s="34">
        <f t="shared" si="67"/>
        <v>0</v>
      </c>
      <c r="AE48" s="7">
        <f t="shared" si="4"/>
        <v>0</v>
      </c>
      <c r="AF48" s="7">
        <f t="shared" si="5"/>
        <v>0</v>
      </c>
      <c r="AG48" s="7">
        <f t="shared" si="6"/>
        <v>0</v>
      </c>
      <c r="AH48" s="7">
        <f t="shared" si="7"/>
        <v>0</v>
      </c>
      <c r="AI48" s="8">
        <f t="shared" si="8"/>
        <v>0</v>
      </c>
      <c r="AJ48" s="8">
        <f t="shared" si="9"/>
        <v>0</v>
      </c>
      <c r="AK48" s="8">
        <f t="shared" si="10"/>
        <v>0</v>
      </c>
      <c r="AL48" s="8">
        <f t="shared" si="11"/>
        <v>0</v>
      </c>
    </row>
    <row r="49" spans="1:38" s="11" customFormat="1" ht="33" thickTop="1" thickBot="1" x14ac:dyDescent="0.3">
      <c r="A49" s="36" t="s">
        <v>324</v>
      </c>
      <c r="B49" s="36"/>
      <c r="C49" s="39">
        <f>+C21+C34+C45+C47</f>
        <v>285358</v>
      </c>
      <c r="D49" s="39">
        <f>+D21+D34+D45+D47</f>
        <v>19293</v>
      </c>
      <c r="E49" s="39">
        <f>+E21+E34+E45+E47</f>
        <v>52181</v>
      </c>
      <c r="F49" s="39">
        <f>+F21+F34+F45+F47</f>
        <v>356832</v>
      </c>
      <c r="G49" s="39">
        <f t="shared" ref="G49:N49" si="68">+G21+G34+G45+G47</f>
        <v>15775</v>
      </c>
      <c r="H49" s="39">
        <f t="shared" si="68"/>
        <v>8206</v>
      </c>
      <c r="I49" s="39">
        <f t="shared" si="68"/>
        <v>0</v>
      </c>
      <c r="J49" s="39">
        <f t="shared" si="68"/>
        <v>23981</v>
      </c>
      <c r="K49" s="39">
        <f t="shared" si="68"/>
        <v>301133</v>
      </c>
      <c r="L49" s="39">
        <f t="shared" si="68"/>
        <v>27499</v>
      </c>
      <c r="M49" s="39">
        <f t="shared" si="68"/>
        <v>52181</v>
      </c>
      <c r="N49" s="39">
        <f t="shared" si="68"/>
        <v>380813</v>
      </c>
      <c r="O49" s="39">
        <f t="shared" ref="O49:AL49" si="69">SUM(O47+O45+O34+O21)</f>
        <v>9957</v>
      </c>
      <c r="P49" s="39">
        <f t="shared" si="69"/>
        <v>0</v>
      </c>
      <c r="Q49" s="39">
        <f t="shared" si="69"/>
        <v>420</v>
      </c>
      <c r="R49" s="39">
        <f t="shared" si="69"/>
        <v>10377</v>
      </c>
      <c r="S49" s="39">
        <f t="shared" si="69"/>
        <v>1281</v>
      </c>
      <c r="T49" s="39">
        <f t="shared" si="69"/>
        <v>0</v>
      </c>
      <c r="U49" s="39">
        <f t="shared" si="69"/>
        <v>0</v>
      </c>
      <c r="V49" s="39">
        <f t="shared" si="69"/>
        <v>1281</v>
      </c>
      <c r="W49" s="39">
        <f t="shared" si="69"/>
        <v>11238</v>
      </c>
      <c r="X49" s="39">
        <f t="shared" si="69"/>
        <v>0</v>
      </c>
      <c r="Y49" s="39">
        <f t="shared" si="69"/>
        <v>420</v>
      </c>
      <c r="Z49" s="39">
        <f t="shared" si="69"/>
        <v>11658</v>
      </c>
      <c r="AA49" s="39">
        <f t="shared" si="69"/>
        <v>295315</v>
      </c>
      <c r="AB49" s="39">
        <f t="shared" si="69"/>
        <v>19293</v>
      </c>
      <c r="AC49" s="39">
        <f t="shared" si="69"/>
        <v>52601</v>
      </c>
      <c r="AD49" s="39">
        <f t="shared" si="69"/>
        <v>367209</v>
      </c>
      <c r="AE49" s="39">
        <f t="shared" si="69"/>
        <v>17056</v>
      </c>
      <c r="AF49" s="39">
        <f t="shared" si="69"/>
        <v>8206</v>
      </c>
      <c r="AG49" s="39">
        <f t="shared" si="69"/>
        <v>0</v>
      </c>
      <c r="AH49" s="39">
        <f t="shared" si="69"/>
        <v>25262</v>
      </c>
      <c r="AI49" s="39">
        <f t="shared" si="69"/>
        <v>312371</v>
      </c>
      <c r="AJ49" s="39">
        <f t="shared" si="69"/>
        <v>27499</v>
      </c>
      <c r="AK49" s="39">
        <f t="shared" si="69"/>
        <v>52601</v>
      </c>
      <c r="AL49" s="39">
        <f t="shared" si="69"/>
        <v>392471</v>
      </c>
    </row>
    <row r="50" spans="1:38" s="11" customFormat="1" ht="33" thickTop="1" thickBot="1" x14ac:dyDescent="0.3">
      <c r="A50" s="36" t="s">
        <v>341</v>
      </c>
      <c r="B50" s="36"/>
      <c r="C50" s="39">
        <f>SUM(C23+C46+C48+C22)</f>
        <v>120209</v>
      </c>
      <c r="D50" s="39">
        <f t="shared" ref="D50:AL50" si="70">SUM(D23+D46+D48+D22)</f>
        <v>0</v>
      </c>
      <c r="E50" s="39">
        <f t="shared" si="70"/>
        <v>0</v>
      </c>
      <c r="F50" s="39">
        <f t="shared" si="70"/>
        <v>120209</v>
      </c>
      <c r="G50" s="39">
        <f t="shared" si="70"/>
        <v>341192</v>
      </c>
      <c r="H50" s="39">
        <f t="shared" si="70"/>
        <v>0</v>
      </c>
      <c r="I50" s="39">
        <f t="shared" si="70"/>
        <v>0</v>
      </c>
      <c r="J50" s="39">
        <f t="shared" si="70"/>
        <v>341192</v>
      </c>
      <c r="K50" s="39">
        <f t="shared" si="70"/>
        <v>461401</v>
      </c>
      <c r="L50" s="39">
        <f t="shared" si="70"/>
        <v>0</v>
      </c>
      <c r="M50" s="39">
        <f t="shared" si="70"/>
        <v>0</v>
      </c>
      <c r="N50" s="39">
        <f t="shared" si="70"/>
        <v>461401</v>
      </c>
      <c r="O50" s="39">
        <f t="shared" si="70"/>
        <v>0</v>
      </c>
      <c r="P50" s="39">
        <f t="shared" si="70"/>
        <v>0</v>
      </c>
      <c r="Q50" s="39">
        <f t="shared" si="70"/>
        <v>0</v>
      </c>
      <c r="R50" s="39">
        <f t="shared" si="70"/>
        <v>0</v>
      </c>
      <c r="S50" s="39">
        <f t="shared" si="70"/>
        <v>0</v>
      </c>
      <c r="T50" s="39">
        <f t="shared" si="70"/>
        <v>0</v>
      </c>
      <c r="U50" s="39">
        <f t="shared" si="70"/>
        <v>0</v>
      </c>
      <c r="V50" s="39">
        <f t="shared" si="70"/>
        <v>0</v>
      </c>
      <c r="W50" s="39">
        <f t="shared" si="70"/>
        <v>0</v>
      </c>
      <c r="X50" s="39">
        <f t="shared" si="70"/>
        <v>0</v>
      </c>
      <c r="Y50" s="39">
        <f t="shared" si="70"/>
        <v>0</v>
      </c>
      <c r="Z50" s="39">
        <f t="shared" si="70"/>
        <v>0</v>
      </c>
      <c r="AA50" s="39">
        <f t="shared" si="70"/>
        <v>120209</v>
      </c>
      <c r="AB50" s="39">
        <f t="shared" si="70"/>
        <v>0</v>
      </c>
      <c r="AC50" s="39">
        <f t="shared" si="70"/>
        <v>0</v>
      </c>
      <c r="AD50" s="39">
        <f t="shared" si="70"/>
        <v>120209</v>
      </c>
      <c r="AE50" s="39">
        <f t="shared" si="70"/>
        <v>341192</v>
      </c>
      <c r="AF50" s="39">
        <f t="shared" si="70"/>
        <v>0</v>
      </c>
      <c r="AG50" s="39">
        <f t="shared" si="70"/>
        <v>0</v>
      </c>
      <c r="AH50" s="39">
        <f t="shared" si="70"/>
        <v>341192</v>
      </c>
      <c r="AI50" s="39">
        <f t="shared" si="70"/>
        <v>461401</v>
      </c>
      <c r="AJ50" s="39">
        <f t="shared" si="70"/>
        <v>0</v>
      </c>
      <c r="AK50" s="39">
        <f t="shared" si="70"/>
        <v>0</v>
      </c>
      <c r="AL50" s="39">
        <f t="shared" si="70"/>
        <v>461401</v>
      </c>
    </row>
    <row r="51" spans="1:38" ht="33" thickTop="1" thickBot="1" x14ac:dyDescent="0.3">
      <c r="A51" s="36" t="s">
        <v>325</v>
      </c>
      <c r="B51" s="36" t="s">
        <v>106</v>
      </c>
      <c r="C51" s="31">
        <f>SUM(C49+C50)</f>
        <v>405567</v>
      </c>
      <c r="D51" s="31">
        <f t="shared" ref="D51:AD51" si="71">SUM(D49+D50)</f>
        <v>19293</v>
      </c>
      <c r="E51" s="31">
        <f t="shared" si="71"/>
        <v>52181</v>
      </c>
      <c r="F51" s="31">
        <f t="shared" si="71"/>
        <v>477041</v>
      </c>
      <c r="G51" s="31">
        <f t="shared" si="71"/>
        <v>356967</v>
      </c>
      <c r="H51" s="31">
        <f t="shared" si="71"/>
        <v>8206</v>
      </c>
      <c r="I51" s="31">
        <f t="shared" si="71"/>
        <v>0</v>
      </c>
      <c r="J51" s="31">
        <f t="shared" si="71"/>
        <v>365173</v>
      </c>
      <c r="K51" s="31">
        <f t="shared" si="71"/>
        <v>762534</v>
      </c>
      <c r="L51" s="31">
        <f t="shared" si="71"/>
        <v>27499</v>
      </c>
      <c r="M51" s="31">
        <f t="shared" si="71"/>
        <v>52181</v>
      </c>
      <c r="N51" s="31">
        <f t="shared" si="71"/>
        <v>842214</v>
      </c>
      <c r="O51" s="31">
        <f t="shared" si="71"/>
        <v>9957</v>
      </c>
      <c r="P51" s="31">
        <f t="shared" si="71"/>
        <v>0</v>
      </c>
      <c r="Q51" s="31">
        <f t="shared" si="71"/>
        <v>420</v>
      </c>
      <c r="R51" s="31">
        <f t="shared" si="71"/>
        <v>10377</v>
      </c>
      <c r="S51" s="31">
        <f t="shared" si="71"/>
        <v>1281</v>
      </c>
      <c r="T51" s="31">
        <f t="shared" si="71"/>
        <v>0</v>
      </c>
      <c r="U51" s="31">
        <f t="shared" si="71"/>
        <v>0</v>
      </c>
      <c r="V51" s="31">
        <f t="shared" si="71"/>
        <v>1281</v>
      </c>
      <c r="W51" s="31">
        <f t="shared" si="71"/>
        <v>11238</v>
      </c>
      <c r="X51" s="31">
        <f t="shared" si="71"/>
        <v>0</v>
      </c>
      <c r="Y51" s="31">
        <f t="shared" si="71"/>
        <v>420</v>
      </c>
      <c r="Z51" s="31">
        <f t="shared" si="71"/>
        <v>11658</v>
      </c>
      <c r="AA51" s="31">
        <f t="shared" si="71"/>
        <v>415524</v>
      </c>
      <c r="AB51" s="31">
        <f t="shared" si="71"/>
        <v>19293</v>
      </c>
      <c r="AC51" s="31">
        <f t="shared" si="71"/>
        <v>52601</v>
      </c>
      <c r="AD51" s="31">
        <f t="shared" si="71"/>
        <v>487418</v>
      </c>
      <c r="AE51" s="31">
        <f t="shared" ref="AE51:AL51" si="72">SUM(AE49+AE50)</f>
        <v>358248</v>
      </c>
      <c r="AF51" s="31">
        <f t="shared" si="72"/>
        <v>8206</v>
      </c>
      <c r="AG51" s="31">
        <f t="shared" si="72"/>
        <v>0</v>
      </c>
      <c r="AH51" s="31">
        <f t="shared" si="72"/>
        <v>366454</v>
      </c>
      <c r="AI51" s="31">
        <f t="shared" si="72"/>
        <v>773772</v>
      </c>
      <c r="AJ51" s="31">
        <f t="shared" si="72"/>
        <v>27499</v>
      </c>
      <c r="AK51" s="31">
        <f t="shared" si="72"/>
        <v>52601</v>
      </c>
      <c r="AL51" s="31">
        <f t="shared" si="72"/>
        <v>853872</v>
      </c>
    </row>
    <row r="52" spans="1:38" ht="17.25" thickTop="1" thickBot="1" x14ac:dyDescent="0.3">
      <c r="A52" s="36"/>
      <c r="B52" s="125"/>
      <c r="C52" s="37"/>
      <c r="D52" s="122"/>
      <c r="E52" s="37"/>
      <c r="F52" s="38"/>
      <c r="G52" s="38"/>
      <c r="H52" s="38"/>
      <c r="I52" s="38"/>
      <c r="J52" s="38"/>
      <c r="K52" s="38"/>
      <c r="L52" s="38"/>
      <c r="M52" s="38"/>
      <c r="N52" s="38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40"/>
      <c r="AB52" s="39"/>
      <c r="AC52" s="39"/>
      <c r="AD52" s="39"/>
      <c r="AE52" s="40"/>
      <c r="AF52" s="39"/>
      <c r="AG52" s="39"/>
      <c r="AH52" s="39"/>
      <c r="AI52" s="40"/>
      <c r="AJ52" s="39"/>
      <c r="AK52" s="39"/>
      <c r="AL52" s="39"/>
    </row>
    <row r="53" spans="1:38" ht="32.25" thickTop="1" x14ac:dyDescent="0.25">
      <c r="A53" s="44" t="s">
        <v>107</v>
      </c>
      <c r="B53" s="44"/>
      <c r="C53" s="147">
        <f>+C54-C55</f>
        <v>60822</v>
      </c>
      <c r="D53" s="148">
        <f>+D54-D55</f>
        <v>-1546</v>
      </c>
      <c r="E53" s="159">
        <f>+E54-E55</f>
        <v>52181</v>
      </c>
      <c r="F53" s="161">
        <f>F54-F55</f>
        <v>111457</v>
      </c>
      <c r="G53" s="147">
        <f>+G54-G55</f>
        <v>2193</v>
      </c>
      <c r="H53" s="148">
        <f>+H54-H55</f>
        <v>0</v>
      </c>
      <c r="I53" s="159">
        <f>+I54-I55</f>
        <v>0</v>
      </c>
      <c r="J53" s="161">
        <f>J54-J55</f>
        <v>2193</v>
      </c>
      <c r="K53" s="147">
        <f>+K54-K55</f>
        <v>63015</v>
      </c>
      <c r="L53" s="148">
        <f>+L54-L55</f>
        <v>-1546</v>
      </c>
      <c r="M53" s="159">
        <f>+M54-M55</f>
        <v>52181</v>
      </c>
      <c r="N53" s="161">
        <f>N54-N55</f>
        <v>113650</v>
      </c>
      <c r="O53" s="166">
        <f>+O54-O55</f>
        <v>-140106</v>
      </c>
      <c r="P53" s="148">
        <f>-P54-P55</f>
        <v>0</v>
      </c>
      <c r="Q53" s="148">
        <f>+Q54-Q55</f>
        <v>-52181</v>
      </c>
      <c r="R53" s="161">
        <f>R54-R55</f>
        <v>-192287</v>
      </c>
      <c r="S53" s="166">
        <f>+S54-S55</f>
        <v>-2193</v>
      </c>
      <c r="T53" s="148">
        <f>-T54-T55</f>
        <v>0</v>
      </c>
      <c r="U53" s="148">
        <f>+U54-U55</f>
        <v>0</v>
      </c>
      <c r="V53" s="161">
        <f>V54-V55</f>
        <v>-2193</v>
      </c>
      <c r="W53" s="166">
        <f>+W54-W55</f>
        <v>-142299</v>
      </c>
      <c r="X53" s="148">
        <f>-X54-X55</f>
        <v>0</v>
      </c>
      <c r="Y53" s="148">
        <f>+Y54-Y55</f>
        <v>-52181</v>
      </c>
      <c r="Z53" s="161">
        <f>Z54-Z55</f>
        <v>-194480</v>
      </c>
      <c r="AA53" s="147">
        <f t="shared" ref="AA53:AC54" si="73">+O53+C53</f>
        <v>-79284</v>
      </c>
      <c r="AB53" s="148">
        <f t="shared" si="73"/>
        <v>-1546</v>
      </c>
      <c r="AC53" s="148">
        <f t="shared" si="73"/>
        <v>0</v>
      </c>
      <c r="AD53" s="161">
        <f>AD54-AD55</f>
        <v>-80830</v>
      </c>
      <c r="AE53" s="147">
        <f t="shared" ref="AE53:AE64" si="74">+S53+G53</f>
        <v>0</v>
      </c>
      <c r="AF53" s="148">
        <f t="shared" ref="AF53:AF64" si="75">+T53+H53</f>
        <v>0</v>
      </c>
      <c r="AG53" s="148">
        <f t="shared" ref="AG53:AG64" si="76">+U53+I53</f>
        <v>0</v>
      </c>
      <c r="AH53" s="161">
        <f>AH54-AH55</f>
        <v>0</v>
      </c>
      <c r="AI53" s="147">
        <f t="shared" ref="AI53:AI64" si="77">+W53+K53</f>
        <v>-79284</v>
      </c>
      <c r="AJ53" s="148">
        <f t="shared" ref="AJ53:AJ64" si="78">+X53+L53</f>
        <v>-1546</v>
      </c>
      <c r="AK53" s="148">
        <f t="shared" ref="AK53:AK64" si="79">+Y53+M53</f>
        <v>0</v>
      </c>
      <c r="AL53" s="161">
        <f>AL54-AL55</f>
        <v>-80830</v>
      </c>
    </row>
    <row r="54" spans="1:38" x14ac:dyDescent="0.25">
      <c r="A54" s="167" t="s">
        <v>89</v>
      </c>
      <c r="B54" s="167" t="s">
        <v>106</v>
      </c>
      <c r="C54" s="301">
        <f>+C51</f>
        <v>405567</v>
      </c>
      <c r="D54" s="150">
        <f>+D51</f>
        <v>19293</v>
      </c>
      <c r="E54" s="303">
        <f>+E51</f>
        <v>52181</v>
      </c>
      <c r="F54" s="162">
        <f>SUM(F51)</f>
        <v>477041</v>
      </c>
      <c r="G54" s="301">
        <f>+G51</f>
        <v>356967</v>
      </c>
      <c r="H54" s="150">
        <f>+H51</f>
        <v>8206</v>
      </c>
      <c r="I54" s="303">
        <f>+I51</f>
        <v>0</v>
      </c>
      <c r="J54" s="162">
        <f>SUM(J51)</f>
        <v>365173</v>
      </c>
      <c r="K54" s="301">
        <f t="shared" ref="K54:M55" si="80">+G54+C54</f>
        <v>762534</v>
      </c>
      <c r="L54" s="150">
        <f t="shared" si="80"/>
        <v>27499</v>
      </c>
      <c r="M54" s="303">
        <f t="shared" si="80"/>
        <v>52181</v>
      </c>
      <c r="N54" s="162">
        <f>+M54+L54+K54</f>
        <v>842214</v>
      </c>
      <c r="O54" s="168">
        <f>+O51</f>
        <v>9957</v>
      </c>
      <c r="P54" s="168">
        <f>+P51</f>
        <v>0</v>
      </c>
      <c r="Q54" s="168">
        <f>+Q51</f>
        <v>420</v>
      </c>
      <c r="R54" s="162">
        <f>SUM(R51)</f>
        <v>10377</v>
      </c>
      <c r="S54" s="168">
        <f>+S51</f>
        <v>1281</v>
      </c>
      <c r="T54" s="168">
        <f>+T51</f>
        <v>0</v>
      </c>
      <c r="U54" s="168">
        <f>+U51</f>
        <v>0</v>
      </c>
      <c r="V54" s="162">
        <f>SUM(V51)</f>
        <v>1281</v>
      </c>
      <c r="W54" s="168">
        <f t="shared" ref="W54:Z55" si="81">+S54+O54</f>
        <v>11238</v>
      </c>
      <c r="X54" s="168">
        <f t="shared" si="81"/>
        <v>0</v>
      </c>
      <c r="Y54" s="168">
        <f t="shared" si="81"/>
        <v>420</v>
      </c>
      <c r="Z54" s="162">
        <f t="shared" si="81"/>
        <v>11658</v>
      </c>
      <c r="AA54" s="149">
        <f t="shared" si="73"/>
        <v>415524</v>
      </c>
      <c r="AB54" s="150">
        <f t="shared" si="73"/>
        <v>19293</v>
      </c>
      <c r="AC54" s="150">
        <f t="shared" si="73"/>
        <v>52601</v>
      </c>
      <c r="AD54" s="162">
        <f>+R54+F54</f>
        <v>487418</v>
      </c>
      <c r="AE54" s="307">
        <f t="shared" si="74"/>
        <v>358248</v>
      </c>
      <c r="AF54" s="308">
        <f t="shared" si="75"/>
        <v>8206</v>
      </c>
      <c r="AG54" s="308">
        <f t="shared" si="76"/>
        <v>0</v>
      </c>
      <c r="AH54" s="6">
        <f>+V54+J54</f>
        <v>366454</v>
      </c>
      <c r="AI54" s="309">
        <f t="shared" si="77"/>
        <v>773772</v>
      </c>
      <c r="AJ54" s="311">
        <f t="shared" si="78"/>
        <v>27499</v>
      </c>
      <c r="AK54" s="311">
        <f t="shared" si="79"/>
        <v>52601</v>
      </c>
      <c r="AL54" s="310">
        <f>+Z54+N54</f>
        <v>853872</v>
      </c>
    </row>
    <row r="55" spans="1:38" x14ac:dyDescent="0.25">
      <c r="A55" s="167" t="s">
        <v>90</v>
      </c>
      <c r="B55" s="167" t="s">
        <v>102</v>
      </c>
      <c r="C55" s="302">
        <f>+'2 kiadás (kötelező, önként)'!C18</f>
        <v>344745</v>
      </c>
      <c r="D55" s="151">
        <f>+'2 kiadás (kötelező, önként)'!D18</f>
        <v>20839</v>
      </c>
      <c r="E55" s="304">
        <f>+'2 kiadás (kötelező, önként)'!E18</f>
        <v>0</v>
      </c>
      <c r="F55" s="163">
        <f>+'4 kiadás(szűkített)'!C22</f>
        <v>365584</v>
      </c>
      <c r="G55" s="302">
        <f>+'2 kiadás (kötelező, önként)'!G18</f>
        <v>354774</v>
      </c>
      <c r="H55" s="151">
        <f>+'2 kiadás (kötelező, önként)'!H18</f>
        <v>8206</v>
      </c>
      <c r="I55" s="304">
        <f>+'2 kiadás (kötelező, önként)'!I18</f>
        <v>0</v>
      </c>
      <c r="J55" s="163">
        <f>+'2 kiadás (kötelező, önként)'!J18</f>
        <v>362980</v>
      </c>
      <c r="K55" s="302">
        <f t="shared" si="80"/>
        <v>699519</v>
      </c>
      <c r="L55" s="151">
        <f t="shared" si="80"/>
        <v>29045</v>
      </c>
      <c r="M55" s="304">
        <f t="shared" si="80"/>
        <v>0</v>
      </c>
      <c r="N55" s="163">
        <f>+J55+F55</f>
        <v>728564</v>
      </c>
      <c r="O55" s="155">
        <f>+'2 kiadás (kötelező, önként)'!O18</f>
        <v>150063</v>
      </c>
      <c r="P55" s="151">
        <f>+'2 kiadás (kötelező, önként)'!P18</f>
        <v>0</v>
      </c>
      <c r="Q55" s="151">
        <f>+'2 kiadás (kötelező, önként)'!Q18</f>
        <v>52601</v>
      </c>
      <c r="R55" s="163">
        <f>+Q55+P55+O55</f>
        <v>202664</v>
      </c>
      <c r="S55" s="155">
        <f>+'2 kiadás (kötelező, önként)'!S18</f>
        <v>3474</v>
      </c>
      <c r="T55" s="151">
        <f>+'2 kiadás (kötelező, önként)'!T18</f>
        <v>0</v>
      </c>
      <c r="U55" s="151">
        <f>+'2 kiadás (kötelező, önként)'!U18</f>
        <v>0</v>
      </c>
      <c r="V55" s="163">
        <f>+U55+T55+S55</f>
        <v>3474</v>
      </c>
      <c r="W55" s="168">
        <f t="shared" si="81"/>
        <v>153537</v>
      </c>
      <c r="X55" s="168">
        <f t="shared" si="81"/>
        <v>0</v>
      </c>
      <c r="Y55" s="168">
        <f t="shared" si="81"/>
        <v>52601</v>
      </c>
      <c r="Z55" s="163">
        <f t="shared" si="81"/>
        <v>206138</v>
      </c>
      <c r="AA55" s="149">
        <f t="shared" ref="AA55:AA64" si="82">+O55+C55</f>
        <v>494808</v>
      </c>
      <c r="AB55" s="150">
        <f t="shared" ref="AB55:AB64" si="83">+P55+D55</f>
        <v>20839</v>
      </c>
      <c r="AC55" s="150">
        <f t="shared" ref="AC55:AC64" si="84">+Q55+E55</f>
        <v>52601</v>
      </c>
      <c r="AD55" s="171">
        <f>+AC55+AB55+AA55</f>
        <v>568248</v>
      </c>
      <c r="AE55" s="307">
        <f t="shared" si="74"/>
        <v>358248</v>
      </c>
      <c r="AF55" s="308">
        <f t="shared" si="75"/>
        <v>8206</v>
      </c>
      <c r="AG55" s="308">
        <f t="shared" si="76"/>
        <v>0</v>
      </c>
      <c r="AH55" s="6">
        <f>+V55+J55</f>
        <v>366454</v>
      </c>
      <c r="AI55" s="309">
        <f t="shared" si="77"/>
        <v>853056</v>
      </c>
      <c r="AJ55" s="311">
        <f t="shared" si="78"/>
        <v>29045</v>
      </c>
      <c r="AK55" s="311">
        <f t="shared" si="79"/>
        <v>52601</v>
      </c>
      <c r="AL55" s="310">
        <f>+Z55+N55</f>
        <v>934702</v>
      </c>
    </row>
    <row r="56" spans="1:38" x14ac:dyDescent="0.25">
      <c r="A56" s="48" t="s">
        <v>63</v>
      </c>
      <c r="B56" s="48"/>
      <c r="C56" s="126"/>
      <c r="D56" s="144"/>
      <c r="E56" s="160"/>
      <c r="F56" s="164"/>
      <c r="G56" s="126"/>
      <c r="H56" s="144"/>
      <c r="I56" s="160"/>
      <c r="J56" s="164"/>
      <c r="K56" s="126"/>
      <c r="L56" s="144"/>
      <c r="M56" s="160"/>
      <c r="N56" s="164"/>
      <c r="O56" s="146"/>
      <c r="P56" s="144"/>
      <c r="Q56" s="144"/>
      <c r="R56" s="164"/>
      <c r="S56" s="146"/>
      <c r="T56" s="144"/>
      <c r="U56" s="144"/>
      <c r="V56" s="164"/>
      <c r="W56" s="168"/>
      <c r="X56" s="168"/>
      <c r="Y56" s="168"/>
      <c r="Z56" s="164"/>
      <c r="AA56" s="149">
        <f t="shared" si="82"/>
        <v>0</v>
      </c>
      <c r="AB56" s="150">
        <f t="shared" si="83"/>
        <v>0</v>
      </c>
      <c r="AC56" s="150">
        <f t="shared" si="84"/>
        <v>0</v>
      </c>
      <c r="AD56" s="164"/>
      <c r="AE56" s="149">
        <f t="shared" si="74"/>
        <v>0</v>
      </c>
      <c r="AF56" s="150">
        <f t="shared" si="75"/>
        <v>0</v>
      </c>
      <c r="AG56" s="150">
        <f t="shared" si="76"/>
        <v>0</v>
      </c>
      <c r="AH56" s="164"/>
      <c r="AI56" s="312">
        <f t="shared" si="77"/>
        <v>0</v>
      </c>
      <c r="AJ56" s="313">
        <f t="shared" si="78"/>
        <v>0</v>
      </c>
      <c r="AK56" s="313">
        <f t="shared" si="79"/>
        <v>0</v>
      </c>
      <c r="AL56" s="164"/>
    </row>
    <row r="57" spans="1:38" ht="31.5" x14ac:dyDescent="0.25">
      <c r="A57" s="49" t="s">
        <v>67</v>
      </c>
      <c r="B57" s="49"/>
      <c r="C57" s="152">
        <v>43114</v>
      </c>
      <c r="D57" s="46">
        <v>1546</v>
      </c>
      <c r="E57" s="46"/>
      <c r="F57" s="170">
        <f>SUM(C57:E57)</f>
        <v>44660</v>
      </c>
      <c r="G57" s="152"/>
      <c r="H57" s="46"/>
      <c r="I57" s="46"/>
      <c r="J57" s="170">
        <f>SUM(G57:I57)</f>
        <v>0</v>
      </c>
      <c r="K57" s="152">
        <f t="shared" ref="K57:M60" si="85">+G57+C57</f>
        <v>43114</v>
      </c>
      <c r="L57" s="46">
        <f t="shared" si="85"/>
        <v>1546</v>
      </c>
      <c r="M57" s="46">
        <f t="shared" si="85"/>
        <v>0</v>
      </c>
      <c r="N57" s="170">
        <f>SUM(K57:M57)</f>
        <v>44660</v>
      </c>
      <c r="O57" s="152">
        <v>1838</v>
      </c>
      <c r="P57" s="46"/>
      <c r="Q57" s="46"/>
      <c r="R57" s="170">
        <f>SUM(O57:Q57)</f>
        <v>1838</v>
      </c>
      <c r="S57" s="152"/>
      <c r="T57" s="46"/>
      <c r="U57" s="46"/>
      <c r="V57" s="170">
        <f>SUM(S57:U57)</f>
        <v>0</v>
      </c>
      <c r="W57" s="168">
        <f t="shared" ref="W57:Z58" si="86">+S57+O57</f>
        <v>1838</v>
      </c>
      <c r="X57" s="168">
        <f t="shared" si="86"/>
        <v>0</v>
      </c>
      <c r="Y57" s="168">
        <f t="shared" si="86"/>
        <v>0</v>
      </c>
      <c r="Z57" s="162">
        <f t="shared" si="86"/>
        <v>1838</v>
      </c>
      <c r="AA57" s="149">
        <f t="shared" si="82"/>
        <v>44952</v>
      </c>
      <c r="AB57" s="150">
        <f t="shared" si="83"/>
        <v>1546</v>
      </c>
      <c r="AC57" s="150">
        <f t="shared" si="84"/>
        <v>0</v>
      </c>
      <c r="AD57" s="171">
        <f>SUM(AA57:AC57)</f>
        <v>46498</v>
      </c>
      <c r="AE57" s="307">
        <f t="shared" ref="AE57:AL58" si="87">+S57+G57</f>
        <v>0</v>
      </c>
      <c r="AF57" s="308">
        <f t="shared" si="87"/>
        <v>0</v>
      </c>
      <c r="AG57" s="308">
        <f t="shared" si="87"/>
        <v>0</v>
      </c>
      <c r="AH57" s="6">
        <f t="shared" si="87"/>
        <v>0</v>
      </c>
      <c r="AI57" s="309">
        <f t="shared" si="87"/>
        <v>44952</v>
      </c>
      <c r="AJ57" s="311">
        <f t="shared" si="87"/>
        <v>1546</v>
      </c>
      <c r="AK57" s="311">
        <f t="shared" si="87"/>
        <v>0</v>
      </c>
      <c r="AL57" s="310">
        <f t="shared" si="87"/>
        <v>46498</v>
      </c>
    </row>
    <row r="58" spans="1:38" ht="31.5" x14ac:dyDescent="0.25">
      <c r="A58" s="49" t="s">
        <v>61</v>
      </c>
      <c r="B58" s="49"/>
      <c r="C58" s="152">
        <v>42102</v>
      </c>
      <c r="D58" s="46"/>
      <c r="E58" s="46"/>
      <c r="F58" s="170">
        <f>SUM(C58:E58)</f>
        <v>42102</v>
      </c>
      <c r="G58" s="152"/>
      <c r="H58" s="46"/>
      <c r="I58" s="46"/>
      <c r="J58" s="170">
        <f>SUM(G58:I58)</f>
        <v>0</v>
      </c>
      <c r="K58" s="152">
        <f t="shared" si="85"/>
        <v>42102</v>
      </c>
      <c r="L58" s="46">
        <f t="shared" si="85"/>
        <v>0</v>
      </c>
      <c r="M58" s="46">
        <f t="shared" si="85"/>
        <v>0</v>
      </c>
      <c r="N58" s="170">
        <f>+J58+F58</f>
        <v>42102</v>
      </c>
      <c r="O58" s="152"/>
      <c r="P58" s="46"/>
      <c r="Q58" s="46"/>
      <c r="R58" s="170">
        <f>SUM(O58:Q58)</f>
        <v>0</v>
      </c>
      <c r="S58" s="152"/>
      <c r="T58" s="46"/>
      <c r="U58" s="46"/>
      <c r="V58" s="170">
        <f>SUM(S58:U58)</f>
        <v>0</v>
      </c>
      <c r="W58" s="168">
        <f t="shared" si="86"/>
        <v>0</v>
      </c>
      <c r="X58" s="168">
        <f t="shared" si="86"/>
        <v>0</v>
      </c>
      <c r="Y58" s="168">
        <f t="shared" si="86"/>
        <v>0</v>
      </c>
      <c r="Z58" s="162">
        <f t="shared" si="86"/>
        <v>0</v>
      </c>
      <c r="AA58" s="149">
        <f t="shared" si="82"/>
        <v>42102</v>
      </c>
      <c r="AB58" s="150">
        <f t="shared" si="83"/>
        <v>0</v>
      </c>
      <c r="AC58" s="150">
        <f t="shared" si="84"/>
        <v>0</v>
      </c>
      <c r="AD58" s="171">
        <f>SUM(AA58:AC58)</f>
        <v>42102</v>
      </c>
      <c r="AE58" s="307">
        <f t="shared" si="87"/>
        <v>0</v>
      </c>
      <c r="AF58" s="308">
        <f t="shared" si="87"/>
        <v>0</v>
      </c>
      <c r="AG58" s="308">
        <f t="shared" si="87"/>
        <v>0</v>
      </c>
      <c r="AH58" s="6">
        <f t="shared" si="87"/>
        <v>0</v>
      </c>
      <c r="AI58" s="309">
        <f t="shared" si="87"/>
        <v>42102</v>
      </c>
      <c r="AJ58" s="311">
        <f t="shared" si="87"/>
        <v>0</v>
      </c>
      <c r="AK58" s="311">
        <f t="shared" si="87"/>
        <v>0</v>
      </c>
      <c r="AL58" s="310">
        <f t="shared" si="87"/>
        <v>42102</v>
      </c>
    </row>
    <row r="59" spans="1:38" x14ac:dyDescent="0.25">
      <c r="A59" s="45" t="s">
        <v>62</v>
      </c>
      <c r="B59" s="45" t="s">
        <v>88</v>
      </c>
      <c r="C59" s="47">
        <f>SUM(C57:C58)</f>
        <v>85216</v>
      </c>
      <c r="D59" s="151">
        <f>+D58+D57</f>
        <v>1546</v>
      </c>
      <c r="E59" s="151">
        <f>SUM(E57:E58)</f>
        <v>0</v>
      </c>
      <c r="F59" s="169">
        <f>SUM(F57:F58)</f>
        <v>86762</v>
      </c>
      <c r="G59" s="47">
        <f>SUM(G57:G58)</f>
        <v>0</v>
      </c>
      <c r="H59" s="151">
        <f>+H58+H57</f>
        <v>0</v>
      </c>
      <c r="I59" s="151">
        <f>SUM(I57:I58)</f>
        <v>0</v>
      </c>
      <c r="J59" s="169">
        <f>SUM(J57:J58)</f>
        <v>0</v>
      </c>
      <c r="K59" s="152">
        <f t="shared" si="85"/>
        <v>85216</v>
      </c>
      <c r="L59" s="46">
        <f t="shared" si="85"/>
        <v>1546</v>
      </c>
      <c r="M59" s="46">
        <f t="shared" si="85"/>
        <v>0</v>
      </c>
      <c r="N59" s="170">
        <f>+J59+F59</f>
        <v>86762</v>
      </c>
      <c r="O59" s="155">
        <f>SUM(O57:O58)</f>
        <v>1838</v>
      </c>
      <c r="P59" s="151">
        <f>SUM(P57:P58)</f>
        <v>0</v>
      </c>
      <c r="Q59" s="151">
        <f>SUM(Q57:Q58)</f>
        <v>0</v>
      </c>
      <c r="R59" s="163">
        <f>SUM(R57:R58)</f>
        <v>1838</v>
      </c>
      <c r="S59" s="151">
        <f t="shared" ref="S59:Z59" si="88">SUM(S57:S58)</f>
        <v>0</v>
      </c>
      <c r="T59" s="151">
        <f t="shared" si="88"/>
        <v>0</v>
      </c>
      <c r="U59" s="151">
        <f t="shared" si="88"/>
        <v>0</v>
      </c>
      <c r="V59" s="163">
        <f t="shared" si="88"/>
        <v>0</v>
      </c>
      <c r="W59" s="155">
        <f t="shared" si="88"/>
        <v>1838</v>
      </c>
      <c r="X59" s="151">
        <f t="shared" si="88"/>
        <v>0</v>
      </c>
      <c r="Y59" s="151">
        <f t="shared" si="88"/>
        <v>0</v>
      </c>
      <c r="Z59" s="163">
        <f t="shared" si="88"/>
        <v>1838</v>
      </c>
      <c r="AA59" s="149">
        <f t="shared" si="82"/>
        <v>87054</v>
      </c>
      <c r="AB59" s="150">
        <f t="shared" si="83"/>
        <v>1546</v>
      </c>
      <c r="AC59" s="150">
        <f t="shared" si="84"/>
        <v>0</v>
      </c>
      <c r="AD59" s="169">
        <f>SUM(AD57:AD58)</f>
        <v>88600</v>
      </c>
      <c r="AE59" s="149">
        <f t="shared" si="74"/>
        <v>0</v>
      </c>
      <c r="AF59" s="150">
        <f t="shared" si="75"/>
        <v>0</v>
      </c>
      <c r="AG59" s="150">
        <f t="shared" si="76"/>
        <v>0</v>
      </c>
      <c r="AH59" s="169">
        <f>SUM(AH57:AH58)</f>
        <v>0</v>
      </c>
      <c r="AI59" s="312">
        <f t="shared" si="77"/>
        <v>87054</v>
      </c>
      <c r="AJ59" s="313">
        <f t="shared" si="78"/>
        <v>1546</v>
      </c>
      <c r="AK59" s="313">
        <f t="shared" si="79"/>
        <v>0</v>
      </c>
      <c r="AL59" s="314">
        <f>SUM(AL57:AL58)</f>
        <v>88600</v>
      </c>
    </row>
    <row r="60" spans="1:38" s="11" customFormat="1" x14ac:dyDescent="0.25">
      <c r="A60" s="172" t="s">
        <v>108</v>
      </c>
      <c r="B60" s="172" t="s">
        <v>109</v>
      </c>
      <c r="C60" s="173"/>
      <c r="D60" s="174"/>
      <c r="E60" s="174"/>
      <c r="F60" s="175"/>
      <c r="G60" s="173"/>
      <c r="H60" s="174"/>
      <c r="I60" s="174"/>
      <c r="J60" s="175"/>
      <c r="K60" s="152">
        <f t="shared" si="85"/>
        <v>0</v>
      </c>
      <c r="L60" s="46">
        <f t="shared" si="85"/>
        <v>0</v>
      </c>
      <c r="M60" s="46">
        <f t="shared" si="85"/>
        <v>0</v>
      </c>
      <c r="N60" s="170">
        <f>+J60+F60</f>
        <v>0</v>
      </c>
      <c r="O60" s="176">
        <v>138268</v>
      </c>
      <c r="P60" s="174"/>
      <c r="Q60" s="174">
        <v>52181</v>
      </c>
      <c r="R60" s="177">
        <f>SUM(O60:Q60)</f>
        <v>190449</v>
      </c>
      <c r="S60" s="176">
        <f>+'2 kiadás (kötelező, önként)'!G20</f>
        <v>2193</v>
      </c>
      <c r="T60" s="174"/>
      <c r="U60" s="174"/>
      <c r="V60" s="177">
        <f>SUM(S60:U60)</f>
        <v>2193</v>
      </c>
      <c r="W60" s="168">
        <f>+S60+O60</f>
        <v>140461</v>
      </c>
      <c r="X60" s="168">
        <f>+T60+P60</f>
        <v>0</v>
      </c>
      <c r="Y60" s="168">
        <f>+U60+Q60</f>
        <v>52181</v>
      </c>
      <c r="Z60" s="162">
        <f>+V60+R60</f>
        <v>192642</v>
      </c>
      <c r="AA60" s="149">
        <f t="shared" si="82"/>
        <v>138268</v>
      </c>
      <c r="AB60" s="150">
        <f t="shared" si="83"/>
        <v>0</v>
      </c>
      <c r="AC60" s="150">
        <f t="shared" si="84"/>
        <v>52181</v>
      </c>
      <c r="AD60" s="175">
        <f>SUM(AA60:AC60)</f>
        <v>190449</v>
      </c>
      <c r="AE60" s="307">
        <f t="shared" ref="AE60:AL60" si="89">+S60+G60</f>
        <v>2193</v>
      </c>
      <c r="AF60" s="308">
        <f t="shared" si="89"/>
        <v>0</v>
      </c>
      <c r="AG60" s="308">
        <f t="shared" si="89"/>
        <v>0</v>
      </c>
      <c r="AH60" s="6">
        <f t="shared" si="89"/>
        <v>2193</v>
      </c>
      <c r="AI60" s="309">
        <f t="shared" si="89"/>
        <v>140461</v>
      </c>
      <c r="AJ60" s="311">
        <f t="shared" si="89"/>
        <v>0</v>
      </c>
      <c r="AK60" s="311">
        <f t="shared" si="89"/>
        <v>52181</v>
      </c>
      <c r="AL60" s="310">
        <f t="shared" si="89"/>
        <v>192642</v>
      </c>
    </row>
    <row r="61" spans="1:38" s="20" customFormat="1" ht="31.5" x14ac:dyDescent="0.25">
      <c r="A61" s="178" t="s">
        <v>178</v>
      </c>
      <c r="B61" s="178" t="s">
        <v>64</v>
      </c>
      <c r="C61" s="179">
        <f>SUM(C59:C60)</f>
        <v>85216</v>
      </c>
      <c r="D61" s="180">
        <f>+D60+D59</f>
        <v>1546</v>
      </c>
      <c r="E61" s="180">
        <f>SUM(E59:E60)</f>
        <v>0</v>
      </c>
      <c r="F61" s="181">
        <f>SUM(F59:F60)</f>
        <v>86762</v>
      </c>
      <c r="G61" s="179">
        <f>SUM(G59:G60)</f>
        <v>0</v>
      </c>
      <c r="H61" s="180">
        <f>+H60+H59</f>
        <v>0</v>
      </c>
      <c r="I61" s="180">
        <f>SUM(I59:I60)</f>
        <v>0</v>
      </c>
      <c r="J61" s="181">
        <f>SUM(J59:J60)</f>
        <v>0</v>
      </c>
      <c r="K61" s="179">
        <f>SUM(K59:K60)</f>
        <v>85216</v>
      </c>
      <c r="L61" s="180">
        <f>+L60+L59</f>
        <v>1546</v>
      </c>
      <c r="M61" s="180">
        <f t="shared" ref="M61:R61" si="90">SUM(M59:M60)</f>
        <v>0</v>
      </c>
      <c r="N61" s="181">
        <f t="shared" si="90"/>
        <v>86762</v>
      </c>
      <c r="O61" s="182">
        <f t="shared" si="90"/>
        <v>140106</v>
      </c>
      <c r="P61" s="180">
        <f t="shared" si="90"/>
        <v>0</v>
      </c>
      <c r="Q61" s="180">
        <f t="shared" si="90"/>
        <v>52181</v>
      </c>
      <c r="R61" s="183">
        <f t="shared" si="90"/>
        <v>192287</v>
      </c>
      <c r="S61" s="182">
        <f t="shared" ref="S61:Z61" si="91">SUM(S59:S60)</f>
        <v>2193</v>
      </c>
      <c r="T61" s="180">
        <f t="shared" si="91"/>
        <v>0</v>
      </c>
      <c r="U61" s="180">
        <f t="shared" si="91"/>
        <v>0</v>
      </c>
      <c r="V61" s="183">
        <f t="shared" si="91"/>
        <v>2193</v>
      </c>
      <c r="W61" s="182">
        <f t="shared" si="91"/>
        <v>142299</v>
      </c>
      <c r="X61" s="180">
        <f t="shared" si="91"/>
        <v>0</v>
      </c>
      <c r="Y61" s="180">
        <f t="shared" si="91"/>
        <v>52181</v>
      </c>
      <c r="Z61" s="183">
        <f t="shared" si="91"/>
        <v>194480</v>
      </c>
      <c r="AA61" s="149">
        <f t="shared" si="82"/>
        <v>225322</v>
      </c>
      <c r="AB61" s="150">
        <f t="shared" si="83"/>
        <v>1546</v>
      </c>
      <c r="AC61" s="150">
        <f t="shared" si="84"/>
        <v>52181</v>
      </c>
      <c r="AD61" s="181">
        <f>SUM(AD59:AD60)</f>
        <v>279049</v>
      </c>
      <c r="AE61" s="149">
        <f t="shared" si="74"/>
        <v>2193</v>
      </c>
      <c r="AF61" s="150">
        <f t="shared" si="75"/>
        <v>0</v>
      </c>
      <c r="AG61" s="150">
        <f t="shared" si="76"/>
        <v>0</v>
      </c>
      <c r="AH61" s="181">
        <f>SUM(AH59:AH60)</f>
        <v>2193</v>
      </c>
      <c r="AI61" s="312">
        <f t="shared" si="77"/>
        <v>227515</v>
      </c>
      <c r="AJ61" s="313">
        <f t="shared" si="78"/>
        <v>1546</v>
      </c>
      <c r="AK61" s="313">
        <f t="shared" si="79"/>
        <v>52181</v>
      </c>
      <c r="AL61" s="315">
        <f>SUM(AL59:AL60)</f>
        <v>281242</v>
      </c>
    </row>
    <row r="62" spans="1:38" s="20" customFormat="1" ht="31.5" x14ac:dyDescent="0.25">
      <c r="A62" s="178" t="s">
        <v>185</v>
      </c>
      <c r="B62" s="178" t="s">
        <v>183</v>
      </c>
      <c r="C62" s="179">
        <v>7770</v>
      </c>
      <c r="D62" s="180"/>
      <c r="E62" s="180"/>
      <c r="F62" s="181">
        <f>+E62+D62+C62</f>
        <v>7770</v>
      </c>
      <c r="G62" s="179"/>
      <c r="H62" s="180"/>
      <c r="I62" s="180"/>
      <c r="J62" s="181">
        <f>+I62+H62+G62</f>
        <v>0</v>
      </c>
      <c r="K62" s="152">
        <f t="shared" ref="K62:N63" si="92">+G62+C62</f>
        <v>7770</v>
      </c>
      <c r="L62" s="46">
        <f t="shared" si="92"/>
        <v>0</v>
      </c>
      <c r="M62" s="46">
        <f t="shared" si="92"/>
        <v>0</v>
      </c>
      <c r="N62" s="170">
        <f t="shared" si="92"/>
        <v>7770</v>
      </c>
      <c r="O62" s="182"/>
      <c r="P62" s="180"/>
      <c r="Q62" s="180"/>
      <c r="R62" s="183">
        <v>0</v>
      </c>
      <c r="S62" s="182"/>
      <c r="T62" s="180"/>
      <c r="U62" s="180"/>
      <c r="V62" s="183">
        <v>0</v>
      </c>
      <c r="W62" s="182"/>
      <c r="X62" s="180"/>
      <c r="Y62" s="180"/>
      <c r="Z62" s="183">
        <v>0</v>
      </c>
      <c r="AA62" s="149">
        <f t="shared" si="82"/>
        <v>7770</v>
      </c>
      <c r="AB62" s="150">
        <f t="shared" si="83"/>
        <v>0</v>
      </c>
      <c r="AC62" s="150">
        <f t="shared" si="84"/>
        <v>0</v>
      </c>
      <c r="AD62" s="181">
        <f>+AA62</f>
        <v>7770</v>
      </c>
      <c r="AE62" s="307">
        <f t="shared" ref="AE62:AL63" si="93">+S62+G62</f>
        <v>0</v>
      </c>
      <c r="AF62" s="308">
        <f t="shared" si="93"/>
        <v>0</v>
      </c>
      <c r="AG62" s="308">
        <f t="shared" si="93"/>
        <v>0</v>
      </c>
      <c r="AH62" s="6">
        <f t="shared" si="93"/>
        <v>0</v>
      </c>
      <c r="AI62" s="309">
        <f t="shared" si="93"/>
        <v>7770</v>
      </c>
      <c r="AJ62" s="311">
        <f t="shared" si="93"/>
        <v>0</v>
      </c>
      <c r="AK62" s="311">
        <f t="shared" si="93"/>
        <v>0</v>
      </c>
      <c r="AL62" s="310">
        <f t="shared" si="93"/>
        <v>7770</v>
      </c>
    </row>
    <row r="63" spans="1:38" s="20" customFormat="1" x14ac:dyDescent="0.25">
      <c r="A63" s="178" t="s">
        <v>186</v>
      </c>
      <c r="B63" s="178" t="s">
        <v>112</v>
      </c>
      <c r="C63" s="179">
        <v>138268</v>
      </c>
      <c r="D63" s="180">
        <f>+'2 kiadás (kötelező, önként)'!D20</f>
        <v>0</v>
      </c>
      <c r="E63" s="180">
        <v>52181</v>
      </c>
      <c r="F63" s="181">
        <f>+E63+D63+C63</f>
        <v>190449</v>
      </c>
      <c r="G63" s="179">
        <f>+'2 kiadás (kötelező, önként)'!G20</f>
        <v>2193</v>
      </c>
      <c r="H63" s="180">
        <f>+'2 kiadás (kötelező, önként)'!P20</f>
        <v>0</v>
      </c>
      <c r="I63" s="180"/>
      <c r="J63" s="181">
        <f>+I63+H63+G63</f>
        <v>2193</v>
      </c>
      <c r="K63" s="152">
        <f t="shared" si="92"/>
        <v>140461</v>
      </c>
      <c r="L63" s="46">
        <f t="shared" si="92"/>
        <v>0</v>
      </c>
      <c r="M63" s="46">
        <f t="shared" si="92"/>
        <v>52181</v>
      </c>
      <c r="N63" s="170">
        <f t="shared" si="92"/>
        <v>192642</v>
      </c>
      <c r="O63" s="182"/>
      <c r="P63" s="180"/>
      <c r="Q63" s="180"/>
      <c r="R63" s="183">
        <v>0</v>
      </c>
      <c r="S63" s="182"/>
      <c r="T63" s="180"/>
      <c r="U63" s="180"/>
      <c r="V63" s="183">
        <v>0</v>
      </c>
      <c r="W63" s="182"/>
      <c r="X63" s="180"/>
      <c r="Y63" s="180"/>
      <c r="Z63" s="183">
        <v>0</v>
      </c>
      <c r="AA63" s="149">
        <f t="shared" si="82"/>
        <v>138268</v>
      </c>
      <c r="AB63" s="150">
        <f t="shared" si="83"/>
        <v>0</v>
      </c>
      <c r="AC63" s="150">
        <f t="shared" si="84"/>
        <v>52181</v>
      </c>
      <c r="AD63" s="181">
        <f>+AC63+AA63</f>
        <v>190449</v>
      </c>
      <c r="AE63" s="307">
        <f t="shared" si="93"/>
        <v>2193</v>
      </c>
      <c r="AF63" s="308">
        <f t="shared" si="93"/>
        <v>0</v>
      </c>
      <c r="AG63" s="308">
        <f t="shared" si="93"/>
        <v>0</v>
      </c>
      <c r="AH63" s="6">
        <f t="shared" si="93"/>
        <v>2193</v>
      </c>
      <c r="AI63" s="309">
        <f t="shared" si="93"/>
        <v>140461</v>
      </c>
      <c r="AJ63" s="311">
        <f t="shared" si="93"/>
        <v>0</v>
      </c>
      <c r="AK63" s="311">
        <f t="shared" si="93"/>
        <v>52181</v>
      </c>
      <c r="AL63" s="310">
        <f t="shared" si="93"/>
        <v>192642</v>
      </c>
    </row>
    <row r="64" spans="1:38" s="20" customFormat="1" ht="31.5" x14ac:dyDescent="0.25">
      <c r="A64" s="178" t="s">
        <v>187</v>
      </c>
      <c r="B64" s="178" t="s">
        <v>87</v>
      </c>
      <c r="C64" s="179">
        <f>+C63+C62</f>
        <v>146038</v>
      </c>
      <c r="D64" s="180">
        <f>+D63+D62</f>
        <v>0</v>
      </c>
      <c r="E64" s="180">
        <f>+E63+E62</f>
        <v>52181</v>
      </c>
      <c r="F64" s="181">
        <f>SUM(C64:E64)</f>
        <v>198219</v>
      </c>
      <c r="G64" s="179">
        <f>+G63+G62</f>
        <v>2193</v>
      </c>
      <c r="H64" s="180">
        <f>+H63+H62</f>
        <v>0</v>
      </c>
      <c r="I64" s="180">
        <f>+I63+I62</f>
        <v>0</v>
      </c>
      <c r="J64" s="181">
        <f>SUM(G64:I64)</f>
        <v>2193</v>
      </c>
      <c r="K64" s="179">
        <f>+K63+K62</f>
        <v>148231</v>
      </c>
      <c r="L64" s="180">
        <f>+L63+L62</f>
        <v>0</v>
      </c>
      <c r="M64" s="180">
        <f>+M63+M62</f>
        <v>52181</v>
      </c>
      <c r="N64" s="181">
        <f>SUM(K64:M64)</f>
        <v>200412</v>
      </c>
      <c r="O64" s="182">
        <f>+O63+O62</f>
        <v>0</v>
      </c>
      <c r="P64" s="180">
        <f>+P63+P62</f>
        <v>0</v>
      </c>
      <c r="Q64" s="180">
        <f>+Q63+Q62</f>
        <v>0</v>
      </c>
      <c r="R64" s="183">
        <f>SUM(O64:Q64)</f>
        <v>0</v>
      </c>
      <c r="S64" s="182">
        <f>+S63+S62</f>
        <v>0</v>
      </c>
      <c r="T64" s="180">
        <f>+T63+T62</f>
        <v>0</v>
      </c>
      <c r="U64" s="180">
        <f>+U63+U62</f>
        <v>0</v>
      </c>
      <c r="V64" s="183">
        <f>SUM(S64:U64)</f>
        <v>0</v>
      </c>
      <c r="W64" s="182">
        <f>+W63+W62</f>
        <v>0</v>
      </c>
      <c r="X64" s="180">
        <f>+X63+X62</f>
        <v>0</v>
      </c>
      <c r="Y64" s="180">
        <f>+Y63+Y62</f>
        <v>0</v>
      </c>
      <c r="Z64" s="183">
        <f>SUM(W64:Y64)</f>
        <v>0</v>
      </c>
      <c r="AA64" s="149">
        <f t="shared" si="82"/>
        <v>146038</v>
      </c>
      <c r="AB64" s="150">
        <f t="shared" si="83"/>
        <v>0</v>
      </c>
      <c r="AC64" s="150">
        <f t="shared" si="84"/>
        <v>52181</v>
      </c>
      <c r="AD64" s="181">
        <f>+AC64+AA64</f>
        <v>198219</v>
      </c>
      <c r="AE64" s="149">
        <f t="shared" si="74"/>
        <v>2193</v>
      </c>
      <c r="AF64" s="150">
        <f t="shared" si="75"/>
        <v>0</v>
      </c>
      <c r="AG64" s="150">
        <f t="shared" si="76"/>
        <v>0</v>
      </c>
      <c r="AH64" s="181">
        <f>+AG64+AE64</f>
        <v>2193</v>
      </c>
      <c r="AI64" s="312">
        <f t="shared" si="77"/>
        <v>148231</v>
      </c>
      <c r="AJ64" s="313">
        <f t="shared" si="78"/>
        <v>0</v>
      </c>
      <c r="AK64" s="313">
        <f t="shared" si="79"/>
        <v>52181</v>
      </c>
      <c r="AL64" s="315">
        <f>+AK64+AI64</f>
        <v>200412</v>
      </c>
    </row>
    <row r="65" spans="1:38" x14ac:dyDescent="0.25">
      <c r="A65" s="50" t="s">
        <v>188</v>
      </c>
      <c r="B65" s="50"/>
      <c r="C65" s="184">
        <f>+C61-C64</f>
        <v>-60822</v>
      </c>
      <c r="D65" s="185">
        <f>+D61-D64</f>
        <v>1546</v>
      </c>
      <c r="E65" s="185">
        <f>+E61-E64</f>
        <v>-52181</v>
      </c>
      <c r="F65" s="186">
        <f>SUM(F61-F64)</f>
        <v>-111457</v>
      </c>
      <c r="G65" s="184">
        <f>+G61-G64</f>
        <v>-2193</v>
      </c>
      <c r="H65" s="185">
        <f>+H61-H64</f>
        <v>0</v>
      </c>
      <c r="I65" s="185">
        <f>+I61-I64</f>
        <v>0</v>
      </c>
      <c r="J65" s="186">
        <f>SUM(J61-J64)</f>
        <v>-2193</v>
      </c>
      <c r="K65" s="184">
        <f>+K61-K64</f>
        <v>-63015</v>
      </c>
      <c r="L65" s="185">
        <f>+L61-L64</f>
        <v>1546</v>
      </c>
      <c r="M65" s="185">
        <f>+M61-M64</f>
        <v>-52181</v>
      </c>
      <c r="N65" s="186">
        <f>SUM(N61-N64)</f>
        <v>-113650</v>
      </c>
      <c r="O65" s="187">
        <f>+O61-O64</f>
        <v>140106</v>
      </c>
      <c r="P65" s="185">
        <f>+P61-P64</f>
        <v>0</v>
      </c>
      <c r="Q65" s="185">
        <f>+Q61-Q64</f>
        <v>52181</v>
      </c>
      <c r="R65" s="188">
        <f>SUM(R61-R64)</f>
        <v>192287</v>
      </c>
      <c r="S65" s="187">
        <f>+S61-S64</f>
        <v>2193</v>
      </c>
      <c r="T65" s="185">
        <f>+T61-T64</f>
        <v>0</v>
      </c>
      <c r="U65" s="185">
        <f>+U61-U64</f>
        <v>0</v>
      </c>
      <c r="V65" s="188">
        <f>SUM(V61-V64)</f>
        <v>2193</v>
      </c>
      <c r="W65" s="187">
        <f>+W61-W64</f>
        <v>142299</v>
      </c>
      <c r="X65" s="185">
        <f>+X61-X64</f>
        <v>0</v>
      </c>
      <c r="Y65" s="185">
        <f>+Y61-Y64</f>
        <v>52181</v>
      </c>
      <c r="Z65" s="188">
        <f>SUM(Z61-Z64)</f>
        <v>194480</v>
      </c>
      <c r="AA65" s="184">
        <f>+AA61-AA64</f>
        <v>79284</v>
      </c>
      <c r="AB65" s="185">
        <f>+AB61-AB64</f>
        <v>1546</v>
      </c>
      <c r="AC65" s="185">
        <f>+AC61-AC64</f>
        <v>0</v>
      </c>
      <c r="AD65" s="186">
        <f>SUM(AD61-AD64)</f>
        <v>80830</v>
      </c>
      <c r="AE65" s="184">
        <f>+AE61-AE64</f>
        <v>0</v>
      </c>
      <c r="AF65" s="185">
        <f>+AF61-AF64</f>
        <v>0</v>
      </c>
      <c r="AG65" s="185">
        <f>+AG61-AG64</f>
        <v>0</v>
      </c>
      <c r="AH65" s="186">
        <f>SUM(AH61-AH64)</f>
        <v>0</v>
      </c>
      <c r="AI65" s="184">
        <f>+AI61-AI64</f>
        <v>79284</v>
      </c>
      <c r="AJ65" s="185">
        <f>+AJ61-AJ64</f>
        <v>1546</v>
      </c>
      <c r="AK65" s="185">
        <f>+AK61-AK64</f>
        <v>0</v>
      </c>
      <c r="AL65" s="186">
        <f>SUM(AL61-AL64)</f>
        <v>80830</v>
      </c>
    </row>
    <row r="66" spans="1:38" s="51" customFormat="1" ht="16.5" thickBot="1" x14ac:dyDescent="0.3">
      <c r="A66" s="52" t="s">
        <v>251</v>
      </c>
      <c r="B66" s="52"/>
      <c r="C66" s="153">
        <f>+C53+C65</f>
        <v>0</v>
      </c>
      <c r="D66" s="154">
        <f>+D65+D53</f>
        <v>0</v>
      </c>
      <c r="E66" s="154">
        <f>+E65+E53</f>
        <v>0</v>
      </c>
      <c r="F66" s="189">
        <f>SUM(F53+F65)</f>
        <v>0</v>
      </c>
      <c r="G66" s="153">
        <f>+G53+G65</f>
        <v>0</v>
      </c>
      <c r="H66" s="154">
        <f>+H65+H53</f>
        <v>0</v>
      </c>
      <c r="I66" s="154">
        <f>+I65+I53</f>
        <v>0</v>
      </c>
      <c r="J66" s="189">
        <f>SUM(J53+J65)</f>
        <v>0</v>
      </c>
      <c r="K66" s="153">
        <f>+K53+K65</f>
        <v>0</v>
      </c>
      <c r="L66" s="154">
        <f>+L65+L53</f>
        <v>0</v>
      </c>
      <c r="M66" s="154">
        <f>+M65+M53</f>
        <v>0</v>
      </c>
      <c r="N66" s="189">
        <f>SUM(N53+N65)</f>
        <v>0</v>
      </c>
      <c r="O66" s="190">
        <f>+O65+O53</f>
        <v>0</v>
      </c>
      <c r="P66" s="154">
        <f>+P65+P53</f>
        <v>0</v>
      </c>
      <c r="Q66" s="154">
        <f>+Q65+Q53</f>
        <v>0</v>
      </c>
      <c r="R66" s="165">
        <f>SUM(R53+R65)</f>
        <v>0</v>
      </c>
      <c r="S66" s="190">
        <f>+S65+S53</f>
        <v>0</v>
      </c>
      <c r="T66" s="154">
        <f>+T65+T53</f>
        <v>0</v>
      </c>
      <c r="U66" s="154">
        <f>+U65+U53</f>
        <v>0</v>
      </c>
      <c r="V66" s="165">
        <f>SUM(V53+V65)</f>
        <v>0</v>
      </c>
      <c r="W66" s="190">
        <f>+W65+W53</f>
        <v>0</v>
      </c>
      <c r="X66" s="154">
        <f>+X65+X53</f>
        <v>0</v>
      </c>
      <c r="Y66" s="154">
        <f>+Y65+Y53</f>
        <v>0</v>
      </c>
      <c r="Z66" s="165">
        <f>SUM(Z53+Z65)</f>
        <v>0</v>
      </c>
      <c r="AA66" s="153">
        <f>+AA65+AA53</f>
        <v>0</v>
      </c>
      <c r="AB66" s="154">
        <f>+AB65+AB53</f>
        <v>0</v>
      </c>
      <c r="AC66" s="154">
        <f>+AC65+AC53</f>
        <v>0</v>
      </c>
      <c r="AD66" s="189">
        <f>SUM(AD53+AD65)</f>
        <v>0</v>
      </c>
      <c r="AE66" s="153">
        <f>+AE65+AE53</f>
        <v>0</v>
      </c>
      <c r="AF66" s="154">
        <f>+AF65+AF53</f>
        <v>0</v>
      </c>
      <c r="AG66" s="154">
        <f>+AG65+AG53</f>
        <v>0</v>
      </c>
      <c r="AH66" s="189">
        <f>SUM(AH53+AH65)</f>
        <v>0</v>
      </c>
      <c r="AI66" s="153">
        <f>+AI65+AI53</f>
        <v>0</v>
      </c>
      <c r="AJ66" s="154">
        <f>+AJ65+AJ53</f>
        <v>0</v>
      </c>
      <c r="AK66" s="154">
        <f>+AK65+AK53</f>
        <v>0</v>
      </c>
      <c r="AL66" s="189">
        <f>SUM(AL53+AL65)</f>
        <v>0</v>
      </c>
    </row>
    <row r="67" spans="1:38" s="51" customFormat="1" ht="29.25" customHeight="1" thickTop="1" x14ac:dyDescent="0.25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38" s="51" customFormat="1" x14ac:dyDescent="0.25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</row>
    <row r="69" spans="1:38" s="51" customFormat="1" x14ac:dyDescent="0.25">
      <c r="A69" s="53"/>
    </row>
    <row r="70" spans="1:38" s="51" customFormat="1" x14ac:dyDescent="0.25">
      <c r="A70" s="53"/>
    </row>
    <row r="71" spans="1:38" s="51" customFormat="1" x14ac:dyDescent="0.25">
      <c r="A71" s="53"/>
    </row>
    <row r="72" spans="1:38" s="51" customFormat="1" x14ac:dyDescent="0.25"/>
    <row r="73" spans="1:38" s="51" customFormat="1" x14ac:dyDescent="0.25"/>
    <row r="74" spans="1:38" s="51" customFormat="1" x14ac:dyDescent="0.25">
      <c r="A74" s="54"/>
      <c r="B74" s="54"/>
    </row>
    <row r="75" spans="1:38" s="56" customFormat="1" x14ac:dyDescent="0.25">
      <c r="A75" s="55"/>
      <c r="B75" s="55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</row>
    <row r="76" spans="1:38" s="56" customFormat="1" x14ac:dyDescent="0.25">
      <c r="A76" s="57"/>
      <c r="B76" s="57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</row>
    <row r="77" spans="1:38" s="56" customFormat="1" x14ac:dyDescent="0.25">
      <c r="A77" s="58"/>
      <c r="B77" s="58"/>
    </row>
    <row r="78" spans="1:38" s="56" customFormat="1" x14ac:dyDescent="0.25">
      <c r="A78" s="59"/>
      <c r="B78" s="59"/>
    </row>
    <row r="79" spans="1:38" s="56" customFormat="1" x14ac:dyDescent="0.25">
      <c r="A79" s="60"/>
      <c r="B79" s="60"/>
    </row>
    <row r="80" spans="1:38" s="56" customFormat="1" x14ac:dyDescent="0.25">
      <c r="A80" s="58"/>
      <c r="B80" s="58"/>
    </row>
    <row r="81" spans="1:30" s="56" customFormat="1" x14ac:dyDescent="0.25">
      <c r="A81" s="59"/>
      <c r="B81" s="59"/>
    </row>
    <row r="82" spans="1:30" s="56" customFormat="1" x14ac:dyDescent="0.25">
      <c r="A82" s="59"/>
      <c r="B82" s="59"/>
    </row>
    <row r="83" spans="1:30" s="56" customFormat="1" x14ac:dyDescent="0.25">
      <c r="A83" s="58"/>
      <c r="B83" s="58"/>
    </row>
    <row r="84" spans="1:30" s="56" customFormat="1" x14ac:dyDescent="0.25">
      <c r="A84" s="59"/>
      <c r="B84" s="59"/>
    </row>
    <row r="85" spans="1:30" s="56" customFormat="1" x14ac:dyDescent="0.25">
      <c r="A85" s="59"/>
      <c r="B85" s="59"/>
    </row>
    <row r="86" spans="1:30" s="56" customFormat="1" x14ac:dyDescent="0.25">
      <c r="A86" s="59"/>
      <c r="B86" s="59"/>
    </row>
    <row r="87" spans="1:30" s="56" customFormat="1" x14ac:dyDescent="0.25">
      <c r="A87" s="59"/>
      <c r="B87" s="59"/>
    </row>
    <row r="88" spans="1:30" s="56" customFormat="1" x14ac:dyDescent="0.25">
      <c r="A88" s="58"/>
      <c r="B88" s="58"/>
    </row>
    <row r="89" spans="1:30" s="56" customFormat="1" x14ac:dyDescent="0.25">
      <c r="A89" s="59"/>
      <c r="B89" s="59"/>
    </row>
    <row r="90" spans="1:30" s="56" customFormat="1" x14ac:dyDescent="0.25">
      <c r="A90" s="59"/>
      <c r="B90" s="59"/>
    </row>
    <row r="91" spans="1:30" s="56" customFormat="1" x14ac:dyDescent="0.25">
      <c r="A91" s="59"/>
      <c r="B91" s="59"/>
    </row>
    <row r="92" spans="1:30" s="56" customFormat="1" x14ac:dyDescent="0.25">
      <c r="A92" s="59"/>
      <c r="B92" s="59"/>
    </row>
    <row r="93" spans="1:30" s="56" customFormat="1" x14ac:dyDescent="0.25">
      <c r="A93" s="59"/>
      <c r="B93" s="59"/>
    </row>
    <row r="94" spans="1:30" x14ac:dyDescent="0.25">
      <c r="A94" s="59"/>
      <c r="B94" s="59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</row>
    <row r="95" spans="1:30" x14ac:dyDescent="0.25">
      <c r="A95" s="59"/>
      <c r="B95" s="59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</row>
    <row r="96" spans="1:30" x14ac:dyDescent="0.25">
      <c r="A96" s="61"/>
      <c r="B96" s="61"/>
    </row>
    <row r="97" spans="1:2" x14ac:dyDescent="0.25">
      <c r="A97" s="61"/>
      <c r="B97" s="61"/>
    </row>
    <row r="98" spans="1:2" x14ac:dyDescent="0.25">
      <c r="A98" s="61"/>
      <c r="B98" s="61"/>
    </row>
    <row r="99" spans="1:2" x14ac:dyDescent="0.25">
      <c r="A99" s="61"/>
      <c r="B99" s="61"/>
    </row>
    <row r="100" spans="1:2" x14ac:dyDescent="0.25">
      <c r="A100" s="61"/>
      <c r="B100" s="61"/>
    </row>
    <row r="101" spans="1:2" x14ac:dyDescent="0.25">
      <c r="A101" s="61"/>
      <c r="B101" s="61"/>
    </row>
    <row r="102" spans="1:2" x14ac:dyDescent="0.25">
      <c r="A102" s="61"/>
      <c r="B102" s="61"/>
    </row>
    <row r="103" spans="1:2" x14ac:dyDescent="0.25">
      <c r="A103" s="61"/>
      <c r="B103" s="61"/>
    </row>
    <row r="104" spans="1:2" x14ac:dyDescent="0.25">
      <c r="A104" s="61"/>
      <c r="B104" s="61"/>
    </row>
    <row r="105" spans="1:2" x14ac:dyDescent="0.25">
      <c r="A105" s="61"/>
      <c r="B105" s="61"/>
    </row>
    <row r="106" spans="1:2" x14ac:dyDescent="0.25">
      <c r="A106" s="61"/>
      <c r="B106" s="61"/>
    </row>
    <row r="107" spans="1:2" x14ac:dyDescent="0.25">
      <c r="A107" s="61"/>
      <c r="B107" s="61"/>
    </row>
    <row r="108" spans="1:2" x14ac:dyDescent="0.25">
      <c r="A108" s="61"/>
      <c r="B108" s="61"/>
    </row>
    <row r="109" spans="1:2" x14ac:dyDescent="0.25">
      <c r="A109" s="61"/>
      <c r="B109" s="61"/>
    </row>
    <row r="110" spans="1:2" x14ac:dyDescent="0.25">
      <c r="A110" s="61"/>
      <c r="B110" s="61"/>
    </row>
    <row r="111" spans="1:2" x14ac:dyDescent="0.25">
      <c r="A111" s="61"/>
      <c r="B111" s="61"/>
    </row>
    <row r="112" spans="1:2" x14ac:dyDescent="0.25">
      <c r="A112" s="61"/>
      <c r="B112" s="61"/>
    </row>
    <row r="113" spans="1:2" x14ac:dyDescent="0.25">
      <c r="A113" s="61"/>
      <c r="B113" s="61"/>
    </row>
    <row r="114" spans="1:2" x14ac:dyDescent="0.25">
      <c r="A114" s="61"/>
      <c r="B114" s="61"/>
    </row>
    <row r="115" spans="1:2" x14ac:dyDescent="0.25">
      <c r="A115" s="61"/>
      <c r="B115" s="61"/>
    </row>
    <row r="116" spans="1:2" x14ac:dyDescent="0.25">
      <c r="A116" s="61"/>
      <c r="B116" s="61"/>
    </row>
    <row r="117" spans="1:2" x14ac:dyDescent="0.25">
      <c r="A117" s="61"/>
      <c r="B117" s="61"/>
    </row>
    <row r="118" spans="1:2" x14ac:dyDescent="0.25">
      <c r="A118" s="61"/>
      <c r="B118" s="61"/>
    </row>
    <row r="119" spans="1:2" x14ac:dyDescent="0.25">
      <c r="A119" s="61"/>
      <c r="B119" s="61"/>
    </row>
    <row r="120" spans="1:2" x14ac:dyDescent="0.25">
      <c r="A120" s="61"/>
      <c r="B120" s="61"/>
    </row>
    <row r="121" spans="1:2" x14ac:dyDescent="0.25">
      <c r="A121" s="61"/>
      <c r="B121" s="61"/>
    </row>
    <row r="122" spans="1:2" x14ac:dyDescent="0.25">
      <c r="A122" s="61"/>
      <c r="B122" s="61"/>
    </row>
    <row r="123" spans="1:2" x14ac:dyDescent="0.25">
      <c r="A123" s="61"/>
      <c r="B123" s="61"/>
    </row>
    <row r="124" spans="1:2" x14ac:dyDescent="0.25">
      <c r="A124" s="61"/>
      <c r="B124" s="61"/>
    </row>
    <row r="125" spans="1:2" x14ac:dyDescent="0.25">
      <c r="A125" s="61"/>
      <c r="B125" s="61"/>
    </row>
    <row r="126" spans="1:2" x14ac:dyDescent="0.25">
      <c r="A126" s="61"/>
      <c r="B126" s="61"/>
    </row>
    <row r="127" spans="1:2" x14ac:dyDescent="0.25">
      <c r="A127" s="61"/>
      <c r="B127" s="61"/>
    </row>
    <row r="128" spans="1:2" x14ac:dyDescent="0.25">
      <c r="A128" s="61"/>
      <c r="B128" s="61"/>
    </row>
    <row r="129" spans="1:2" x14ac:dyDescent="0.25">
      <c r="A129" s="61"/>
      <c r="B129" s="61"/>
    </row>
    <row r="130" spans="1:2" x14ac:dyDescent="0.25">
      <c r="A130" s="61"/>
      <c r="B130" s="61"/>
    </row>
    <row r="131" spans="1:2" x14ac:dyDescent="0.25">
      <c r="A131" s="61"/>
      <c r="B131" s="61"/>
    </row>
    <row r="132" spans="1:2" x14ac:dyDescent="0.25">
      <c r="A132" s="61"/>
      <c r="B132" s="61"/>
    </row>
    <row r="133" spans="1:2" x14ac:dyDescent="0.25">
      <c r="A133" s="61"/>
      <c r="B133" s="61"/>
    </row>
    <row r="134" spans="1:2" x14ac:dyDescent="0.25">
      <c r="A134" s="61"/>
      <c r="B134" s="61"/>
    </row>
    <row r="135" spans="1:2" x14ac:dyDescent="0.25">
      <c r="A135" s="61"/>
      <c r="B135" s="61"/>
    </row>
    <row r="136" spans="1:2" x14ac:dyDescent="0.25">
      <c r="A136" s="61"/>
      <c r="B136" s="61"/>
    </row>
    <row r="137" spans="1:2" x14ac:dyDescent="0.25">
      <c r="A137" s="61"/>
      <c r="B137" s="61"/>
    </row>
    <row r="138" spans="1:2" x14ac:dyDescent="0.25">
      <c r="A138" s="61"/>
      <c r="B138" s="61"/>
    </row>
    <row r="139" spans="1:2" x14ac:dyDescent="0.25">
      <c r="A139" s="61"/>
      <c r="B139" s="61"/>
    </row>
    <row r="140" spans="1:2" x14ac:dyDescent="0.25">
      <c r="A140" s="61"/>
      <c r="B140" s="61"/>
    </row>
    <row r="141" spans="1:2" x14ac:dyDescent="0.25">
      <c r="A141" s="61"/>
      <c r="B141" s="61"/>
    </row>
    <row r="142" spans="1:2" x14ac:dyDescent="0.25">
      <c r="A142" s="61"/>
      <c r="B142" s="61"/>
    </row>
    <row r="143" spans="1:2" x14ac:dyDescent="0.25">
      <c r="A143" s="61"/>
      <c r="B143" s="61"/>
    </row>
    <row r="144" spans="1:2" x14ac:dyDescent="0.25">
      <c r="A144" s="61"/>
      <c r="B144" s="61"/>
    </row>
    <row r="145" spans="1:2" x14ac:dyDescent="0.25">
      <c r="A145" s="61"/>
      <c r="B145" s="61"/>
    </row>
    <row r="146" spans="1:2" x14ac:dyDescent="0.25">
      <c r="A146" s="61"/>
      <c r="B146" s="61"/>
    </row>
    <row r="147" spans="1:2" x14ac:dyDescent="0.25">
      <c r="A147" s="61"/>
      <c r="B147" s="61"/>
    </row>
    <row r="148" spans="1:2" x14ac:dyDescent="0.25">
      <c r="A148" s="61"/>
      <c r="B148" s="61"/>
    </row>
    <row r="149" spans="1:2" x14ac:dyDescent="0.25">
      <c r="A149" s="61"/>
      <c r="B149" s="61"/>
    </row>
    <row r="150" spans="1:2" x14ac:dyDescent="0.25">
      <c r="A150" s="61"/>
      <c r="B150" s="61"/>
    </row>
    <row r="151" spans="1:2" x14ac:dyDescent="0.25">
      <c r="A151" s="61"/>
      <c r="B151" s="61"/>
    </row>
    <row r="152" spans="1:2" x14ac:dyDescent="0.25">
      <c r="A152" s="61"/>
      <c r="B152" s="61"/>
    </row>
    <row r="153" spans="1:2" x14ac:dyDescent="0.25">
      <c r="A153" s="61"/>
      <c r="B153" s="61"/>
    </row>
    <row r="154" spans="1:2" x14ac:dyDescent="0.25">
      <c r="A154" s="61"/>
      <c r="B154" s="61"/>
    </row>
    <row r="155" spans="1:2" x14ac:dyDescent="0.25">
      <c r="A155" s="61"/>
      <c r="B155" s="61"/>
    </row>
    <row r="156" spans="1:2" x14ac:dyDescent="0.25">
      <c r="A156" s="61"/>
      <c r="B156" s="61"/>
    </row>
    <row r="157" spans="1:2" x14ac:dyDescent="0.25">
      <c r="A157" s="61"/>
      <c r="B157" s="61"/>
    </row>
    <row r="158" spans="1:2" x14ac:dyDescent="0.25">
      <c r="A158" s="61"/>
      <c r="B158" s="61"/>
    </row>
    <row r="159" spans="1:2" x14ac:dyDescent="0.25">
      <c r="A159" s="61"/>
      <c r="B159" s="61"/>
    </row>
    <row r="160" spans="1:2" x14ac:dyDescent="0.25">
      <c r="A160" s="61"/>
      <c r="B160" s="61"/>
    </row>
    <row r="161" spans="1:2" x14ac:dyDescent="0.25">
      <c r="A161" s="61"/>
      <c r="B161" s="61"/>
    </row>
    <row r="162" spans="1:2" x14ac:dyDescent="0.25">
      <c r="A162" s="61"/>
      <c r="B162" s="61"/>
    </row>
    <row r="163" spans="1:2" x14ac:dyDescent="0.25">
      <c r="A163" s="61"/>
      <c r="B163" s="61"/>
    </row>
    <row r="164" spans="1:2" x14ac:dyDescent="0.25">
      <c r="A164" s="61"/>
      <c r="B164" s="61"/>
    </row>
    <row r="165" spans="1:2" x14ac:dyDescent="0.25">
      <c r="A165" s="61"/>
      <c r="B165" s="61"/>
    </row>
    <row r="166" spans="1:2" x14ac:dyDescent="0.25">
      <c r="A166" s="61"/>
      <c r="B166" s="61"/>
    </row>
    <row r="167" spans="1:2" x14ac:dyDescent="0.25">
      <c r="A167" s="61"/>
      <c r="B167" s="61"/>
    </row>
    <row r="168" spans="1:2" x14ac:dyDescent="0.25">
      <c r="A168" s="61"/>
      <c r="B168" s="61"/>
    </row>
    <row r="169" spans="1:2" x14ac:dyDescent="0.25">
      <c r="A169" s="61"/>
      <c r="B169" s="61"/>
    </row>
    <row r="170" spans="1:2" x14ac:dyDescent="0.25">
      <c r="A170" s="61"/>
      <c r="B170" s="61"/>
    </row>
    <row r="171" spans="1:2" x14ac:dyDescent="0.25">
      <c r="A171" s="61"/>
      <c r="B171" s="61"/>
    </row>
    <row r="172" spans="1:2" x14ac:dyDescent="0.25">
      <c r="A172" s="61"/>
      <c r="B172" s="61"/>
    </row>
    <row r="173" spans="1:2" x14ac:dyDescent="0.25">
      <c r="A173" s="61"/>
      <c r="B173" s="61"/>
    </row>
    <row r="174" spans="1:2" x14ac:dyDescent="0.25">
      <c r="A174" s="61"/>
      <c r="B174" s="61"/>
    </row>
    <row r="175" spans="1:2" x14ac:dyDescent="0.25">
      <c r="A175" s="61"/>
      <c r="B175" s="61"/>
    </row>
    <row r="176" spans="1:2" x14ac:dyDescent="0.25">
      <c r="A176" s="61"/>
      <c r="B176" s="61"/>
    </row>
    <row r="177" spans="1:2" x14ac:dyDescent="0.25">
      <c r="A177" s="61"/>
      <c r="B177" s="61"/>
    </row>
    <row r="178" spans="1:2" x14ac:dyDescent="0.25">
      <c r="A178" s="61"/>
      <c r="B178" s="61"/>
    </row>
    <row r="179" spans="1:2" x14ac:dyDescent="0.25">
      <c r="A179" s="61"/>
      <c r="B179" s="61"/>
    </row>
    <row r="180" spans="1:2" x14ac:dyDescent="0.25">
      <c r="A180" s="61"/>
      <c r="B180" s="61"/>
    </row>
    <row r="181" spans="1:2" x14ac:dyDescent="0.25">
      <c r="A181" s="61"/>
      <c r="B181" s="61"/>
    </row>
    <row r="182" spans="1:2" x14ac:dyDescent="0.25">
      <c r="A182" s="61"/>
      <c r="B182" s="61"/>
    </row>
    <row r="183" spans="1:2" x14ac:dyDescent="0.25">
      <c r="A183" s="61"/>
      <c r="B183" s="61"/>
    </row>
    <row r="184" spans="1:2" x14ac:dyDescent="0.25">
      <c r="A184" s="61"/>
      <c r="B184" s="61"/>
    </row>
    <row r="185" spans="1:2" x14ac:dyDescent="0.25">
      <c r="A185" s="61"/>
      <c r="B185" s="61"/>
    </row>
    <row r="186" spans="1:2" x14ac:dyDescent="0.25">
      <c r="A186" s="61"/>
      <c r="B186" s="61"/>
    </row>
    <row r="187" spans="1:2" x14ac:dyDescent="0.25">
      <c r="A187" s="61"/>
      <c r="B187" s="61"/>
    </row>
    <row r="188" spans="1:2" x14ac:dyDescent="0.25">
      <c r="A188" s="61"/>
      <c r="B188" s="61"/>
    </row>
    <row r="189" spans="1:2" x14ac:dyDescent="0.25">
      <c r="A189" s="61"/>
      <c r="B189" s="61"/>
    </row>
    <row r="190" spans="1:2" x14ac:dyDescent="0.25">
      <c r="A190" s="61"/>
      <c r="B190" s="61"/>
    </row>
    <row r="191" spans="1:2" x14ac:dyDescent="0.25">
      <c r="A191" s="61"/>
      <c r="B191" s="61"/>
    </row>
    <row r="192" spans="1:2" x14ac:dyDescent="0.25">
      <c r="A192" s="61"/>
      <c r="B192" s="61"/>
    </row>
    <row r="193" spans="1:2" x14ac:dyDescent="0.25">
      <c r="A193" s="61"/>
      <c r="B193" s="61"/>
    </row>
    <row r="194" spans="1:2" x14ac:dyDescent="0.25">
      <c r="A194" s="61"/>
      <c r="B194" s="61"/>
    </row>
    <row r="195" spans="1:2" x14ac:dyDescent="0.25">
      <c r="A195" s="61"/>
      <c r="B195" s="61"/>
    </row>
    <row r="196" spans="1:2" x14ac:dyDescent="0.25">
      <c r="A196" s="61"/>
      <c r="B196" s="61"/>
    </row>
    <row r="197" spans="1:2" x14ac:dyDescent="0.25">
      <c r="A197" s="61"/>
      <c r="B197" s="61"/>
    </row>
    <row r="198" spans="1:2" x14ac:dyDescent="0.25">
      <c r="A198" s="61"/>
      <c r="B198" s="61"/>
    </row>
    <row r="199" spans="1:2" x14ac:dyDescent="0.25">
      <c r="A199" s="61"/>
      <c r="B199" s="61"/>
    </row>
    <row r="200" spans="1:2" x14ac:dyDescent="0.25">
      <c r="A200" s="61"/>
      <c r="B200" s="61"/>
    </row>
    <row r="201" spans="1:2" x14ac:dyDescent="0.25">
      <c r="A201" s="61"/>
      <c r="B201" s="61"/>
    </row>
    <row r="202" spans="1:2" x14ac:dyDescent="0.25">
      <c r="A202" s="61"/>
      <c r="B202" s="61"/>
    </row>
    <row r="203" spans="1:2" x14ac:dyDescent="0.25">
      <c r="A203" s="61"/>
      <c r="B203" s="61"/>
    </row>
    <row r="204" spans="1:2" x14ac:dyDescent="0.25">
      <c r="A204" s="61"/>
      <c r="B204" s="61"/>
    </row>
    <row r="205" spans="1:2" x14ac:dyDescent="0.25">
      <c r="A205" s="61"/>
      <c r="B205" s="61"/>
    </row>
    <row r="206" spans="1:2" x14ac:dyDescent="0.25">
      <c r="A206" s="61"/>
      <c r="B206" s="61"/>
    </row>
    <row r="207" spans="1:2" x14ac:dyDescent="0.25">
      <c r="A207" s="61"/>
      <c r="B207" s="61"/>
    </row>
    <row r="208" spans="1:2" x14ac:dyDescent="0.25">
      <c r="A208" s="61"/>
      <c r="B208" s="61"/>
    </row>
    <row r="209" spans="1:2" x14ac:dyDescent="0.25">
      <c r="A209" s="61"/>
      <c r="B209" s="61"/>
    </row>
    <row r="210" spans="1:2" x14ac:dyDescent="0.25">
      <c r="A210" s="61"/>
      <c r="B210" s="61"/>
    </row>
    <row r="211" spans="1:2" x14ac:dyDescent="0.25">
      <c r="A211" s="61"/>
      <c r="B211" s="61"/>
    </row>
    <row r="212" spans="1:2" x14ac:dyDescent="0.25">
      <c r="A212" s="61"/>
      <c r="B212" s="61"/>
    </row>
    <row r="213" spans="1:2" x14ac:dyDescent="0.25">
      <c r="A213" s="61"/>
      <c r="B213" s="61"/>
    </row>
    <row r="214" spans="1:2" x14ac:dyDescent="0.25">
      <c r="A214" s="61"/>
      <c r="B214" s="61"/>
    </row>
    <row r="215" spans="1:2" x14ac:dyDescent="0.25">
      <c r="A215" s="61"/>
      <c r="B215" s="61"/>
    </row>
    <row r="216" spans="1:2" x14ac:dyDescent="0.25">
      <c r="A216" s="61"/>
      <c r="B216" s="61"/>
    </row>
    <row r="217" spans="1:2" x14ac:dyDescent="0.25">
      <c r="A217" s="61"/>
      <c r="B217" s="61"/>
    </row>
    <row r="218" spans="1:2" x14ac:dyDescent="0.25">
      <c r="A218" s="61"/>
      <c r="B218" s="61"/>
    </row>
    <row r="219" spans="1:2" x14ac:dyDescent="0.25">
      <c r="A219" s="61"/>
      <c r="B219" s="61"/>
    </row>
    <row r="220" spans="1:2" x14ac:dyDescent="0.25">
      <c r="A220" s="61"/>
      <c r="B220" s="61"/>
    </row>
    <row r="221" spans="1:2" x14ac:dyDescent="0.25">
      <c r="A221" s="61"/>
      <c r="B221" s="61"/>
    </row>
    <row r="222" spans="1:2" x14ac:dyDescent="0.25">
      <c r="A222" s="61"/>
      <c r="B222" s="61"/>
    </row>
    <row r="223" spans="1:2" x14ac:dyDescent="0.25">
      <c r="A223" s="61"/>
      <c r="B223" s="61"/>
    </row>
    <row r="224" spans="1:2" x14ac:dyDescent="0.25">
      <c r="A224" s="61"/>
      <c r="B224" s="61"/>
    </row>
    <row r="225" spans="1:2" x14ac:dyDescent="0.25">
      <c r="A225" s="61"/>
      <c r="B225" s="61"/>
    </row>
    <row r="226" spans="1:2" x14ac:dyDescent="0.25">
      <c r="A226" s="61"/>
      <c r="B226" s="61"/>
    </row>
    <row r="227" spans="1:2" x14ac:dyDescent="0.25">
      <c r="A227" s="61"/>
      <c r="B227" s="61"/>
    </row>
    <row r="228" spans="1:2" x14ac:dyDescent="0.25">
      <c r="A228" s="61"/>
      <c r="B228" s="61"/>
    </row>
    <row r="229" spans="1:2" x14ac:dyDescent="0.25">
      <c r="A229" s="61"/>
      <c r="B229" s="61"/>
    </row>
    <row r="230" spans="1:2" x14ac:dyDescent="0.25">
      <c r="A230" s="61"/>
      <c r="B230" s="61"/>
    </row>
    <row r="231" spans="1:2" x14ac:dyDescent="0.25">
      <c r="A231" s="61"/>
      <c r="B231" s="61"/>
    </row>
    <row r="232" spans="1:2" x14ac:dyDescent="0.25">
      <c r="A232" s="61"/>
      <c r="B232" s="61"/>
    </row>
    <row r="233" spans="1:2" x14ac:dyDescent="0.25">
      <c r="A233" s="61"/>
      <c r="B233" s="61"/>
    </row>
    <row r="234" spans="1:2" x14ac:dyDescent="0.25">
      <c r="A234" s="61"/>
      <c r="B234" s="61"/>
    </row>
    <row r="235" spans="1:2" x14ac:dyDescent="0.25">
      <c r="A235" s="61"/>
      <c r="B235" s="61"/>
    </row>
    <row r="236" spans="1:2" x14ac:dyDescent="0.25">
      <c r="A236" s="61"/>
      <c r="B236" s="61"/>
    </row>
    <row r="237" spans="1:2" x14ac:dyDescent="0.25">
      <c r="A237" s="61"/>
      <c r="B237" s="61"/>
    </row>
    <row r="238" spans="1:2" x14ac:dyDescent="0.25">
      <c r="A238" s="61"/>
      <c r="B238" s="61"/>
    </row>
    <row r="239" spans="1:2" x14ac:dyDescent="0.25">
      <c r="A239" s="61"/>
      <c r="B239" s="61"/>
    </row>
    <row r="240" spans="1:2" x14ac:dyDescent="0.25">
      <c r="A240" s="61"/>
      <c r="B240" s="61"/>
    </row>
    <row r="241" spans="1:2" x14ac:dyDescent="0.25">
      <c r="A241" s="61"/>
      <c r="B241" s="61"/>
    </row>
    <row r="242" spans="1:2" x14ac:dyDescent="0.25">
      <c r="A242" s="61"/>
      <c r="B242" s="61"/>
    </row>
    <row r="243" spans="1:2" x14ac:dyDescent="0.25">
      <c r="A243" s="61"/>
      <c r="B243" s="61"/>
    </row>
    <row r="244" spans="1:2" x14ac:dyDescent="0.25">
      <c r="A244" s="61"/>
      <c r="B244" s="61"/>
    </row>
    <row r="245" spans="1:2" x14ac:dyDescent="0.25">
      <c r="A245" s="61"/>
      <c r="B245" s="61"/>
    </row>
    <row r="246" spans="1:2" x14ac:dyDescent="0.25">
      <c r="A246" s="61"/>
      <c r="B246" s="61"/>
    </row>
    <row r="247" spans="1:2" x14ac:dyDescent="0.25">
      <c r="A247" s="61"/>
      <c r="B247" s="61"/>
    </row>
    <row r="248" spans="1:2" x14ac:dyDescent="0.25">
      <c r="A248" s="61"/>
      <c r="B248" s="61"/>
    </row>
    <row r="249" spans="1:2" x14ac:dyDescent="0.25">
      <c r="A249" s="61"/>
      <c r="B249" s="61"/>
    </row>
    <row r="250" spans="1:2" x14ac:dyDescent="0.25">
      <c r="A250" s="61"/>
      <c r="B250" s="61"/>
    </row>
    <row r="251" spans="1:2" x14ac:dyDescent="0.25">
      <c r="A251" s="61"/>
      <c r="B251" s="61"/>
    </row>
    <row r="252" spans="1:2" x14ac:dyDescent="0.25">
      <c r="A252" s="61"/>
      <c r="B252" s="61"/>
    </row>
    <row r="253" spans="1:2" x14ac:dyDescent="0.25">
      <c r="A253" s="61"/>
      <c r="B253" s="61"/>
    </row>
    <row r="254" spans="1:2" x14ac:dyDescent="0.25">
      <c r="A254" s="61"/>
      <c r="B254" s="61"/>
    </row>
    <row r="255" spans="1:2" x14ac:dyDescent="0.25">
      <c r="A255" s="61"/>
      <c r="B255" s="61"/>
    </row>
    <row r="256" spans="1:2" x14ac:dyDescent="0.25">
      <c r="A256" s="61"/>
      <c r="B256" s="61"/>
    </row>
    <row r="257" spans="1:2" x14ac:dyDescent="0.25">
      <c r="A257" s="61"/>
      <c r="B257" s="61"/>
    </row>
    <row r="258" spans="1:2" x14ac:dyDescent="0.25">
      <c r="A258" s="61"/>
      <c r="B258" s="61"/>
    </row>
    <row r="259" spans="1:2" x14ac:dyDescent="0.25">
      <c r="A259" s="61"/>
      <c r="B259" s="61"/>
    </row>
    <row r="260" spans="1:2" x14ac:dyDescent="0.25">
      <c r="A260" s="61"/>
      <c r="B260" s="61"/>
    </row>
    <row r="261" spans="1:2" x14ac:dyDescent="0.25">
      <c r="A261" s="61"/>
      <c r="B261" s="61"/>
    </row>
    <row r="262" spans="1:2" x14ac:dyDescent="0.25">
      <c r="A262" s="61"/>
      <c r="B262" s="61"/>
    </row>
    <row r="263" spans="1:2" x14ac:dyDescent="0.25">
      <c r="A263" s="61"/>
      <c r="B263" s="61"/>
    </row>
    <row r="264" spans="1:2" x14ac:dyDescent="0.25">
      <c r="A264" s="61"/>
      <c r="B264" s="61"/>
    </row>
    <row r="265" spans="1:2" x14ac:dyDescent="0.25">
      <c r="A265" s="61"/>
      <c r="B265" s="61"/>
    </row>
    <row r="266" spans="1:2" x14ac:dyDescent="0.25">
      <c r="A266" s="61"/>
      <c r="B266" s="61"/>
    </row>
    <row r="267" spans="1:2" x14ac:dyDescent="0.25">
      <c r="A267" s="61"/>
      <c r="B267" s="61"/>
    </row>
    <row r="268" spans="1:2" x14ac:dyDescent="0.25">
      <c r="A268" s="61"/>
      <c r="B268" s="61"/>
    </row>
    <row r="269" spans="1:2" x14ac:dyDescent="0.25">
      <c r="A269" s="61"/>
      <c r="B269" s="61"/>
    </row>
    <row r="270" spans="1:2" x14ac:dyDescent="0.25">
      <c r="A270" s="61"/>
      <c r="B270" s="61"/>
    </row>
    <row r="271" spans="1:2" x14ac:dyDescent="0.25">
      <c r="A271" s="61"/>
      <c r="B271" s="61"/>
    </row>
    <row r="272" spans="1:2" x14ac:dyDescent="0.25">
      <c r="A272" s="61"/>
      <c r="B272" s="61"/>
    </row>
    <row r="273" spans="1:2" x14ac:dyDescent="0.25">
      <c r="A273" s="61"/>
      <c r="B273" s="61"/>
    </row>
    <row r="274" spans="1:2" x14ac:dyDescent="0.25">
      <c r="A274" s="61"/>
      <c r="B274" s="61"/>
    </row>
    <row r="275" spans="1:2" x14ac:dyDescent="0.25">
      <c r="A275" s="61"/>
      <c r="B275" s="61"/>
    </row>
    <row r="276" spans="1:2" x14ac:dyDescent="0.25">
      <c r="A276" s="61"/>
      <c r="B276" s="61"/>
    </row>
    <row r="277" spans="1:2" x14ac:dyDescent="0.25">
      <c r="A277" s="61"/>
      <c r="B277" s="61"/>
    </row>
    <row r="278" spans="1:2" x14ac:dyDescent="0.25">
      <c r="A278" s="61"/>
      <c r="B278" s="61"/>
    </row>
    <row r="279" spans="1:2" x14ac:dyDescent="0.25">
      <c r="A279" s="61"/>
      <c r="B279" s="61"/>
    </row>
    <row r="280" spans="1:2" x14ac:dyDescent="0.25">
      <c r="A280" s="61"/>
      <c r="B280" s="61"/>
    </row>
    <row r="281" spans="1:2" x14ac:dyDescent="0.25">
      <c r="A281" s="61"/>
      <c r="B281" s="61"/>
    </row>
    <row r="282" spans="1:2" x14ac:dyDescent="0.25">
      <c r="A282" s="61"/>
      <c r="B282" s="61"/>
    </row>
    <row r="283" spans="1:2" x14ac:dyDescent="0.25">
      <c r="A283" s="61"/>
      <c r="B283" s="61"/>
    </row>
    <row r="284" spans="1:2" x14ac:dyDescent="0.25">
      <c r="A284" s="61"/>
      <c r="B284" s="61"/>
    </row>
    <row r="285" spans="1:2" x14ac:dyDescent="0.25">
      <c r="A285" s="61"/>
      <c r="B285" s="61"/>
    </row>
    <row r="286" spans="1:2" x14ac:dyDescent="0.25">
      <c r="A286" s="61"/>
      <c r="B286" s="61"/>
    </row>
    <row r="287" spans="1:2" x14ac:dyDescent="0.25">
      <c r="A287" s="61"/>
      <c r="B287" s="61"/>
    </row>
    <row r="288" spans="1:2" x14ac:dyDescent="0.25">
      <c r="A288" s="61"/>
      <c r="B288" s="61"/>
    </row>
    <row r="289" spans="1:2" x14ac:dyDescent="0.25">
      <c r="A289" s="61"/>
      <c r="B289" s="61"/>
    </row>
    <row r="290" spans="1:2" x14ac:dyDescent="0.25">
      <c r="A290" s="61"/>
      <c r="B290" s="61"/>
    </row>
    <row r="291" spans="1:2" x14ac:dyDescent="0.25">
      <c r="A291" s="61"/>
      <c r="B291" s="61"/>
    </row>
    <row r="292" spans="1:2" x14ac:dyDescent="0.25">
      <c r="A292" s="61"/>
      <c r="B292" s="61"/>
    </row>
    <row r="293" spans="1:2" x14ac:dyDescent="0.25">
      <c r="A293" s="61"/>
      <c r="B293" s="61"/>
    </row>
    <row r="294" spans="1:2" x14ac:dyDescent="0.25">
      <c r="A294" s="61"/>
      <c r="B294" s="61"/>
    </row>
    <row r="295" spans="1:2" x14ac:dyDescent="0.25">
      <c r="A295" s="61"/>
      <c r="B295" s="61"/>
    </row>
    <row r="296" spans="1:2" x14ac:dyDescent="0.25">
      <c r="A296" s="61"/>
      <c r="B296" s="61"/>
    </row>
    <row r="297" spans="1:2" x14ac:dyDescent="0.25">
      <c r="A297" s="61"/>
      <c r="B297" s="61"/>
    </row>
    <row r="298" spans="1:2" x14ac:dyDescent="0.25">
      <c r="A298" s="61"/>
      <c r="B298" s="61"/>
    </row>
    <row r="299" spans="1:2" x14ac:dyDescent="0.25">
      <c r="A299" s="61"/>
      <c r="B299" s="61"/>
    </row>
    <row r="300" spans="1:2" x14ac:dyDescent="0.25">
      <c r="A300" s="61"/>
      <c r="B300" s="61"/>
    </row>
    <row r="301" spans="1:2" x14ac:dyDescent="0.25">
      <c r="A301" s="61"/>
      <c r="B301" s="61"/>
    </row>
    <row r="302" spans="1:2" x14ac:dyDescent="0.25">
      <c r="A302" s="61"/>
      <c r="B302" s="61"/>
    </row>
    <row r="303" spans="1:2" x14ac:dyDescent="0.25">
      <c r="A303" s="61"/>
      <c r="B303" s="61"/>
    </row>
    <row r="304" spans="1:2" x14ac:dyDescent="0.25">
      <c r="A304" s="61"/>
      <c r="B304" s="61"/>
    </row>
    <row r="305" spans="1:2" x14ac:dyDescent="0.25">
      <c r="A305" s="61"/>
      <c r="B305" s="61"/>
    </row>
    <row r="306" spans="1:2" x14ac:dyDescent="0.25">
      <c r="A306" s="61"/>
      <c r="B306" s="61"/>
    </row>
    <row r="307" spans="1:2" x14ac:dyDescent="0.25">
      <c r="A307" s="61"/>
      <c r="B307" s="61"/>
    </row>
    <row r="308" spans="1:2" x14ac:dyDescent="0.25">
      <c r="A308" s="61"/>
      <c r="B308" s="61"/>
    </row>
    <row r="309" spans="1:2" x14ac:dyDescent="0.25">
      <c r="A309" s="61"/>
      <c r="B309" s="61"/>
    </row>
    <row r="310" spans="1:2" x14ac:dyDescent="0.25">
      <c r="A310" s="61"/>
      <c r="B310" s="61"/>
    </row>
    <row r="311" spans="1:2" x14ac:dyDescent="0.25">
      <c r="A311" s="61"/>
      <c r="B311" s="61"/>
    </row>
    <row r="312" spans="1:2" x14ac:dyDescent="0.25">
      <c r="A312" s="61"/>
      <c r="B312" s="61"/>
    </row>
    <row r="313" spans="1:2" x14ac:dyDescent="0.25">
      <c r="A313" s="61"/>
      <c r="B313" s="61"/>
    </row>
    <row r="314" spans="1:2" x14ac:dyDescent="0.25">
      <c r="A314" s="61"/>
      <c r="B314" s="61"/>
    </row>
    <row r="315" spans="1:2" x14ac:dyDescent="0.25">
      <c r="A315" s="61"/>
      <c r="B315" s="61"/>
    </row>
    <row r="316" spans="1:2" x14ac:dyDescent="0.25">
      <c r="A316" s="61"/>
      <c r="B316" s="61"/>
    </row>
    <row r="317" spans="1:2" x14ac:dyDescent="0.25">
      <c r="A317" s="61"/>
      <c r="B317" s="61"/>
    </row>
    <row r="318" spans="1:2" x14ac:dyDescent="0.25">
      <c r="A318" s="61"/>
      <c r="B318" s="61"/>
    </row>
    <row r="319" spans="1:2" x14ac:dyDescent="0.25">
      <c r="A319" s="61"/>
      <c r="B319" s="61"/>
    </row>
    <row r="320" spans="1:2" x14ac:dyDescent="0.25">
      <c r="A320" s="61"/>
      <c r="B320" s="61"/>
    </row>
    <row r="321" spans="1:2" x14ac:dyDescent="0.25">
      <c r="A321" s="61"/>
      <c r="B321" s="61"/>
    </row>
    <row r="322" spans="1:2" x14ac:dyDescent="0.25">
      <c r="A322" s="61"/>
      <c r="B322" s="61"/>
    </row>
    <row r="323" spans="1:2" x14ac:dyDescent="0.25">
      <c r="A323" s="61"/>
      <c r="B323" s="61"/>
    </row>
    <row r="324" spans="1:2" x14ac:dyDescent="0.25">
      <c r="A324" s="61"/>
      <c r="B324" s="61"/>
    </row>
    <row r="325" spans="1:2" x14ac:dyDescent="0.25">
      <c r="A325" s="61"/>
      <c r="B325" s="61"/>
    </row>
    <row r="326" spans="1:2" x14ac:dyDescent="0.25">
      <c r="A326" s="61"/>
      <c r="B326" s="61"/>
    </row>
    <row r="327" spans="1:2" x14ac:dyDescent="0.25">
      <c r="A327" s="61"/>
      <c r="B327" s="61"/>
    </row>
    <row r="328" spans="1:2" x14ac:dyDescent="0.25">
      <c r="A328" s="61"/>
      <c r="B328" s="61"/>
    </row>
    <row r="329" spans="1:2" x14ac:dyDescent="0.25">
      <c r="A329" s="61"/>
      <c r="B329" s="61"/>
    </row>
    <row r="330" spans="1:2" x14ac:dyDescent="0.25">
      <c r="A330" s="61"/>
      <c r="B330" s="61"/>
    </row>
    <row r="331" spans="1:2" x14ac:dyDescent="0.25">
      <c r="A331" s="61"/>
      <c r="B331" s="61"/>
    </row>
    <row r="332" spans="1:2" x14ac:dyDescent="0.25">
      <c r="A332" s="61"/>
      <c r="B332" s="61"/>
    </row>
    <row r="333" spans="1:2" x14ac:dyDescent="0.25">
      <c r="A333" s="61"/>
      <c r="B333" s="61"/>
    </row>
    <row r="334" spans="1:2" x14ac:dyDescent="0.25">
      <c r="A334" s="61"/>
      <c r="B334" s="61"/>
    </row>
    <row r="335" spans="1:2" x14ac:dyDescent="0.25">
      <c r="A335" s="61"/>
      <c r="B335" s="61"/>
    </row>
    <row r="336" spans="1:2" x14ac:dyDescent="0.25">
      <c r="A336" s="61"/>
      <c r="B336" s="61"/>
    </row>
    <row r="337" spans="1:2" x14ac:dyDescent="0.25">
      <c r="A337" s="61"/>
      <c r="B337" s="61"/>
    </row>
    <row r="338" spans="1:2" x14ac:dyDescent="0.25">
      <c r="A338" s="61"/>
      <c r="B338" s="61"/>
    </row>
    <row r="339" spans="1:2" x14ac:dyDescent="0.25">
      <c r="A339" s="61"/>
      <c r="B339" s="61"/>
    </row>
    <row r="340" spans="1:2" x14ac:dyDescent="0.25">
      <c r="A340" s="61"/>
      <c r="B340" s="61"/>
    </row>
    <row r="341" spans="1:2" x14ac:dyDescent="0.25">
      <c r="A341" s="61"/>
      <c r="B341" s="61"/>
    </row>
    <row r="342" spans="1:2" x14ac:dyDescent="0.25">
      <c r="A342" s="61"/>
      <c r="B342" s="61"/>
    </row>
    <row r="343" spans="1:2" x14ac:dyDescent="0.25">
      <c r="A343" s="61"/>
      <c r="B343" s="61"/>
    </row>
    <row r="344" spans="1:2" x14ac:dyDescent="0.25">
      <c r="A344" s="61"/>
      <c r="B344" s="61"/>
    </row>
    <row r="345" spans="1:2" x14ac:dyDescent="0.25">
      <c r="A345" s="61"/>
      <c r="B345" s="61"/>
    </row>
    <row r="346" spans="1:2" x14ac:dyDescent="0.25">
      <c r="A346" s="61"/>
      <c r="B346" s="61"/>
    </row>
    <row r="347" spans="1:2" x14ac:dyDescent="0.25">
      <c r="A347" s="61"/>
      <c r="B347" s="61"/>
    </row>
    <row r="348" spans="1:2" x14ac:dyDescent="0.25">
      <c r="A348" s="61"/>
      <c r="B348" s="61"/>
    </row>
    <row r="349" spans="1:2" x14ac:dyDescent="0.25">
      <c r="A349" s="61"/>
      <c r="B349" s="61"/>
    </row>
    <row r="350" spans="1:2" x14ac:dyDescent="0.25">
      <c r="A350" s="61"/>
      <c r="B350" s="61"/>
    </row>
    <row r="351" spans="1:2" x14ac:dyDescent="0.25">
      <c r="A351" s="61"/>
      <c r="B351" s="61"/>
    </row>
    <row r="352" spans="1:2" x14ac:dyDescent="0.25">
      <c r="A352" s="61"/>
      <c r="B352" s="61"/>
    </row>
    <row r="353" spans="1:2" x14ac:dyDescent="0.25">
      <c r="A353" s="61"/>
      <c r="B353" s="61"/>
    </row>
    <row r="354" spans="1:2" x14ac:dyDescent="0.25">
      <c r="A354" s="61"/>
      <c r="B354" s="61"/>
    </row>
    <row r="355" spans="1:2" x14ac:dyDescent="0.25">
      <c r="A355" s="61"/>
      <c r="B355" s="61"/>
    </row>
    <row r="356" spans="1:2" x14ac:dyDescent="0.25">
      <c r="A356" s="61"/>
      <c r="B356" s="61"/>
    </row>
    <row r="357" spans="1:2" x14ac:dyDescent="0.25">
      <c r="A357" s="61"/>
      <c r="B357" s="61"/>
    </row>
    <row r="358" spans="1:2" x14ac:dyDescent="0.25">
      <c r="A358" s="61"/>
      <c r="B358" s="61"/>
    </row>
    <row r="359" spans="1:2" x14ac:dyDescent="0.25">
      <c r="A359" s="61"/>
      <c r="B359" s="61"/>
    </row>
    <row r="360" spans="1:2" x14ac:dyDescent="0.25">
      <c r="A360" s="61"/>
      <c r="B360" s="61"/>
    </row>
    <row r="361" spans="1:2" x14ac:dyDescent="0.25">
      <c r="A361" s="61"/>
      <c r="B361" s="61"/>
    </row>
    <row r="362" spans="1:2" x14ac:dyDescent="0.25">
      <c r="A362" s="61"/>
      <c r="B362" s="61"/>
    </row>
    <row r="363" spans="1:2" x14ac:dyDescent="0.25">
      <c r="A363" s="61"/>
      <c r="B363" s="61"/>
    </row>
    <row r="364" spans="1:2" x14ac:dyDescent="0.25">
      <c r="A364" s="61"/>
      <c r="B364" s="61"/>
    </row>
    <row r="365" spans="1:2" x14ac:dyDescent="0.25">
      <c r="A365" s="61"/>
      <c r="B365" s="61"/>
    </row>
    <row r="366" spans="1:2" x14ac:dyDescent="0.25">
      <c r="A366" s="61"/>
      <c r="B366" s="61"/>
    </row>
    <row r="367" spans="1:2" x14ac:dyDescent="0.25">
      <c r="A367" s="61"/>
      <c r="B367" s="61"/>
    </row>
    <row r="368" spans="1:2" x14ac:dyDescent="0.25">
      <c r="A368" s="61"/>
      <c r="B368" s="61"/>
    </row>
    <row r="369" spans="1:2" x14ac:dyDescent="0.25">
      <c r="A369" s="61"/>
      <c r="B369" s="61"/>
    </row>
    <row r="370" spans="1:2" x14ac:dyDescent="0.25">
      <c r="A370" s="61"/>
      <c r="B370" s="61"/>
    </row>
    <row r="371" spans="1:2" x14ac:dyDescent="0.25">
      <c r="A371" s="61"/>
      <c r="B371" s="61"/>
    </row>
    <row r="372" spans="1:2" x14ac:dyDescent="0.25">
      <c r="A372" s="61"/>
      <c r="B372" s="61"/>
    </row>
    <row r="373" spans="1:2" x14ac:dyDescent="0.25">
      <c r="A373" s="61"/>
      <c r="B373" s="61"/>
    </row>
    <row r="374" spans="1:2" x14ac:dyDescent="0.25">
      <c r="A374" s="61"/>
      <c r="B374" s="61"/>
    </row>
    <row r="375" spans="1:2" x14ac:dyDescent="0.25">
      <c r="A375" s="61"/>
      <c r="B375" s="61"/>
    </row>
    <row r="376" spans="1:2" x14ac:dyDescent="0.25">
      <c r="A376" s="61"/>
      <c r="B376" s="61"/>
    </row>
    <row r="377" spans="1:2" x14ac:dyDescent="0.25">
      <c r="A377" s="61"/>
      <c r="B377" s="61"/>
    </row>
    <row r="378" spans="1:2" x14ac:dyDescent="0.25">
      <c r="A378" s="61"/>
      <c r="B378" s="61"/>
    </row>
    <row r="379" spans="1:2" x14ac:dyDescent="0.25">
      <c r="A379" s="61"/>
      <c r="B379" s="61"/>
    </row>
    <row r="380" spans="1:2" x14ac:dyDescent="0.25">
      <c r="A380" s="61"/>
      <c r="B380" s="61"/>
    </row>
    <row r="381" spans="1:2" x14ac:dyDescent="0.25">
      <c r="A381" s="61"/>
      <c r="B381" s="61"/>
    </row>
    <row r="382" spans="1:2" x14ac:dyDescent="0.25">
      <c r="A382" s="61"/>
      <c r="B382" s="61"/>
    </row>
    <row r="383" spans="1:2" x14ac:dyDescent="0.25">
      <c r="A383" s="61"/>
      <c r="B383" s="61"/>
    </row>
    <row r="384" spans="1:2" x14ac:dyDescent="0.25">
      <c r="A384" s="61"/>
      <c r="B384" s="61"/>
    </row>
    <row r="385" spans="1:2" x14ac:dyDescent="0.25">
      <c r="A385" s="61"/>
      <c r="B385" s="61"/>
    </row>
    <row r="386" spans="1:2" x14ac:dyDescent="0.25">
      <c r="A386" s="61"/>
      <c r="B386" s="61"/>
    </row>
    <row r="387" spans="1:2" x14ac:dyDescent="0.25">
      <c r="A387" s="61"/>
      <c r="B387" s="61"/>
    </row>
    <row r="388" spans="1:2" x14ac:dyDescent="0.25">
      <c r="A388" s="61"/>
      <c r="B388" s="61"/>
    </row>
    <row r="389" spans="1:2" x14ac:dyDescent="0.25">
      <c r="A389" s="61"/>
      <c r="B389" s="61"/>
    </row>
    <row r="390" spans="1:2" x14ac:dyDescent="0.25">
      <c r="A390" s="61"/>
      <c r="B390" s="61"/>
    </row>
    <row r="391" spans="1:2" x14ac:dyDescent="0.25">
      <c r="A391" s="61"/>
      <c r="B391" s="61"/>
    </row>
    <row r="392" spans="1:2" x14ac:dyDescent="0.25">
      <c r="A392" s="61"/>
      <c r="B392" s="61"/>
    </row>
    <row r="393" spans="1:2" x14ac:dyDescent="0.25">
      <c r="A393" s="61"/>
      <c r="B393" s="61"/>
    </row>
    <row r="394" spans="1:2" x14ac:dyDescent="0.25">
      <c r="A394" s="61"/>
      <c r="B394" s="61"/>
    </row>
    <row r="395" spans="1:2" x14ac:dyDescent="0.25">
      <c r="A395" s="61"/>
      <c r="B395" s="61"/>
    </row>
    <row r="396" spans="1:2" x14ac:dyDescent="0.25">
      <c r="A396" s="61"/>
      <c r="B396" s="61"/>
    </row>
    <row r="397" spans="1:2" x14ac:dyDescent="0.25">
      <c r="A397" s="61"/>
      <c r="B397" s="61"/>
    </row>
    <row r="398" spans="1:2" x14ac:dyDescent="0.25">
      <c r="A398" s="61"/>
      <c r="B398" s="61"/>
    </row>
    <row r="399" spans="1:2" x14ac:dyDescent="0.25">
      <c r="A399" s="61"/>
      <c r="B399" s="61"/>
    </row>
    <row r="400" spans="1:2" x14ac:dyDescent="0.25">
      <c r="A400" s="61"/>
      <c r="B400" s="61"/>
    </row>
    <row r="401" spans="1:2" x14ac:dyDescent="0.25">
      <c r="A401" s="61"/>
      <c r="B401" s="61"/>
    </row>
    <row r="402" spans="1:2" x14ac:dyDescent="0.25">
      <c r="A402" s="61"/>
      <c r="B402" s="61"/>
    </row>
    <row r="403" spans="1:2" x14ac:dyDescent="0.25">
      <c r="A403" s="61"/>
      <c r="B403" s="61"/>
    </row>
    <row r="404" spans="1:2" x14ac:dyDescent="0.25">
      <c r="A404" s="61"/>
      <c r="B404" s="61"/>
    </row>
    <row r="405" spans="1:2" x14ac:dyDescent="0.25">
      <c r="A405" s="61"/>
      <c r="B405" s="61"/>
    </row>
    <row r="406" spans="1:2" x14ac:dyDescent="0.25">
      <c r="A406" s="61"/>
      <c r="B406" s="61"/>
    </row>
    <row r="407" spans="1:2" x14ac:dyDescent="0.25">
      <c r="A407" s="61"/>
      <c r="B407" s="61"/>
    </row>
    <row r="408" spans="1:2" x14ac:dyDescent="0.25">
      <c r="A408" s="61"/>
      <c r="B408" s="61"/>
    </row>
    <row r="409" spans="1:2" x14ac:dyDescent="0.25">
      <c r="A409" s="61"/>
      <c r="B409" s="61"/>
    </row>
    <row r="410" spans="1:2" x14ac:dyDescent="0.25">
      <c r="A410" s="61"/>
      <c r="B410" s="61"/>
    </row>
    <row r="411" spans="1:2" x14ac:dyDescent="0.25">
      <c r="A411" s="61"/>
      <c r="B411" s="61"/>
    </row>
    <row r="412" spans="1:2" x14ac:dyDescent="0.25">
      <c r="A412" s="61"/>
      <c r="B412" s="61"/>
    </row>
    <row r="413" spans="1:2" x14ac:dyDescent="0.25">
      <c r="A413" s="61"/>
      <c r="B413" s="61"/>
    </row>
    <row r="414" spans="1:2" x14ac:dyDescent="0.25">
      <c r="A414" s="61"/>
      <c r="B414" s="61"/>
    </row>
    <row r="415" spans="1:2" x14ac:dyDescent="0.25">
      <c r="A415" s="61"/>
      <c r="B415" s="61"/>
    </row>
    <row r="416" spans="1:2" x14ac:dyDescent="0.25">
      <c r="A416" s="61"/>
      <c r="B416" s="61"/>
    </row>
    <row r="417" spans="1:2" x14ac:dyDescent="0.25">
      <c r="A417" s="61"/>
      <c r="B417" s="61"/>
    </row>
    <row r="418" spans="1:2" x14ac:dyDescent="0.25">
      <c r="A418" s="61"/>
      <c r="B418" s="61"/>
    </row>
    <row r="419" spans="1:2" x14ac:dyDescent="0.25">
      <c r="A419" s="61"/>
      <c r="B419" s="61"/>
    </row>
    <row r="420" spans="1:2" x14ac:dyDescent="0.25">
      <c r="A420" s="61"/>
      <c r="B420" s="61"/>
    </row>
    <row r="421" spans="1:2" x14ac:dyDescent="0.25">
      <c r="A421" s="61"/>
      <c r="B421" s="61"/>
    </row>
    <row r="422" spans="1:2" x14ac:dyDescent="0.25">
      <c r="A422" s="61"/>
      <c r="B422" s="61"/>
    </row>
    <row r="423" spans="1:2" x14ac:dyDescent="0.25">
      <c r="A423" s="61"/>
      <c r="B423" s="61"/>
    </row>
    <row r="424" spans="1:2" x14ac:dyDescent="0.25">
      <c r="A424" s="61"/>
      <c r="B424" s="61"/>
    </row>
    <row r="425" spans="1:2" x14ac:dyDescent="0.25">
      <c r="A425" s="61"/>
      <c r="B425" s="61"/>
    </row>
    <row r="426" spans="1:2" x14ac:dyDescent="0.25">
      <c r="A426" s="61"/>
      <c r="B426" s="61"/>
    </row>
    <row r="427" spans="1:2" x14ac:dyDescent="0.25">
      <c r="A427" s="61"/>
      <c r="B427" s="61"/>
    </row>
    <row r="428" spans="1:2" x14ac:dyDescent="0.25">
      <c r="A428" s="61"/>
      <c r="B428" s="61"/>
    </row>
    <row r="429" spans="1:2" x14ac:dyDescent="0.25">
      <c r="A429" s="61"/>
      <c r="B429" s="61"/>
    </row>
    <row r="430" spans="1:2" x14ac:dyDescent="0.25">
      <c r="A430" s="61"/>
      <c r="B430" s="61"/>
    </row>
    <row r="431" spans="1:2" x14ac:dyDescent="0.25">
      <c r="A431" s="61"/>
      <c r="B431" s="61"/>
    </row>
    <row r="432" spans="1:2" x14ac:dyDescent="0.25">
      <c r="A432" s="61"/>
      <c r="B432" s="61"/>
    </row>
    <row r="433" spans="1:2" x14ac:dyDescent="0.25">
      <c r="A433" s="61"/>
      <c r="B433" s="61"/>
    </row>
    <row r="434" spans="1:2" x14ac:dyDescent="0.25">
      <c r="A434" s="61"/>
      <c r="B434" s="61"/>
    </row>
    <row r="435" spans="1:2" x14ac:dyDescent="0.25">
      <c r="A435" s="61"/>
      <c r="B435" s="61"/>
    </row>
    <row r="436" spans="1:2" x14ac:dyDescent="0.25">
      <c r="A436" s="61"/>
      <c r="B436" s="61"/>
    </row>
    <row r="437" spans="1:2" x14ac:dyDescent="0.25">
      <c r="A437" s="61"/>
      <c r="B437" s="61"/>
    </row>
    <row r="438" spans="1:2" x14ac:dyDescent="0.25">
      <c r="A438" s="61"/>
      <c r="B438" s="61"/>
    </row>
    <row r="439" spans="1:2" x14ac:dyDescent="0.25">
      <c r="A439" s="61"/>
      <c r="B439" s="61"/>
    </row>
    <row r="440" spans="1:2" x14ac:dyDescent="0.25">
      <c r="A440" s="61"/>
      <c r="B440" s="61"/>
    </row>
    <row r="441" spans="1:2" x14ac:dyDescent="0.25">
      <c r="A441" s="61"/>
      <c r="B441" s="61"/>
    </row>
    <row r="442" spans="1:2" x14ac:dyDescent="0.25">
      <c r="A442" s="61"/>
      <c r="B442" s="61"/>
    </row>
    <row r="443" spans="1:2" x14ac:dyDescent="0.25">
      <c r="A443" s="61"/>
      <c r="B443" s="61"/>
    </row>
    <row r="444" spans="1:2" x14ac:dyDescent="0.25">
      <c r="A444" s="61"/>
      <c r="B444" s="61"/>
    </row>
    <row r="445" spans="1:2" x14ac:dyDescent="0.25">
      <c r="A445" s="61"/>
      <c r="B445" s="61"/>
    </row>
    <row r="446" spans="1:2" x14ac:dyDescent="0.25">
      <c r="A446" s="61"/>
      <c r="B446" s="61"/>
    </row>
    <row r="447" spans="1:2" x14ac:dyDescent="0.25">
      <c r="A447" s="61"/>
      <c r="B447" s="61"/>
    </row>
    <row r="448" spans="1:2" x14ac:dyDescent="0.25">
      <c r="A448" s="61"/>
      <c r="B448" s="61"/>
    </row>
    <row r="449" spans="1:2" x14ac:dyDescent="0.25">
      <c r="A449" s="61"/>
      <c r="B449" s="61"/>
    </row>
    <row r="450" spans="1:2" x14ac:dyDescent="0.25">
      <c r="A450" s="61"/>
      <c r="B450" s="61"/>
    </row>
    <row r="451" spans="1:2" x14ac:dyDescent="0.25">
      <c r="A451" s="61"/>
      <c r="B451" s="61"/>
    </row>
    <row r="452" spans="1:2" x14ac:dyDescent="0.25">
      <c r="A452" s="61"/>
      <c r="B452" s="61"/>
    </row>
    <row r="453" spans="1:2" x14ac:dyDescent="0.25">
      <c r="A453" s="61"/>
      <c r="B453" s="61"/>
    </row>
    <row r="454" spans="1:2" x14ac:dyDescent="0.25">
      <c r="A454" s="61"/>
      <c r="B454" s="61"/>
    </row>
    <row r="455" spans="1:2" x14ac:dyDescent="0.25">
      <c r="A455" s="61"/>
      <c r="B455" s="61"/>
    </row>
    <row r="456" spans="1:2" x14ac:dyDescent="0.25">
      <c r="A456" s="61"/>
      <c r="B456" s="61"/>
    </row>
    <row r="457" spans="1:2" x14ac:dyDescent="0.25">
      <c r="A457" s="61"/>
      <c r="B457" s="61"/>
    </row>
    <row r="458" spans="1:2" x14ac:dyDescent="0.25">
      <c r="A458" s="61"/>
      <c r="B458" s="61"/>
    </row>
    <row r="459" spans="1:2" x14ac:dyDescent="0.25">
      <c r="A459" s="61"/>
      <c r="B459" s="61"/>
    </row>
    <row r="460" spans="1:2" x14ac:dyDescent="0.25">
      <c r="A460" s="61"/>
      <c r="B460" s="61"/>
    </row>
    <row r="461" spans="1:2" x14ac:dyDescent="0.25">
      <c r="A461" s="61"/>
      <c r="B461" s="61"/>
    </row>
    <row r="462" spans="1:2" x14ac:dyDescent="0.25">
      <c r="A462" s="61"/>
      <c r="B462" s="61"/>
    </row>
    <row r="463" spans="1:2" x14ac:dyDescent="0.25">
      <c r="A463" s="61"/>
      <c r="B463" s="61"/>
    </row>
    <row r="464" spans="1:2" x14ac:dyDescent="0.25">
      <c r="A464" s="61"/>
      <c r="B464" s="61"/>
    </row>
    <row r="465" spans="1:2" x14ac:dyDescent="0.25">
      <c r="A465" s="61"/>
      <c r="B465" s="61"/>
    </row>
    <row r="466" spans="1:2" x14ac:dyDescent="0.25">
      <c r="A466" s="61"/>
      <c r="B466" s="61"/>
    </row>
    <row r="467" spans="1:2" x14ac:dyDescent="0.25">
      <c r="A467" s="61"/>
      <c r="B467" s="61"/>
    </row>
    <row r="468" spans="1:2" x14ac:dyDescent="0.25">
      <c r="A468" s="61"/>
      <c r="B468" s="61"/>
    </row>
    <row r="469" spans="1:2" x14ac:dyDescent="0.25">
      <c r="A469" s="61"/>
      <c r="B469" s="61"/>
    </row>
    <row r="470" spans="1:2" x14ac:dyDescent="0.25">
      <c r="A470" s="61"/>
      <c r="B470" s="61"/>
    </row>
    <row r="471" spans="1:2" x14ac:dyDescent="0.25">
      <c r="A471" s="61"/>
      <c r="B471" s="61"/>
    </row>
    <row r="472" spans="1:2" x14ac:dyDescent="0.25">
      <c r="A472" s="61"/>
      <c r="B472" s="61"/>
    </row>
    <row r="473" spans="1:2" x14ac:dyDescent="0.25">
      <c r="A473" s="61"/>
      <c r="B473" s="61"/>
    </row>
    <row r="474" spans="1:2" x14ac:dyDescent="0.25">
      <c r="A474" s="61"/>
      <c r="B474" s="61"/>
    </row>
    <row r="475" spans="1:2" x14ac:dyDescent="0.25">
      <c r="A475" s="61"/>
      <c r="B475" s="61"/>
    </row>
    <row r="476" spans="1:2" x14ac:dyDescent="0.25">
      <c r="A476" s="61"/>
      <c r="B476" s="61"/>
    </row>
    <row r="477" spans="1:2" x14ac:dyDescent="0.25">
      <c r="A477" s="61"/>
      <c r="B477" s="61"/>
    </row>
    <row r="478" spans="1:2" x14ac:dyDescent="0.25">
      <c r="A478" s="61"/>
      <c r="B478" s="61"/>
    </row>
    <row r="479" spans="1:2" x14ac:dyDescent="0.25">
      <c r="A479" s="61"/>
      <c r="B479" s="61"/>
    </row>
    <row r="480" spans="1:2" x14ac:dyDescent="0.25">
      <c r="A480" s="61"/>
      <c r="B480" s="61"/>
    </row>
    <row r="481" spans="1:2" x14ac:dyDescent="0.25">
      <c r="A481" s="61"/>
      <c r="B481" s="61"/>
    </row>
    <row r="482" spans="1:2" x14ac:dyDescent="0.25">
      <c r="A482" s="61"/>
      <c r="B482" s="61"/>
    </row>
    <row r="483" spans="1:2" x14ac:dyDescent="0.25">
      <c r="A483" s="61"/>
      <c r="B483" s="61"/>
    </row>
    <row r="484" spans="1:2" x14ac:dyDescent="0.25">
      <c r="A484" s="61"/>
      <c r="B484" s="61"/>
    </row>
    <row r="485" spans="1:2" x14ac:dyDescent="0.25">
      <c r="A485" s="61"/>
      <c r="B485" s="61"/>
    </row>
    <row r="486" spans="1:2" x14ac:dyDescent="0.25">
      <c r="A486" s="61"/>
      <c r="B486" s="61"/>
    </row>
    <row r="487" spans="1:2" x14ac:dyDescent="0.25">
      <c r="A487" s="61"/>
      <c r="B487" s="61"/>
    </row>
    <row r="488" spans="1:2" x14ac:dyDescent="0.25">
      <c r="A488" s="61"/>
      <c r="B488" s="61"/>
    </row>
    <row r="489" spans="1:2" x14ac:dyDescent="0.25">
      <c r="A489" s="61"/>
      <c r="B489" s="61"/>
    </row>
    <row r="490" spans="1:2" x14ac:dyDescent="0.25">
      <c r="A490" s="61"/>
      <c r="B490" s="61"/>
    </row>
    <row r="491" spans="1:2" x14ac:dyDescent="0.25">
      <c r="A491" s="61"/>
      <c r="B491" s="61"/>
    </row>
    <row r="492" spans="1:2" x14ac:dyDescent="0.25">
      <c r="A492" s="61"/>
      <c r="B492" s="61"/>
    </row>
    <row r="493" spans="1:2" x14ac:dyDescent="0.25">
      <c r="A493" s="61"/>
      <c r="B493" s="61"/>
    </row>
    <row r="494" spans="1:2" x14ac:dyDescent="0.25">
      <c r="A494" s="61"/>
      <c r="B494" s="61"/>
    </row>
    <row r="495" spans="1:2" x14ac:dyDescent="0.25">
      <c r="A495" s="61"/>
      <c r="B495" s="61"/>
    </row>
    <row r="496" spans="1:2" x14ac:dyDescent="0.25">
      <c r="A496" s="61"/>
      <c r="B496" s="61"/>
    </row>
    <row r="497" spans="1:2" x14ac:dyDescent="0.25">
      <c r="A497" s="61"/>
      <c r="B497" s="61"/>
    </row>
    <row r="498" spans="1:2" x14ac:dyDescent="0.25">
      <c r="A498" s="61"/>
      <c r="B498" s="61"/>
    </row>
    <row r="499" spans="1:2" x14ac:dyDescent="0.25">
      <c r="A499" s="61"/>
      <c r="B499" s="61"/>
    </row>
    <row r="500" spans="1:2" x14ac:dyDescent="0.25">
      <c r="A500" s="61"/>
      <c r="B500" s="61"/>
    </row>
    <row r="501" spans="1:2" x14ac:dyDescent="0.25">
      <c r="A501" s="61"/>
      <c r="B501" s="61"/>
    </row>
    <row r="502" spans="1:2" x14ac:dyDescent="0.25">
      <c r="A502" s="61"/>
      <c r="B502" s="61"/>
    </row>
    <row r="503" spans="1:2" x14ac:dyDescent="0.25">
      <c r="A503" s="61"/>
      <c r="B503" s="61"/>
    </row>
    <row r="504" spans="1:2" x14ac:dyDescent="0.25">
      <c r="A504" s="61"/>
      <c r="B504" s="61"/>
    </row>
    <row r="505" spans="1:2" x14ac:dyDescent="0.25">
      <c r="A505" s="61"/>
      <c r="B505" s="61"/>
    </row>
    <row r="506" spans="1:2" x14ac:dyDescent="0.25">
      <c r="A506" s="61"/>
      <c r="B506" s="61"/>
    </row>
    <row r="507" spans="1:2" x14ac:dyDescent="0.25">
      <c r="A507" s="61"/>
      <c r="B507" s="61"/>
    </row>
    <row r="508" spans="1:2" x14ac:dyDescent="0.25">
      <c r="A508" s="61"/>
      <c r="B508" s="61"/>
    </row>
    <row r="509" spans="1:2" x14ac:dyDescent="0.25">
      <c r="A509" s="61"/>
      <c r="B509" s="61"/>
    </row>
    <row r="510" spans="1:2" x14ac:dyDescent="0.25">
      <c r="A510" s="61"/>
      <c r="B510" s="61"/>
    </row>
    <row r="511" spans="1:2" x14ac:dyDescent="0.25">
      <c r="A511" s="61"/>
      <c r="B511" s="61"/>
    </row>
    <row r="512" spans="1:2" x14ac:dyDescent="0.25">
      <c r="A512" s="61"/>
      <c r="B512" s="61"/>
    </row>
    <row r="513" spans="1:2" x14ac:dyDescent="0.25">
      <c r="A513" s="61"/>
      <c r="B513" s="61"/>
    </row>
    <row r="514" spans="1:2" x14ac:dyDescent="0.25">
      <c r="A514" s="61"/>
      <c r="B514" s="61"/>
    </row>
    <row r="515" spans="1:2" x14ac:dyDescent="0.25">
      <c r="A515" s="61"/>
      <c r="B515" s="61"/>
    </row>
    <row r="516" spans="1:2" x14ac:dyDescent="0.25">
      <c r="A516" s="61"/>
      <c r="B516" s="61"/>
    </row>
    <row r="517" spans="1:2" x14ac:dyDescent="0.25">
      <c r="A517" s="61"/>
      <c r="B517" s="61"/>
    </row>
    <row r="518" spans="1:2" x14ac:dyDescent="0.25">
      <c r="A518" s="61"/>
      <c r="B518" s="61"/>
    </row>
    <row r="519" spans="1:2" x14ac:dyDescent="0.25">
      <c r="A519" s="61"/>
      <c r="B519" s="61"/>
    </row>
    <row r="520" spans="1:2" x14ac:dyDescent="0.25">
      <c r="A520" s="61"/>
      <c r="B520" s="61"/>
    </row>
    <row r="521" spans="1:2" x14ac:dyDescent="0.25">
      <c r="A521" s="61"/>
      <c r="B521" s="61"/>
    </row>
    <row r="522" spans="1:2" x14ac:dyDescent="0.25">
      <c r="A522" s="61"/>
      <c r="B522" s="61"/>
    </row>
    <row r="523" spans="1:2" x14ac:dyDescent="0.25">
      <c r="A523" s="61"/>
      <c r="B523" s="61"/>
    </row>
    <row r="524" spans="1:2" x14ac:dyDescent="0.25">
      <c r="A524" s="61"/>
      <c r="B524" s="61"/>
    </row>
    <row r="525" spans="1:2" x14ac:dyDescent="0.25">
      <c r="A525" s="61"/>
      <c r="B525" s="61"/>
    </row>
    <row r="526" spans="1:2" x14ac:dyDescent="0.25">
      <c r="A526" s="61"/>
      <c r="B526" s="61"/>
    </row>
    <row r="527" spans="1:2" x14ac:dyDescent="0.25">
      <c r="A527" s="61"/>
      <c r="B527" s="61"/>
    </row>
    <row r="528" spans="1:2" x14ac:dyDescent="0.25">
      <c r="A528" s="61"/>
      <c r="B528" s="61"/>
    </row>
    <row r="529" spans="1:2" x14ac:dyDescent="0.25">
      <c r="A529" s="61"/>
      <c r="B529" s="61"/>
    </row>
    <row r="530" spans="1:2" x14ac:dyDescent="0.25">
      <c r="A530" s="61"/>
      <c r="B530" s="61"/>
    </row>
    <row r="531" spans="1:2" x14ac:dyDescent="0.25">
      <c r="A531" s="61"/>
      <c r="B531" s="61"/>
    </row>
    <row r="532" spans="1:2" x14ac:dyDescent="0.25">
      <c r="A532" s="61"/>
      <c r="B532" s="61"/>
    </row>
    <row r="533" spans="1:2" x14ac:dyDescent="0.25">
      <c r="A533" s="61"/>
      <c r="B533" s="61"/>
    </row>
    <row r="534" spans="1:2" x14ac:dyDescent="0.25">
      <c r="A534" s="61"/>
      <c r="B534" s="61"/>
    </row>
    <row r="535" spans="1:2" x14ac:dyDescent="0.25">
      <c r="A535" s="61"/>
      <c r="B535" s="61"/>
    </row>
    <row r="536" spans="1:2" x14ac:dyDescent="0.25">
      <c r="A536" s="61"/>
      <c r="B536" s="61"/>
    </row>
    <row r="537" spans="1:2" x14ac:dyDescent="0.25">
      <c r="A537" s="61"/>
      <c r="B537" s="61"/>
    </row>
    <row r="538" spans="1:2" x14ac:dyDescent="0.25">
      <c r="A538" s="61"/>
      <c r="B538" s="61"/>
    </row>
    <row r="539" spans="1:2" x14ac:dyDescent="0.25">
      <c r="A539" s="61"/>
      <c r="B539" s="61"/>
    </row>
    <row r="540" spans="1:2" x14ac:dyDescent="0.25">
      <c r="A540" s="61"/>
      <c r="B540" s="61"/>
    </row>
    <row r="541" spans="1:2" x14ac:dyDescent="0.25">
      <c r="A541" s="61"/>
      <c r="B541" s="61"/>
    </row>
    <row r="542" spans="1:2" x14ac:dyDescent="0.25">
      <c r="A542" s="61"/>
      <c r="B542" s="61"/>
    </row>
    <row r="543" spans="1:2" x14ac:dyDescent="0.25">
      <c r="A543" s="61"/>
      <c r="B543" s="61"/>
    </row>
    <row r="544" spans="1:2" x14ac:dyDescent="0.25">
      <c r="A544" s="61"/>
      <c r="B544" s="61"/>
    </row>
    <row r="545" spans="1:2" x14ac:dyDescent="0.25">
      <c r="A545" s="61"/>
      <c r="B545" s="61"/>
    </row>
    <row r="546" spans="1:2" x14ac:dyDescent="0.25">
      <c r="A546" s="61"/>
      <c r="B546" s="61"/>
    </row>
    <row r="547" spans="1:2" x14ac:dyDescent="0.25">
      <c r="A547" s="61"/>
      <c r="B547" s="61"/>
    </row>
    <row r="548" spans="1:2" x14ac:dyDescent="0.25">
      <c r="A548" s="61"/>
      <c r="B548" s="61"/>
    </row>
    <row r="549" spans="1:2" x14ac:dyDescent="0.25">
      <c r="A549" s="61"/>
      <c r="B549" s="61"/>
    </row>
    <row r="550" spans="1:2" x14ac:dyDescent="0.25">
      <c r="A550" s="61"/>
      <c r="B550" s="61"/>
    </row>
    <row r="551" spans="1:2" x14ac:dyDescent="0.25">
      <c r="A551" s="61"/>
      <c r="B551" s="61"/>
    </row>
    <row r="552" spans="1:2" x14ac:dyDescent="0.25">
      <c r="A552" s="61"/>
      <c r="B552" s="61"/>
    </row>
    <row r="553" spans="1:2" x14ac:dyDescent="0.25">
      <c r="A553" s="61"/>
      <c r="B553" s="61"/>
    </row>
    <row r="554" spans="1:2" x14ac:dyDescent="0.25">
      <c r="A554" s="61"/>
      <c r="B554" s="61"/>
    </row>
    <row r="555" spans="1:2" x14ac:dyDescent="0.25">
      <c r="A555" s="61"/>
      <c r="B555" s="61"/>
    </row>
    <row r="556" spans="1:2" x14ac:dyDescent="0.25">
      <c r="A556" s="61"/>
      <c r="B556" s="61"/>
    </row>
    <row r="557" spans="1:2" x14ac:dyDescent="0.25">
      <c r="A557" s="61"/>
      <c r="B557" s="61"/>
    </row>
    <row r="558" spans="1:2" x14ac:dyDescent="0.25">
      <c r="A558" s="61"/>
      <c r="B558" s="61"/>
    </row>
    <row r="559" spans="1:2" x14ac:dyDescent="0.25">
      <c r="A559" s="61"/>
      <c r="B559" s="61"/>
    </row>
    <row r="560" spans="1:2" x14ac:dyDescent="0.25">
      <c r="A560" s="61"/>
      <c r="B560" s="61"/>
    </row>
    <row r="561" spans="1:2" x14ac:dyDescent="0.25">
      <c r="A561" s="61"/>
      <c r="B561" s="61"/>
    </row>
    <row r="562" spans="1:2" x14ac:dyDescent="0.25">
      <c r="A562" s="61"/>
      <c r="B562" s="61"/>
    </row>
    <row r="563" spans="1:2" x14ac:dyDescent="0.25">
      <c r="A563" s="61"/>
      <c r="B563" s="61"/>
    </row>
    <row r="564" spans="1:2" x14ac:dyDescent="0.25">
      <c r="A564" s="61"/>
      <c r="B564" s="61"/>
    </row>
    <row r="565" spans="1:2" x14ac:dyDescent="0.25">
      <c r="A565" s="61"/>
      <c r="B565" s="61"/>
    </row>
    <row r="566" spans="1:2" x14ac:dyDescent="0.25">
      <c r="A566" s="61"/>
      <c r="B566" s="61"/>
    </row>
    <row r="567" spans="1:2" x14ac:dyDescent="0.25">
      <c r="A567" s="61"/>
      <c r="B567" s="61"/>
    </row>
    <row r="568" spans="1:2" x14ac:dyDescent="0.25">
      <c r="A568" s="61"/>
      <c r="B568" s="61"/>
    </row>
    <row r="569" spans="1:2" x14ac:dyDescent="0.25">
      <c r="A569" s="61"/>
      <c r="B569" s="61"/>
    </row>
    <row r="570" spans="1:2" x14ac:dyDescent="0.25">
      <c r="A570" s="61"/>
      <c r="B570" s="61"/>
    </row>
    <row r="571" spans="1:2" x14ac:dyDescent="0.25">
      <c r="A571" s="61"/>
      <c r="B571" s="61"/>
    </row>
    <row r="572" spans="1:2" x14ac:dyDescent="0.25">
      <c r="A572" s="61"/>
      <c r="B572" s="61"/>
    </row>
    <row r="573" spans="1:2" x14ac:dyDescent="0.25">
      <c r="A573" s="61"/>
      <c r="B573" s="61"/>
    </row>
    <row r="574" spans="1:2" x14ac:dyDescent="0.25">
      <c r="A574" s="61"/>
      <c r="B574" s="61"/>
    </row>
    <row r="575" spans="1:2" x14ac:dyDescent="0.25">
      <c r="A575" s="61"/>
      <c r="B575" s="61"/>
    </row>
    <row r="576" spans="1:2" x14ac:dyDescent="0.25">
      <c r="A576" s="61"/>
      <c r="B576" s="61"/>
    </row>
    <row r="577" spans="1:2" x14ac:dyDescent="0.25">
      <c r="A577" s="61"/>
      <c r="B577" s="61"/>
    </row>
    <row r="578" spans="1:2" x14ac:dyDescent="0.25">
      <c r="A578" s="61"/>
      <c r="B578" s="61"/>
    </row>
    <row r="579" spans="1:2" x14ac:dyDescent="0.25">
      <c r="A579" s="61"/>
      <c r="B579" s="61"/>
    </row>
    <row r="580" spans="1:2" x14ac:dyDescent="0.25">
      <c r="A580" s="61"/>
      <c r="B580" s="61"/>
    </row>
    <row r="581" spans="1:2" x14ac:dyDescent="0.25">
      <c r="A581" s="61"/>
      <c r="B581" s="61"/>
    </row>
    <row r="582" spans="1:2" x14ac:dyDescent="0.25">
      <c r="A582" s="61"/>
      <c r="B582" s="61"/>
    </row>
    <row r="583" spans="1:2" x14ac:dyDescent="0.25">
      <c r="A583" s="61"/>
      <c r="B583" s="61"/>
    </row>
    <row r="584" spans="1:2" x14ac:dyDescent="0.25">
      <c r="A584" s="61"/>
      <c r="B584" s="61"/>
    </row>
    <row r="585" spans="1:2" x14ac:dyDescent="0.25">
      <c r="A585" s="61"/>
      <c r="B585" s="61"/>
    </row>
    <row r="586" spans="1:2" x14ac:dyDescent="0.25">
      <c r="A586" s="61"/>
      <c r="B586" s="61"/>
    </row>
    <row r="587" spans="1:2" x14ac:dyDescent="0.25">
      <c r="A587" s="61"/>
      <c r="B587" s="61"/>
    </row>
    <row r="588" spans="1:2" x14ac:dyDescent="0.25">
      <c r="A588" s="61"/>
      <c r="B588" s="61"/>
    </row>
    <row r="589" spans="1:2" x14ac:dyDescent="0.25">
      <c r="A589" s="61"/>
      <c r="B589" s="61"/>
    </row>
    <row r="590" spans="1:2" x14ac:dyDescent="0.25">
      <c r="A590" s="61"/>
      <c r="B590" s="61"/>
    </row>
    <row r="591" spans="1:2" x14ac:dyDescent="0.25">
      <c r="A591" s="61"/>
      <c r="B591" s="61"/>
    </row>
    <row r="592" spans="1:2" x14ac:dyDescent="0.25">
      <c r="A592" s="61"/>
      <c r="B592" s="61"/>
    </row>
    <row r="593" spans="1:2" x14ac:dyDescent="0.25">
      <c r="A593" s="61"/>
      <c r="B593" s="61"/>
    </row>
    <row r="594" spans="1:2" x14ac:dyDescent="0.25">
      <c r="A594" s="61"/>
      <c r="B594" s="61"/>
    </row>
    <row r="595" spans="1:2" x14ac:dyDescent="0.25">
      <c r="A595" s="61"/>
      <c r="B595" s="61"/>
    </row>
    <row r="596" spans="1:2" x14ac:dyDescent="0.25">
      <c r="A596" s="61"/>
      <c r="B596" s="61"/>
    </row>
    <row r="597" spans="1:2" x14ac:dyDescent="0.25">
      <c r="A597" s="61"/>
      <c r="B597" s="61"/>
    </row>
    <row r="598" spans="1:2" x14ac:dyDescent="0.25">
      <c r="A598" s="61"/>
      <c r="B598" s="61"/>
    </row>
    <row r="599" spans="1:2" x14ac:dyDescent="0.25">
      <c r="A599" s="61"/>
      <c r="B599" s="61"/>
    </row>
    <row r="600" spans="1:2" x14ac:dyDescent="0.25">
      <c r="A600" s="61"/>
      <c r="B600" s="61"/>
    </row>
    <row r="601" spans="1:2" x14ac:dyDescent="0.25">
      <c r="A601" s="61"/>
      <c r="B601" s="61"/>
    </row>
    <row r="602" spans="1:2" x14ac:dyDescent="0.25">
      <c r="A602" s="61"/>
      <c r="B602" s="61"/>
    </row>
    <row r="603" spans="1:2" x14ac:dyDescent="0.25">
      <c r="A603" s="61"/>
      <c r="B603" s="61"/>
    </row>
    <row r="604" spans="1:2" x14ac:dyDescent="0.25">
      <c r="A604" s="61"/>
      <c r="B604" s="61"/>
    </row>
    <row r="605" spans="1:2" x14ac:dyDescent="0.25">
      <c r="A605" s="61"/>
      <c r="B605" s="61"/>
    </row>
    <row r="606" spans="1:2" x14ac:dyDescent="0.25">
      <c r="A606" s="61"/>
      <c r="B606" s="61"/>
    </row>
    <row r="607" spans="1:2" x14ac:dyDescent="0.25">
      <c r="A607" s="61"/>
      <c r="B607" s="61"/>
    </row>
    <row r="608" spans="1:2" x14ac:dyDescent="0.25">
      <c r="A608" s="61"/>
      <c r="B608" s="61"/>
    </row>
    <row r="609" spans="1:2" x14ac:dyDescent="0.25">
      <c r="A609" s="61"/>
      <c r="B609" s="61"/>
    </row>
    <row r="610" spans="1:2" x14ac:dyDescent="0.25">
      <c r="A610" s="61"/>
      <c r="B610" s="61"/>
    </row>
    <row r="611" spans="1:2" x14ac:dyDescent="0.25">
      <c r="A611" s="61"/>
      <c r="B611" s="61"/>
    </row>
    <row r="612" spans="1:2" x14ac:dyDescent="0.25">
      <c r="A612" s="61"/>
      <c r="B612" s="61"/>
    </row>
    <row r="613" spans="1:2" x14ac:dyDescent="0.25">
      <c r="A613" s="61"/>
      <c r="B613" s="61"/>
    </row>
    <row r="614" spans="1:2" x14ac:dyDescent="0.25">
      <c r="A614" s="61"/>
      <c r="B614" s="61"/>
    </row>
    <row r="615" spans="1:2" x14ac:dyDescent="0.25">
      <c r="A615" s="61"/>
      <c r="B615" s="61"/>
    </row>
    <row r="616" spans="1:2" x14ac:dyDescent="0.25">
      <c r="A616" s="61"/>
      <c r="B616" s="61"/>
    </row>
    <row r="617" spans="1:2" x14ac:dyDescent="0.25">
      <c r="A617" s="61"/>
      <c r="B617" s="61"/>
    </row>
    <row r="618" spans="1:2" x14ac:dyDescent="0.25">
      <c r="A618" s="61"/>
      <c r="B618" s="61"/>
    </row>
    <row r="619" spans="1:2" x14ac:dyDescent="0.25">
      <c r="A619" s="61"/>
      <c r="B619" s="61"/>
    </row>
    <row r="620" spans="1:2" x14ac:dyDescent="0.25">
      <c r="A620" s="61"/>
      <c r="B620" s="61"/>
    </row>
    <row r="621" spans="1:2" x14ac:dyDescent="0.25">
      <c r="A621" s="61"/>
      <c r="B621" s="61"/>
    </row>
    <row r="622" spans="1:2" x14ac:dyDescent="0.25">
      <c r="A622" s="61"/>
      <c r="B622" s="61"/>
    </row>
    <row r="623" spans="1:2" x14ac:dyDescent="0.25">
      <c r="A623" s="61"/>
      <c r="B623" s="61"/>
    </row>
    <row r="624" spans="1:2" x14ac:dyDescent="0.25">
      <c r="A624" s="61"/>
      <c r="B624" s="61"/>
    </row>
    <row r="625" spans="1:2" x14ac:dyDescent="0.25">
      <c r="A625" s="61"/>
      <c r="B625" s="61"/>
    </row>
    <row r="626" spans="1:2" x14ac:dyDescent="0.25">
      <c r="A626" s="61"/>
      <c r="B626" s="61"/>
    </row>
    <row r="627" spans="1:2" x14ac:dyDescent="0.25">
      <c r="A627" s="61"/>
      <c r="B627" s="61"/>
    </row>
    <row r="628" spans="1:2" x14ac:dyDescent="0.25">
      <c r="A628" s="61"/>
      <c r="B628" s="61"/>
    </row>
    <row r="629" spans="1:2" x14ac:dyDescent="0.25">
      <c r="A629" s="61"/>
      <c r="B629" s="61"/>
    </row>
    <row r="630" spans="1:2" x14ac:dyDescent="0.25">
      <c r="A630" s="61"/>
      <c r="B630" s="61"/>
    </row>
    <row r="631" spans="1:2" x14ac:dyDescent="0.25">
      <c r="A631" s="61"/>
      <c r="B631" s="61"/>
    </row>
    <row r="632" spans="1:2" x14ac:dyDescent="0.25">
      <c r="A632" s="61"/>
      <c r="B632" s="61"/>
    </row>
    <row r="633" spans="1:2" x14ac:dyDescent="0.25">
      <c r="A633" s="61"/>
      <c r="B633" s="61"/>
    </row>
    <row r="634" spans="1:2" x14ac:dyDescent="0.25">
      <c r="A634" s="61"/>
      <c r="B634" s="61"/>
    </row>
    <row r="635" spans="1:2" x14ac:dyDescent="0.25">
      <c r="A635" s="61"/>
      <c r="B635" s="61"/>
    </row>
    <row r="636" spans="1:2" x14ac:dyDescent="0.25">
      <c r="A636" s="61"/>
      <c r="B636" s="61"/>
    </row>
    <row r="637" spans="1:2" x14ac:dyDescent="0.25">
      <c r="A637" s="61"/>
      <c r="B637" s="61"/>
    </row>
    <row r="638" spans="1:2" x14ac:dyDescent="0.25">
      <c r="A638" s="61"/>
      <c r="B638" s="61"/>
    </row>
    <row r="639" spans="1:2" x14ac:dyDescent="0.25">
      <c r="A639" s="61"/>
      <c r="B639" s="61"/>
    </row>
    <row r="640" spans="1:2" x14ac:dyDescent="0.25">
      <c r="A640" s="61"/>
      <c r="B640" s="61"/>
    </row>
    <row r="641" spans="1:2" x14ac:dyDescent="0.25">
      <c r="A641" s="61"/>
      <c r="B641" s="61"/>
    </row>
    <row r="642" spans="1:2" x14ac:dyDescent="0.25">
      <c r="A642" s="61"/>
      <c r="B642" s="61"/>
    </row>
    <row r="643" spans="1:2" x14ac:dyDescent="0.25">
      <c r="A643" s="61"/>
      <c r="B643" s="61"/>
    </row>
    <row r="644" spans="1:2" x14ac:dyDescent="0.25">
      <c r="A644" s="61"/>
      <c r="B644" s="61"/>
    </row>
    <row r="645" spans="1:2" x14ac:dyDescent="0.25">
      <c r="A645" s="61"/>
      <c r="B645" s="61"/>
    </row>
    <row r="646" spans="1:2" x14ac:dyDescent="0.25">
      <c r="A646" s="61"/>
      <c r="B646" s="61"/>
    </row>
    <row r="647" spans="1:2" x14ac:dyDescent="0.25">
      <c r="A647" s="61"/>
      <c r="B647" s="61"/>
    </row>
    <row r="648" spans="1:2" x14ac:dyDescent="0.25">
      <c r="A648" s="61"/>
      <c r="B648" s="61"/>
    </row>
    <row r="649" spans="1:2" x14ac:dyDescent="0.25">
      <c r="A649" s="61"/>
      <c r="B649" s="61"/>
    </row>
    <row r="650" spans="1:2" x14ac:dyDescent="0.25">
      <c r="A650" s="61"/>
      <c r="B650" s="61"/>
    </row>
    <row r="651" spans="1:2" x14ac:dyDescent="0.25">
      <c r="A651" s="61"/>
      <c r="B651" s="61"/>
    </row>
    <row r="652" spans="1:2" x14ac:dyDescent="0.25">
      <c r="A652" s="61"/>
      <c r="B652" s="61"/>
    </row>
    <row r="653" spans="1:2" x14ac:dyDescent="0.25">
      <c r="A653" s="61"/>
      <c r="B653" s="61"/>
    </row>
    <row r="654" spans="1:2" x14ac:dyDescent="0.25">
      <c r="A654" s="61"/>
      <c r="B654" s="61"/>
    </row>
    <row r="655" spans="1:2" x14ac:dyDescent="0.25">
      <c r="A655" s="61"/>
      <c r="B655" s="61"/>
    </row>
    <row r="656" spans="1:2" x14ac:dyDescent="0.25">
      <c r="A656" s="61"/>
      <c r="B656" s="61"/>
    </row>
    <row r="657" spans="1:2" x14ac:dyDescent="0.25">
      <c r="A657" s="61"/>
      <c r="B657" s="61"/>
    </row>
    <row r="658" spans="1:2" x14ac:dyDescent="0.25">
      <c r="A658" s="61"/>
      <c r="B658" s="61"/>
    </row>
    <row r="659" spans="1:2" x14ac:dyDescent="0.25">
      <c r="A659" s="61"/>
      <c r="B659" s="61"/>
    </row>
    <row r="660" spans="1:2" x14ac:dyDescent="0.25">
      <c r="A660" s="61"/>
      <c r="B660" s="61"/>
    </row>
    <row r="661" spans="1:2" x14ac:dyDescent="0.25">
      <c r="A661" s="61"/>
      <c r="B661" s="61"/>
    </row>
    <row r="662" spans="1:2" x14ac:dyDescent="0.25">
      <c r="A662" s="61"/>
      <c r="B662" s="61"/>
    </row>
    <row r="663" spans="1:2" x14ac:dyDescent="0.25">
      <c r="A663" s="61"/>
      <c r="B663" s="61"/>
    </row>
    <row r="664" spans="1:2" x14ac:dyDescent="0.25">
      <c r="A664" s="61"/>
      <c r="B664" s="61"/>
    </row>
    <row r="665" spans="1:2" x14ac:dyDescent="0.25">
      <c r="A665" s="61"/>
      <c r="B665" s="61"/>
    </row>
    <row r="666" spans="1:2" x14ac:dyDescent="0.25">
      <c r="A666" s="61"/>
      <c r="B666" s="61"/>
    </row>
    <row r="667" spans="1:2" x14ac:dyDescent="0.25">
      <c r="A667" s="61"/>
      <c r="B667" s="61"/>
    </row>
    <row r="668" spans="1:2" x14ac:dyDescent="0.25">
      <c r="A668" s="61"/>
      <c r="B668" s="61"/>
    </row>
    <row r="669" spans="1:2" x14ac:dyDescent="0.25">
      <c r="A669" s="61"/>
      <c r="B669" s="61"/>
    </row>
    <row r="670" spans="1:2" x14ac:dyDescent="0.25">
      <c r="A670" s="61"/>
      <c r="B670" s="61"/>
    </row>
    <row r="671" spans="1:2" x14ac:dyDescent="0.25">
      <c r="A671" s="61"/>
      <c r="B671" s="61"/>
    </row>
    <row r="672" spans="1:2" x14ac:dyDescent="0.25">
      <c r="A672" s="61"/>
      <c r="B672" s="61"/>
    </row>
    <row r="673" spans="1:2" x14ac:dyDescent="0.25">
      <c r="A673" s="61"/>
      <c r="B673" s="61"/>
    </row>
    <row r="674" spans="1:2" x14ac:dyDescent="0.25">
      <c r="A674" s="61"/>
      <c r="B674" s="61"/>
    </row>
    <row r="675" spans="1:2" x14ac:dyDescent="0.25">
      <c r="A675" s="61"/>
      <c r="B675" s="61"/>
    </row>
    <row r="676" spans="1:2" x14ac:dyDescent="0.25">
      <c r="A676" s="61"/>
      <c r="B676" s="61"/>
    </row>
    <row r="677" spans="1:2" x14ac:dyDescent="0.25">
      <c r="A677" s="61"/>
      <c r="B677" s="61"/>
    </row>
    <row r="678" spans="1:2" x14ac:dyDescent="0.25">
      <c r="A678" s="61"/>
      <c r="B678" s="61"/>
    </row>
    <row r="679" spans="1:2" x14ac:dyDescent="0.25">
      <c r="A679" s="61"/>
      <c r="B679" s="61"/>
    </row>
    <row r="680" spans="1:2" x14ac:dyDescent="0.25">
      <c r="A680" s="61"/>
      <c r="B680" s="61"/>
    </row>
    <row r="681" spans="1:2" x14ac:dyDescent="0.25">
      <c r="A681" s="61"/>
      <c r="B681" s="61"/>
    </row>
    <row r="682" spans="1:2" x14ac:dyDescent="0.25">
      <c r="A682" s="61"/>
      <c r="B682" s="61"/>
    </row>
    <row r="683" spans="1:2" x14ac:dyDescent="0.25">
      <c r="A683" s="61"/>
      <c r="B683" s="61"/>
    </row>
    <row r="684" spans="1:2" x14ac:dyDescent="0.25">
      <c r="A684" s="61"/>
      <c r="B684" s="61"/>
    </row>
    <row r="685" spans="1:2" x14ac:dyDescent="0.25">
      <c r="A685" s="61"/>
      <c r="B685" s="61"/>
    </row>
    <row r="686" spans="1:2" x14ac:dyDescent="0.25">
      <c r="A686" s="61"/>
      <c r="B686" s="61"/>
    </row>
    <row r="687" spans="1:2" x14ac:dyDescent="0.25">
      <c r="A687" s="61"/>
      <c r="B687" s="61"/>
    </row>
    <row r="688" spans="1:2" x14ac:dyDescent="0.25">
      <c r="A688" s="61"/>
      <c r="B688" s="61"/>
    </row>
    <row r="689" spans="1:2" x14ac:dyDescent="0.25">
      <c r="A689" s="61"/>
      <c r="B689" s="61"/>
    </row>
    <row r="690" spans="1:2" x14ac:dyDescent="0.25">
      <c r="A690" s="61"/>
      <c r="B690" s="61"/>
    </row>
    <row r="691" spans="1:2" x14ac:dyDescent="0.25">
      <c r="A691" s="61"/>
      <c r="B691" s="61"/>
    </row>
    <row r="692" spans="1:2" x14ac:dyDescent="0.25">
      <c r="A692" s="61"/>
      <c r="B692" s="61"/>
    </row>
    <row r="693" spans="1:2" x14ac:dyDescent="0.25">
      <c r="A693" s="61"/>
      <c r="B693" s="61"/>
    </row>
    <row r="694" spans="1:2" x14ac:dyDescent="0.25">
      <c r="A694" s="61"/>
      <c r="B694" s="61"/>
    </row>
    <row r="695" spans="1:2" x14ac:dyDescent="0.25">
      <c r="A695" s="61"/>
      <c r="B695" s="61"/>
    </row>
    <row r="696" spans="1:2" x14ac:dyDescent="0.25">
      <c r="A696" s="61"/>
      <c r="B696" s="61"/>
    </row>
    <row r="697" spans="1:2" x14ac:dyDescent="0.25">
      <c r="A697" s="61"/>
      <c r="B697" s="61"/>
    </row>
    <row r="698" spans="1:2" x14ac:dyDescent="0.25">
      <c r="A698" s="61"/>
      <c r="B698" s="61"/>
    </row>
    <row r="699" spans="1:2" x14ac:dyDescent="0.25">
      <c r="A699" s="61"/>
      <c r="B699" s="61"/>
    </row>
    <row r="700" spans="1:2" x14ac:dyDescent="0.25">
      <c r="A700" s="61"/>
      <c r="B700" s="61"/>
    </row>
    <row r="701" spans="1:2" x14ac:dyDescent="0.25">
      <c r="A701" s="61"/>
      <c r="B701" s="61"/>
    </row>
    <row r="702" spans="1:2" x14ac:dyDescent="0.25">
      <c r="A702" s="61"/>
      <c r="B702" s="61"/>
    </row>
    <row r="703" spans="1:2" x14ac:dyDescent="0.25">
      <c r="A703" s="61"/>
      <c r="B703" s="61"/>
    </row>
    <row r="704" spans="1:2" x14ac:dyDescent="0.25">
      <c r="A704" s="61"/>
      <c r="B704" s="61"/>
    </row>
    <row r="705" spans="1:2" x14ac:dyDescent="0.25">
      <c r="A705" s="61"/>
      <c r="B705" s="61"/>
    </row>
    <row r="706" spans="1:2" x14ac:dyDescent="0.25">
      <c r="A706" s="61"/>
      <c r="B706" s="61"/>
    </row>
    <row r="707" spans="1:2" x14ac:dyDescent="0.25">
      <c r="A707" s="61"/>
      <c r="B707" s="61"/>
    </row>
    <row r="708" spans="1:2" x14ac:dyDescent="0.25">
      <c r="A708" s="61"/>
      <c r="B708" s="61"/>
    </row>
    <row r="709" spans="1:2" x14ac:dyDescent="0.25">
      <c r="A709" s="61"/>
      <c r="B709" s="61"/>
    </row>
    <row r="710" spans="1:2" x14ac:dyDescent="0.25">
      <c r="A710" s="61"/>
      <c r="B710" s="61"/>
    </row>
    <row r="711" spans="1:2" x14ac:dyDescent="0.25">
      <c r="A711" s="61"/>
      <c r="B711" s="61"/>
    </row>
    <row r="712" spans="1:2" x14ac:dyDescent="0.25">
      <c r="A712" s="61"/>
      <c r="B712" s="61"/>
    </row>
    <row r="713" spans="1:2" x14ac:dyDescent="0.25">
      <c r="A713" s="61"/>
      <c r="B713" s="61"/>
    </row>
    <row r="714" spans="1:2" x14ac:dyDescent="0.25">
      <c r="A714" s="61"/>
      <c r="B714" s="61"/>
    </row>
    <row r="715" spans="1:2" x14ac:dyDescent="0.25">
      <c r="A715" s="61"/>
      <c r="B715" s="61"/>
    </row>
    <row r="716" spans="1:2" x14ac:dyDescent="0.25">
      <c r="A716" s="61"/>
      <c r="B716" s="61"/>
    </row>
    <row r="717" spans="1:2" x14ac:dyDescent="0.25">
      <c r="A717" s="61"/>
      <c r="B717" s="61"/>
    </row>
    <row r="718" spans="1:2" x14ac:dyDescent="0.25">
      <c r="A718" s="61"/>
      <c r="B718" s="61"/>
    </row>
    <row r="719" spans="1:2" x14ac:dyDescent="0.25">
      <c r="A719" s="61"/>
      <c r="B719" s="61"/>
    </row>
    <row r="720" spans="1:2" x14ac:dyDescent="0.25">
      <c r="A720" s="61"/>
      <c r="B720" s="61"/>
    </row>
    <row r="721" spans="1:2" x14ac:dyDescent="0.25">
      <c r="A721" s="61"/>
      <c r="B721" s="61"/>
    </row>
    <row r="722" spans="1:2" x14ac:dyDescent="0.25">
      <c r="A722" s="61"/>
      <c r="B722" s="61"/>
    </row>
    <row r="723" spans="1:2" x14ac:dyDescent="0.25">
      <c r="A723" s="61"/>
      <c r="B723" s="61"/>
    </row>
    <row r="724" spans="1:2" x14ac:dyDescent="0.25">
      <c r="A724" s="61"/>
      <c r="B724" s="61"/>
    </row>
    <row r="725" spans="1:2" x14ac:dyDescent="0.25">
      <c r="A725" s="61"/>
      <c r="B725" s="61"/>
    </row>
    <row r="726" spans="1:2" x14ac:dyDescent="0.25">
      <c r="A726" s="61"/>
      <c r="B726" s="61"/>
    </row>
    <row r="727" spans="1:2" x14ac:dyDescent="0.25">
      <c r="A727" s="61"/>
      <c r="B727" s="61"/>
    </row>
    <row r="728" spans="1:2" x14ac:dyDescent="0.25">
      <c r="A728" s="61"/>
      <c r="B728" s="61"/>
    </row>
    <row r="729" spans="1:2" x14ac:dyDescent="0.25">
      <c r="A729" s="61"/>
      <c r="B729" s="61"/>
    </row>
    <row r="730" spans="1:2" x14ac:dyDescent="0.25">
      <c r="A730" s="61"/>
      <c r="B730" s="61"/>
    </row>
    <row r="731" spans="1:2" x14ac:dyDescent="0.25">
      <c r="A731" s="61"/>
      <c r="B731" s="61"/>
    </row>
    <row r="732" spans="1:2" x14ac:dyDescent="0.25">
      <c r="A732" s="61"/>
      <c r="B732" s="61"/>
    </row>
    <row r="733" spans="1:2" x14ac:dyDescent="0.25">
      <c r="A733" s="61"/>
      <c r="B733" s="61"/>
    </row>
    <row r="734" spans="1:2" x14ac:dyDescent="0.25">
      <c r="A734" s="61"/>
      <c r="B734" s="61"/>
    </row>
    <row r="735" spans="1:2" x14ac:dyDescent="0.25">
      <c r="A735" s="61"/>
      <c r="B735" s="61"/>
    </row>
    <row r="736" spans="1:2" x14ac:dyDescent="0.25">
      <c r="A736" s="61"/>
      <c r="B736" s="61"/>
    </row>
    <row r="737" spans="1:2" x14ac:dyDescent="0.25">
      <c r="A737" s="61"/>
      <c r="B737" s="61"/>
    </row>
    <row r="738" spans="1:2" x14ac:dyDescent="0.25">
      <c r="A738" s="61"/>
      <c r="B738" s="61"/>
    </row>
    <row r="739" spans="1:2" x14ac:dyDescent="0.25">
      <c r="A739" s="61"/>
      <c r="B739" s="61"/>
    </row>
    <row r="740" spans="1:2" x14ac:dyDescent="0.25">
      <c r="A740" s="61"/>
      <c r="B740" s="61"/>
    </row>
    <row r="741" spans="1:2" x14ac:dyDescent="0.25">
      <c r="A741" s="61"/>
      <c r="B741" s="61"/>
    </row>
    <row r="742" spans="1:2" x14ac:dyDescent="0.25">
      <c r="A742" s="61"/>
      <c r="B742" s="61"/>
    </row>
    <row r="743" spans="1:2" x14ac:dyDescent="0.25">
      <c r="A743" s="61"/>
      <c r="B743" s="61"/>
    </row>
    <row r="744" spans="1:2" x14ac:dyDescent="0.25">
      <c r="A744" s="61"/>
      <c r="B744" s="61"/>
    </row>
    <row r="745" spans="1:2" x14ac:dyDescent="0.25">
      <c r="A745" s="61"/>
      <c r="B745" s="61"/>
    </row>
    <row r="746" spans="1:2" x14ac:dyDescent="0.25">
      <c r="A746" s="61"/>
      <c r="B746" s="61"/>
    </row>
    <row r="747" spans="1:2" x14ac:dyDescent="0.25">
      <c r="A747" s="61"/>
      <c r="B747" s="61"/>
    </row>
    <row r="748" spans="1:2" x14ac:dyDescent="0.25">
      <c r="A748" s="61"/>
      <c r="B748" s="61"/>
    </row>
    <row r="749" spans="1:2" x14ac:dyDescent="0.25">
      <c r="A749" s="61"/>
      <c r="B749" s="61"/>
    </row>
    <row r="750" spans="1:2" x14ac:dyDescent="0.25">
      <c r="A750" s="61"/>
      <c r="B750" s="61"/>
    </row>
    <row r="751" spans="1:2" x14ac:dyDescent="0.25">
      <c r="A751" s="61"/>
      <c r="B751" s="61"/>
    </row>
    <row r="752" spans="1:2" x14ac:dyDescent="0.25">
      <c r="A752" s="61"/>
      <c r="B752" s="61"/>
    </row>
    <row r="753" spans="1:2" x14ac:dyDescent="0.25">
      <c r="A753" s="61"/>
      <c r="B753" s="61"/>
    </row>
    <row r="754" spans="1:2" x14ac:dyDescent="0.25">
      <c r="A754" s="61"/>
      <c r="B754" s="61"/>
    </row>
    <row r="755" spans="1:2" x14ac:dyDescent="0.25">
      <c r="A755" s="61"/>
      <c r="B755" s="61"/>
    </row>
    <row r="756" spans="1:2" x14ac:dyDescent="0.25">
      <c r="A756" s="61"/>
      <c r="B756" s="61"/>
    </row>
    <row r="757" spans="1:2" x14ac:dyDescent="0.25">
      <c r="A757" s="61"/>
      <c r="B757" s="61"/>
    </row>
    <row r="758" spans="1:2" x14ac:dyDescent="0.25">
      <c r="A758" s="61"/>
      <c r="B758" s="61"/>
    </row>
    <row r="759" spans="1:2" x14ac:dyDescent="0.25">
      <c r="A759" s="61"/>
      <c r="B759" s="61"/>
    </row>
    <row r="760" spans="1:2" x14ac:dyDescent="0.25">
      <c r="A760" s="61"/>
      <c r="B760" s="61"/>
    </row>
    <row r="761" spans="1:2" x14ac:dyDescent="0.25">
      <c r="A761" s="61"/>
      <c r="B761" s="61"/>
    </row>
    <row r="762" spans="1:2" x14ac:dyDescent="0.25">
      <c r="A762" s="61"/>
      <c r="B762" s="61"/>
    </row>
    <row r="763" spans="1:2" x14ac:dyDescent="0.25">
      <c r="A763" s="61"/>
      <c r="B763" s="61"/>
    </row>
    <row r="764" spans="1:2" x14ac:dyDescent="0.25">
      <c r="A764" s="61"/>
      <c r="B764" s="61"/>
    </row>
    <row r="765" spans="1:2" x14ac:dyDescent="0.25">
      <c r="A765" s="61"/>
      <c r="B765" s="61"/>
    </row>
    <row r="766" spans="1:2" x14ac:dyDescent="0.25">
      <c r="A766" s="61"/>
      <c r="B766" s="61"/>
    </row>
    <row r="767" spans="1:2" x14ac:dyDescent="0.25">
      <c r="A767" s="61"/>
      <c r="B767" s="61"/>
    </row>
    <row r="768" spans="1:2" x14ac:dyDescent="0.25">
      <c r="A768" s="61"/>
      <c r="B768" s="61"/>
    </row>
    <row r="769" spans="1:2" x14ac:dyDescent="0.25">
      <c r="A769" s="61"/>
      <c r="B769" s="61"/>
    </row>
    <row r="770" spans="1:2" x14ac:dyDescent="0.25">
      <c r="A770" s="61"/>
      <c r="B770" s="61"/>
    </row>
    <row r="771" spans="1:2" x14ac:dyDescent="0.25">
      <c r="A771" s="61"/>
      <c r="B771" s="61"/>
    </row>
    <row r="772" spans="1:2" x14ac:dyDescent="0.25">
      <c r="A772" s="61"/>
      <c r="B772" s="61"/>
    </row>
    <row r="773" spans="1:2" x14ac:dyDescent="0.25">
      <c r="A773" s="61"/>
      <c r="B773" s="61"/>
    </row>
    <row r="774" spans="1:2" x14ac:dyDescent="0.25">
      <c r="A774" s="61"/>
      <c r="B774" s="61"/>
    </row>
    <row r="775" spans="1:2" x14ac:dyDescent="0.25">
      <c r="A775" s="61"/>
      <c r="B775" s="61"/>
    </row>
    <row r="776" spans="1:2" x14ac:dyDescent="0.25">
      <c r="A776" s="61"/>
      <c r="B776" s="61"/>
    </row>
    <row r="777" spans="1:2" x14ac:dyDescent="0.25">
      <c r="A777" s="61"/>
      <c r="B777" s="61"/>
    </row>
    <row r="778" spans="1:2" x14ac:dyDescent="0.25">
      <c r="A778" s="61"/>
      <c r="B778" s="61"/>
    </row>
    <row r="779" spans="1:2" x14ac:dyDescent="0.25">
      <c r="A779" s="61"/>
      <c r="B779" s="61"/>
    </row>
    <row r="780" spans="1:2" x14ac:dyDescent="0.25">
      <c r="A780" s="61"/>
      <c r="B780" s="61"/>
    </row>
    <row r="781" spans="1:2" x14ac:dyDescent="0.25">
      <c r="A781" s="61"/>
      <c r="B781" s="61"/>
    </row>
    <row r="782" spans="1:2" x14ac:dyDescent="0.25">
      <c r="A782" s="61"/>
      <c r="B782" s="61"/>
    </row>
    <row r="783" spans="1:2" x14ac:dyDescent="0.25">
      <c r="A783" s="61"/>
      <c r="B783" s="61"/>
    </row>
    <row r="784" spans="1:2" x14ac:dyDescent="0.25">
      <c r="A784" s="61"/>
      <c r="B784" s="61"/>
    </row>
    <row r="785" spans="1:2" x14ac:dyDescent="0.25">
      <c r="A785" s="61"/>
      <c r="B785" s="61"/>
    </row>
    <row r="786" spans="1:2" x14ac:dyDescent="0.25">
      <c r="A786" s="61"/>
      <c r="B786" s="61"/>
    </row>
    <row r="787" spans="1:2" x14ac:dyDescent="0.25">
      <c r="A787" s="61"/>
      <c r="B787" s="61"/>
    </row>
    <row r="788" spans="1:2" x14ac:dyDescent="0.25">
      <c r="A788" s="61"/>
      <c r="B788" s="61"/>
    </row>
    <row r="789" spans="1:2" x14ac:dyDescent="0.25">
      <c r="A789" s="61"/>
      <c r="B789" s="61"/>
    </row>
    <row r="790" spans="1:2" x14ac:dyDescent="0.25">
      <c r="A790" s="61"/>
      <c r="B790" s="61"/>
    </row>
    <row r="791" spans="1:2" x14ac:dyDescent="0.25">
      <c r="A791" s="61"/>
      <c r="B791" s="61"/>
    </row>
    <row r="792" spans="1:2" x14ac:dyDescent="0.25">
      <c r="A792" s="61"/>
      <c r="B792" s="61"/>
    </row>
    <row r="793" spans="1:2" x14ac:dyDescent="0.25">
      <c r="A793" s="61"/>
      <c r="B793" s="61"/>
    </row>
    <row r="794" spans="1:2" x14ac:dyDescent="0.25">
      <c r="A794" s="61"/>
      <c r="B794" s="61"/>
    </row>
    <row r="795" spans="1:2" x14ac:dyDescent="0.25">
      <c r="A795" s="61"/>
      <c r="B795" s="61"/>
    </row>
    <row r="796" spans="1:2" x14ac:dyDescent="0.25">
      <c r="A796" s="61"/>
      <c r="B796" s="61"/>
    </row>
    <row r="797" spans="1:2" x14ac:dyDescent="0.25">
      <c r="A797" s="61"/>
      <c r="B797" s="61"/>
    </row>
    <row r="798" spans="1:2" x14ac:dyDescent="0.25">
      <c r="A798" s="61"/>
      <c r="B798" s="61"/>
    </row>
    <row r="799" spans="1:2" x14ac:dyDescent="0.25">
      <c r="A799" s="61"/>
      <c r="B799" s="61"/>
    </row>
    <row r="800" spans="1:2" x14ac:dyDescent="0.25">
      <c r="A800" s="61"/>
      <c r="B800" s="61"/>
    </row>
    <row r="801" spans="1:2" x14ac:dyDescent="0.25">
      <c r="A801" s="61"/>
      <c r="B801" s="61"/>
    </row>
    <row r="802" spans="1:2" x14ac:dyDescent="0.25">
      <c r="A802" s="61"/>
      <c r="B802" s="61"/>
    </row>
    <row r="803" spans="1:2" x14ac:dyDescent="0.25">
      <c r="A803" s="61"/>
      <c r="B803" s="61"/>
    </row>
    <row r="804" spans="1:2" x14ac:dyDescent="0.25">
      <c r="A804" s="61"/>
      <c r="B804" s="61"/>
    </row>
    <row r="805" spans="1:2" x14ac:dyDescent="0.25">
      <c r="A805" s="61"/>
      <c r="B805" s="61"/>
    </row>
    <row r="806" spans="1:2" x14ac:dyDescent="0.25">
      <c r="A806" s="61"/>
      <c r="B806" s="61"/>
    </row>
    <row r="807" spans="1:2" x14ac:dyDescent="0.25">
      <c r="A807" s="61"/>
      <c r="B807" s="61"/>
    </row>
    <row r="808" spans="1:2" x14ac:dyDescent="0.25">
      <c r="A808" s="61"/>
      <c r="B808" s="61"/>
    </row>
    <row r="809" spans="1:2" x14ac:dyDescent="0.25">
      <c r="A809" s="61"/>
      <c r="B809" s="61"/>
    </row>
    <row r="810" spans="1:2" x14ac:dyDescent="0.25">
      <c r="A810" s="61"/>
      <c r="B810" s="61"/>
    </row>
    <row r="811" spans="1:2" x14ac:dyDescent="0.25">
      <c r="A811" s="61"/>
      <c r="B811" s="61"/>
    </row>
    <row r="812" spans="1:2" x14ac:dyDescent="0.25">
      <c r="A812" s="61"/>
      <c r="B812" s="61"/>
    </row>
    <row r="813" spans="1:2" x14ac:dyDescent="0.25">
      <c r="A813" s="61"/>
      <c r="B813" s="61"/>
    </row>
    <row r="814" spans="1:2" x14ac:dyDescent="0.25">
      <c r="A814" s="61"/>
      <c r="B814" s="61"/>
    </row>
    <row r="815" spans="1:2" x14ac:dyDescent="0.25">
      <c r="A815" s="61"/>
      <c r="B815" s="61"/>
    </row>
    <row r="816" spans="1:2" x14ac:dyDescent="0.25">
      <c r="A816" s="61"/>
      <c r="B816" s="61"/>
    </row>
    <row r="817" spans="1:2" x14ac:dyDescent="0.25">
      <c r="A817" s="61"/>
      <c r="B817" s="61"/>
    </row>
    <row r="818" spans="1:2" x14ac:dyDescent="0.25">
      <c r="A818" s="61"/>
      <c r="B818" s="61"/>
    </row>
    <row r="819" spans="1:2" x14ac:dyDescent="0.25">
      <c r="A819" s="61"/>
      <c r="B819" s="61"/>
    </row>
    <row r="820" spans="1:2" x14ac:dyDescent="0.25">
      <c r="A820" s="61"/>
      <c r="B820" s="61"/>
    </row>
    <row r="821" spans="1:2" x14ac:dyDescent="0.25">
      <c r="A821" s="61"/>
      <c r="B821" s="61"/>
    </row>
    <row r="822" spans="1:2" x14ac:dyDescent="0.25">
      <c r="A822" s="61"/>
      <c r="B822" s="61"/>
    </row>
    <row r="823" spans="1:2" x14ac:dyDescent="0.25">
      <c r="A823" s="61"/>
      <c r="B823" s="61"/>
    </row>
    <row r="824" spans="1:2" x14ac:dyDescent="0.25">
      <c r="A824" s="61"/>
      <c r="B824" s="61"/>
    </row>
    <row r="825" spans="1:2" x14ac:dyDescent="0.25">
      <c r="A825" s="61"/>
      <c r="B825" s="61"/>
    </row>
    <row r="826" spans="1:2" x14ac:dyDescent="0.25">
      <c r="A826" s="61"/>
      <c r="B826" s="61"/>
    </row>
    <row r="827" spans="1:2" x14ac:dyDescent="0.25">
      <c r="A827" s="61"/>
      <c r="B827" s="61"/>
    </row>
    <row r="828" spans="1:2" x14ac:dyDescent="0.25">
      <c r="A828" s="61"/>
      <c r="B828" s="61"/>
    </row>
    <row r="829" spans="1:2" x14ac:dyDescent="0.25">
      <c r="A829" s="61"/>
      <c r="B829" s="61"/>
    </row>
    <row r="830" spans="1:2" x14ac:dyDescent="0.25">
      <c r="A830" s="61"/>
      <c r="B830" s="61"/>
    </row>
    <row r="831" spans="1:2" x14ac:dyDescent="0.25">
      <c r="A831" s="61"/>
      <c r="B831" s="61"/>
    </row>
    <row r="832" spans="1:2" x14ac:dyDescent="0.25">
      <c r="A832" s="61"/>
      <c r="B832" s="61"/>
    </row>
    <row r="833" spans="1:2" x14ac:dyDescent="0.25">
      <c r="A833" s="61"/>
      <c r="B833" s="61"/>
    </row>
    <row r="834" spans="1:2" x14ac:dyDescent="0.25">
      <c r="A834" s="61"/>
      <c r="B834" s="61"/>
    </row>
    <row r="835" spans="1:2" x14ac:dyDescent="0.25">
      <c r="A835" s="61"/>
      <c r="B835" s="61"/>
    </row>
    <row r="836" spans="1:2" x14ac:dyDescent="0.25">
      <c r="A836" s="61"/>
      <c r="B836" s="61"/>
    </row>
    <row r="837" spans="1:2" x14ac:dyDescent="0.25">
      <c r="A837" s="61"/>
      <c r="B837" s="61"/>
    </row>
    <row r="838" spans="1:2" x14ac:dyDescent="0.25">
      <c r="A838" s="61"/>
      <c r="B838" s="61"/>
    </row>
    <row r="839" spans="1:2" x14ac:dyDescent="0.25">
      <c r="A839" s="61"/>
      <c r="B839" s="61"/>
    </row>
    <row r="840" spans="1:2" x14ac:dyDescent="0.25">
      <c r="A840" s="61"/>
      <c r="B840" s="61"/>
    </row>
    <row r="841" spans="1:2" x14ac:dyDescent="0.25">
      <c r="A841" s="61"/>
      <c r="B841" s="61"/>
    </row>
    <row r="842" spans="1:2" x14ac:dyDescent="0.25">
      <c r="A842" s="61"/>
      <c r="B842" s="61"/>
    </row>
    <row r="843" spans="1:2" x14ac:dyDescent="0.25">
      <c r="A843" s="61"/>
      <c r="B843" s="61"/>
    </row>
    <row r="844" spans="1:2" x14ac:dyDescent="0.25">
      <c r="A844" s="61"/>
      <c r="B844" s="61"/>
    </row>
    <row r="845" spans="1:2" x14ac:dyDescent="0.25">
      <c r="A845" s="61"/>
      <c r="B845" s="61"/>
    </row>
    <row r="846" spans="1:2" x14ac:dyDescent="0.25">
      <c r="A846" s="61"/>
      <c r="B846" s="61"/>
    </row>
    <row r="847" spans="1:2" x14ac:dyDescent="0.25">
      <c r="A847" s="61"/>
      <c r="B847" s="61"/>
    </row>
    <row r="848" spans="1:2" x14ac:dyDescent="0.25">
      <c r="A848" s="61"/>
      <c r="B848" s="61"/>
    </row>
    <row r="849" spans="1:2" x14ac:dyDescent="0.25">
      <c r="A849" s="61"/>
      <c r="B849" s="61"/>
    </row>
    <row r="850" spans="1:2" x14ac:dyDescent="0.25">
      <c r="A850" s="61"/>
      <c r="B850" s="61"/>
    </row>
    <row r="851" spans="1:2" x14ac:dyDescent="0.25">
      <c r="A851" s="61"/>
      <c r="B851" s="61"/>
    </row>
    <row r="852" spans="1:2" x14ac:dyDescent="0.25">
      <c r="A852" s="61"/>
      <c r="B852" s="61"/>
    </row>
    <row r="853" spans="1:2" x14ac:dyDescent="0.25">
      <c r="A853" s="61"/>
      <c r="B853" s="61"/>
    </row>
    <row r="854" spans="1:2" x14ac:dyDescent="0.25">
      <c r="A854" s="61"/>
      <c r="B854" s="61"/>
    </row>
    <row r="855" spans="1:2" x14ac:dyDescent="0.25">
      <c r="A855" s="61"/>
      <c r="B855" s="61"/>
    </row>
    <row r="856" spans="1:2" x14ac:dyDescent="0.25">
      <c r="A856" s="61"/>
      <c r="B856" s="61"/>
    </row>
    <row r="857" spans="1:2" x14ac:dyDescent="0.25">
      <c r="A857" s="61"/>
      <c r="B857" s="61"/>
    </row>
    <row r="858" spans="1:2" x14ac:dyDescent="0.25">
      <c r="A858" s="61"/>
      <c r="B858" s="61"/>
    </row>
    <row r="859" spans="1:2" x14ac:dyDescent="0.25">
      <c r="A859" s="61"/>
      <c r="B859" s="61"/>
    </row>
    <row r="860" spans="1:2" x14ac:dyDescent="0.25">
      <c r="A860" s="61"/>
      <c r="B860" s="61"/>
    </row>
    <row r="861" spans="1:2" x14ac:dyDescent="0.25">
      <c r="A861" s="61"/>
      <c r="B861" s="61"/>
    </row>
    <row r="862" spans="1:2" x14ac:dyDescent="0.25">
      <c r="A862" s="61"/>
      <c r="B862" s="61"/>
    </row>
    <row r="863" spans="1:2" x14ac:dyDescent="0.25">
      <c r="A863" s="61"/>
      <c r="B863" s="61"/>
    </row>
    <row r="864" spans="1:2" x14ac:dyDescent="0.25">
      <c r="A864" s="61"/>
      <c r="B864" s="61"/>
    </row>
    <row r="865" spans="1:2" x14ac:dyDescent="0.25">
      <c r="A865" s="61"/>
      <c r="B865" s="61"/>
    </row>
    <row r="866" spans="1:2" x14ac:dyDescent="0.25">
      <c r="A866" s="61"/>
      <c r="B866" s="61"/>
    </row>
    <row r="867" spans="1:2" x14ac:dyDescent="0.25">
      <c r="A867" s="61"/>
      <c r="B867" s="61"/>
    </row>
    <row r="868" spans="1:2" x14ac:dyDescent="0.25">
      <c r="A868" s="61"/>
      <c r="B868" s="61"/>
    </row>
    <row r="869" spans="1:2" x14ac:dyDescent="0.25">
      <c r="A869" s="61"/>
      <c r="B869" s="61"/>
    </row>
    <row r="870" spans="1:2" x14ac:dyDescent="0.25">
      <c r="A870" s="61"/>
      <c r="B870" s="61"/>
    </row>
    <row r="871" spans="1:2" x14ac:dyDescent="0.25">
      <c r="A871" s="61"/>
      <c r="B871" s="61"/>
    </row>
    <row r="872" spans="1:2" x14ac:dyDescent="0.25">
      <c r="A872" s="61"/>
      <c r="B872" s="61"/>
    </row>
    <row r="873" spans="1:2" x14ac:dyDescent="0.25">
      <c r="A873" s="61"/>
      <c r="B873" s="61"/>
    </row>
    <row r="874" spans="1:2" x14ac:dyDescent="0.25">
      <c r="A874" s="61"/>
      <c r="B874" s="61"/>
    </row>
    <row r="875" spans="1:2" x14ac:dyDescent="0.25">
      <c r="A875" s="61"/>
      <c r="B875" s="61"/>
    </row>
    <row r="876" spans="1:2" x14ac:dyDescent="0.25">
      <c r="A876" s="61"/>
      <c r="B876" s="61"/>
    </row>
    <row r="877" spans="1:2" x14ac:dyDescent="0.25">
      <c r="A877" s="61"/>
      <c r="B877" s="61"/>
    </row>
    <row r="878" spans="1:2" x14ac:dyDescent="0.25">
      <c r="A878" s="61"/>
      <c r="B878" s="61"/>
    </row>
    <row r="879" spans="1:2" x14ac:dyDescent="0.25">
      <c r="A879" s="61"/>
      <c r="B879" s="61"/>
    </row>
    <row r="880" spans="1:2" x14ac:dyDescent="0.25">
      <c r="A880" s="61"/>
      <c r="B880" s="61"/>
    </row>
    <row r="881" spans="1:2" x14ac:dyDescent="0.25">
      <c r="A881" s="61"/>
      <c r="B881" s="61"/>
    </row>
    <row r="882" spans="1:2" x14ac:dyDescent="0.25">
      <c r="A882" s="61"/>
      <c r="B882" s="61"/>
    </row>
    <row r="883" spans="1:2" x14ac:dyDescent="0.25">
      <c r="A883" s="61"/>
      <c r="B883" s="61"/>
    </row>
    <row r="884" spans="1:2" x14ac:dyDescent="0.25">
      <c r="A884" s="61"/>
      <c r="B884" s="61"/>
    </row>
    <row r="885" spans="1:2" x14ac:dyDescent="0.25">
      <c r="A885" s="61"/>
      <c r="B885" s="61"/>
    </row>
    <row r="886" spans="1:2" x14ac:dyDescent="0.25">
      <c r="A886" s="61"/>
      <c r="B886" s="61"/>
    </row>
    <row r="887" spans="1:2" x14ac:dyDescent="0.25">
      <c r="A887" s="61"/>
      <c r="B887" s="61"/>
    </row>
    <row r="888" spans="1:2" x14ac:dyDescent="0.25">
      <c r="A888" s="61"/>
      <c r="B888" s="61"/>
    </row>
    <row r="889" spans="1:2" x14ac:dyDescent="0.25">
      <c r="A889" s="61"/>
      <c r="B889" s="61"/>
    </row>
    <row r="890" spans="1:2" x14ac:dyDescent="0.25">
      <c r="A890" s="61"/>
      <c r="B890" s="61"/>
    </row>
    <row r="891" spans="1:2" x14ac:dyDescent="0.25">
      <c r="A891" s="61"/>
      <c r="B891" s="61"/>
    </row>
    <row r="892" spans="1:2" x14ac:dyDescent="0.25">
      <c r="A892" s="61"/>
      <c r="B892" s="61"/>
    </row>
    <row r="893" spans="1:2" x14ac:dyDescent="0.25">
      <c r="A893" s="61"/>
      <c r="B893" s="61"/>
    </row>
    <row r="894" spans="1:2" x14ac:dyDescent="0.25">
      <c r="A894" s="61"/>
      <c r="B894" s="61"/>
    </row>
    <row r="895" spans="1:2" x14ac:dyDescent="0.25">
      <c r="A895" s="61"/>
      <c r="B895" s="61"/>
    </row>
    <row r="896" spans="1:2" x14ac:dyDescent="0.25">
      <c r="A896" s="61"/>
      <c r="B896" s="61"/>
    </row>
    <row r="897" spans="1:2" x14ac:dyDescent="0.25">
      <c r="A897" s="61"/>
      <c r="B897" s="61"/>
    </row>
    <row r="898" spans="1:2" x14ac:dyDescent="0.25">
      <c r="A898" s="61"/>
      <c r="B898" s="61"/>
    </row>
    <row r="899" spans="1:2" x14ac:dyDescent="0.25">
      <c r="A899" s="61"/>
      <c r="B899" s="61"/>
    </row>
    <row r="900" spans="1:2" x14ac:dyDescent="0.25">
      <c r="A900" s="61"/>
      <c r="B900" s="61"/>
    </row>
    <row r="901" spans="1:2" x14ac:dyDescent="0.25">
      <c r="A901" s="61"/>
      <c r="B901" s="61"/>
    </row>
    <row r="902" spans="1:2" x14ac:dyDescent="0.25">
      <c r="A902" s="61"/>
      <c r="B902" s="61"/>
    </row>
    <row r="903" spans="1:2" x14ac:dyDescent="0.25">
      <c r="A903" s="61"/>
      <c r="B903" s="61"/>
    </row>
    <row r="904" spans="1:2" x14ac:dyDescent="0.25">
      <c r="A904" s="61"/>
      <c r="B904" s="61"/>
    </row>
    <row r="905" spans="1:2" x14ac:dyDescent="0.25">
      <c r="A905" s="61"/>
      <c r="B905" s="61"/>
    </row>
    <row r="906" spans="1:2" x14ac:dyDescent="0.25">
      <c r="A906" s="61"/>
      <c r="B906" s="61"/>
    </row>
    <row r="907" spans="1:2" x14ac:dyDescent="0.25">
      <c r="A907" s="61"/>
      <c r="B907" s="61"/>
    </row>
    <row r="908" spans="1:2" x14ac:dyDescent="0.25">
      <c r="A908" s="61"/>
      <c r="B908" s="61"/>
    </row>
    <row r="909" spans="1:2" x14ac:dyDescent="0.25">
      <c r="A909" s="61"/>
      <c r="B909" s="61"/>
    </row>
    <row r="910" spans="1:2" x14ac:dyDescent="0.25">
      <c r="A910" s="61"/>
      <c r="B910" s="61"/>
    </row>
    <row r="911" spans="1:2" x14ac:dyDescent="0.25">
      <c r="A911" s="61"/>
      <c r="B911" s="61"/>
    </row>
    <row r="912" spans="1:2" x14ac:dyDescent="0.25">
      <c r="A912" s="61"/>
      <c r="B912" s="61"/>
    </row>
    <row r="913" spans="1:2" x14ac:dyDescent="0.25">
      <c r="A913" s="61"/>
      <c r="B913" s="61"/>
    </row>
    <row r="914" spans="1:2" x14ac:dyDescent="0.25">
      <c r="A914" s="61"/>
      <c r="B914" s="61"/>
    </row>
    <row r="915" spans="1:2" x14ac:dyDescent="0.25">
      <c r="A915" s="61"/>
      <c r="B915" s="61"/>
    </row>
    <row r="916" spans="1:2" x14ac:dyDescent="0.25">
      <c r="A916" s="61"/>
      <c r="B916" s="61"/>
    </row>
    <row r="917" spans="1:2" x14ac:dyDescent="0.25">
      <c r="A917" s="61"/>
      <c r="B917" s="61"/>
    </row>
    <row r="918" spans="1:2" x14ac:dyDescent="0.25">
      <c r="A918" s="61"/>
      <c r="B918" s="61"/>
    </row>
    <row r="919" spans="1:2" x14ac:dyDescent="0.25">
      <c r="A919" s="61"/>
      <c r="B919" s="61"/>
    </row>
    <row r="920" spans="1:2" x14ac:dyDescent="0.25">
      <c r="A920" s="61"/>
      <c r="B920" s="61"/>
    </row>
    <row r="921" spans="1:2" x14ac:dyDescent="0.25">
      <c r="A921" s="61"/>
      <c r="B921" s="61"/>
    </row>
    <row r="922" spans="1:2" x14ac:dyDescent="0.25">
      <c r="A922" s="61"/>
      <c r="B922" s="61"/>
    </row>
    <row r="923" spans="1:2" x14ac:dyDescent="0.25">
      <c r="A923" s="61"/>
      <c r="B923" s="61"/>
    </row>
    <row r="924" spans="1:2" x14ac:dyDescent="0.25">
      <c r="A924" s="61"/>
      <c r="B924" s="61"/>
    </row>
    <row r="925" spans="1:2" x14ac:dyDescent="0.25">
      <c r="A925" s="61"/>
      <c r="B925" s="61"/>
    </row>
    <row r="926" spans="1:2" x14ac:dyDescent="0.25">
      <c r="A926" s="61"/>
      <c r="B926" s="61"/>
    </row>
    <row r="927" spans="1:2" x14ac:dyDescent="0.25">
      <c r="A927" s="61"/>
      <c r="B927" s="61"/>
    </row>
    <row r="928" spans="1:2" x14ac:dyDescent="0.25">
      <c r="A928" s="61"/>
      <c r="B928" s="61"/>
    </row>
    <row r="929" spans="1:2" x14ac:dyDescent="0.25">
      <c r="A929" s="61"/>
      <c r="B929" s="61"/>
    </row>
    <row r="930" spans="1:2" x14ac:dyDescent="0.25">
      <c r="A930" s="61"/>
      <c r="B930" s="61"/>
    </row>
    <row r="931" spans="1:2" x14ac:dyDescent="0.25">
      <c r="A931" s="61"/>
      <c r="B931" s="61"/>
    </row>
    <row r="932" spans="1:2" x14ac:dyDescent="0.25">
      <c r="A932" s="61"/>
      <c r="B932" s="61"/>
    </row>
    <row r="933" spans="1:2" x14ac:dyDescent="0.25">
      <c r="A933" s="61"/>
      <c r="B933" s="61"/>
    </row>
    <row r="934" spans="1:2" x14ac:dyDescent="0.25">
      <c r="A934" s="61"/>
      <c r="B934" s="61"/>
    </row>
    <row r="935" spans="1:2" x14ac:dyDescent="0.25">
      <c r="A935" s="61"/>
      <c r="B935" s="61"/>
    </row>
    <row r="936" spans="1:2" x14ac:dyDescent="0.25">
      <c r="A936" s="61"/>
      <c r="B936" s="61"/>
    </row>
    <row r="937" spans="1:2" x14ac:dyDescent="0.25">
      <c r="A937" s="61"/>
      <c r="B937" s="61"/>
    </row>
    <row r="938" spans="1:2" x14ac:dyDescent="0.25">
      <c r="A938" s="61"/>
      <c r="B938" s="61"/>
    </row>
    <row r="939" spans="1:2" x14ac:dyDescent="0.25">
      <c r="A939" s="61"/>
      <c r="B939" s="61"/>
    </row>
    <row r="940" spans="1:2" x14ac:dyDescent="0.25">
      <c r="A940" s="61"/>
      <c r="B940" s="61"/>
    </row>
    <row r="941" spans="1:2" x14ac:dyDescent="0.25">
      <c r="A941" s="61"/>
      <c r="B941" s="61"/>
    </row>
    <row r="942" spans="1:2" x14ac:dyDescent="0.25">
      <c r="A942" s="61"/>
      <c r="B942" s="61"/>
    </row>
    <row r="943" spans="1:2" x14ac:dyDescent="0.25">
      <c r="A943" s="61"/>
      <c r="B943" s="61"/>
    </row>
    <row r="944" spans="1:2" x14ac:dyDescent="0.25">
      <c r="A944" s="61"/>
      <c r="B944" s="61"/>
    </row>
    <row r="945" spans="1:2" x14ac:dyDescent="0.25">
      <c r="A945" s="61"/>
      <c r="B945" s="61"/>
    </row>
    <row r="946" spans="1:2" x14ac:dyDescent="0.25">
      <c r="A946" s="61"/>
      <c r="B946" s="61"/>
    </row>
    <row r="947" spans="1:2" x14ac:dyDescent="0.25">
      <c r="A947" s="61"/>
      <c r="B947" s="61"/>
    </row>
    <row r="948" spans="1:2" x14ac:dyDescent="0.25">
      <c r="A948" s="61"/>
      <c r="B948" s="61"/>
    </row>
    <row r="949" spans="1:2" x14ac:dyDescent="0.25">
      <c r="A949" s="61"/>
      <c r="B949" s="61"/>
    </row>
    <row r="950" spans="1:2" x14ac:dyDescent="0.25">
      <c r="A950" s="61"/>
      <c r="B950" s="61"/>
    </row>
    <row r="951" spans="1:2" x14ac:dyDescent="0.25">
      <c r="A951" s="61"/>
      <c r="B951" s="61"/>
    </row>
    <row r="952" spans="1:2" x14ac:dyDescent="0.25">
      <c r="A952" s="61"/>
      <c r="B952" s="61"/>
    </row>
    <row r="953" spans="1:2" x14ac:dyDescent="0.25">
      <c r="A953" s="61"/>
      <c r="B953" s="61"/>
    </row>
    <row r="954" spans="1:2" x14ac:dyDescent="0.25">
      <c r="A954" s="61"/>
      <c r="B954" s="61"/>
    </row>
    <row r="955" spans="1:2" x14ac:dyDescent="0.25">
      <c r="A955" s="61"/>
      <c r="B955" s="61"/>
    </row>
    <row r="956" spans="1:2" x14ac:dyDescent="0.25">
      <c r="A956" s="61"/>
      <c r="B956" s="61"/>
    </row>
    <row r="957" spans="1:2" x14ac:dyDescent="0.25">
      <c r="A957" s="61"/>
      <c r="B957" s="61"/>
    </row>
    <row r="958" spans="1:2" x14ac:dyDescent="0.25">
      <c r="A958" s="61"/>
      <c r="B958" s="61"/>
    </row>
    <row r="959" spans="1:2" x14ac:dyDescent="0.25">
      <c r="A959" s="61"/>
      <c r="B959" s="61"/>
    </row>
    <row r="960" spans="1:2" x14ac:dyDescent="0.25">
      <c r="A960" s="61"/>
      <c r="B960" s="61"/>
    </row>
    <row r="961" spans="1:2" x14ac:dyDescent="0.25">
      <c r="A961" s="61"/>
      <c r="B961" s="61"/>
    </row>
    <row r="962" spans="1:2" x14ac:dyDescent="0.25">
      <c r="A962" s="61"/>
      <c r="B962" s="61"/>
    </row>
    <row r="963" spans="1:2" x14ac:dyDescent="0.25">
      <c r="A963" s="61"/>
      <c r="B963" s="61"/>
    </row>
    <row r="964" spans="1:2" x14ac:dyDescent="0.25">
      <c r="A964" s="61"/>
      <c r="B964" s="61"/>
    </row>
    <row r="965" spans="1:2" x14ac:dyDescent="0.25">
      <c r="A965" s="61"/>
      <c r="B965" s="61"/>
    </row>
    <row r="966" spans="1:2" x14ac:dyDescent="0.25">
      <c r="A966" s="61"/>
      <c r="B966" s="61"/>
    </row>
    <row r="967" spans="1:2" x14ac:dyDescent="0.25">
      <c r="A967" s="61"/>
      <c r="B967" s="61"/>
    </row>
    <row r="968" spans="1:2" x14ac:dyDescent="0.25">
      <c r="A968" s="61"/>
      <c r="B968" s="61"/>
    </row>
    <row r="969" spans="1:2" x14ac:dyDescent="0.25">
      <c r="A969" s="61"/>
      <c r="B969" s="61"/>
    </row>
    <row r="970" spans="1:2" x14ac:dyDescent="0.25">
      <c r="A970" s="61"/>
      <c r="B970" s="61"/>
    </row>
    <row r="971" spans="1:2" x14ac:dyDescent="0.25">
      <c r="A971" s="61"/>
      <c r="B971" s="61"/>
    </row>
    <row r="972" spans="1:2" x14ac:dyDescent="0.25">
      <c r="A972" s="61"/>
      <c r="B972" s="61"/>
    </row>
    <row r="973" spans="1:2" x14ac:dyDescent="0.25">
      <c r="A973" s="61"/>
      <c r="B973" s="61"/>
    </row>
    <row r="974" spans="1:2" x14ac:dyDescent="0.25">
      <c r="A974" s="61"/>
      <c r="B974" s="61"/>
    </row>
    <row r="975" spans="1:2" x14ac:dyDescent="0.25">
      <c r="A975" s="61"/>
      <c r="B975" s="61"/>
    </row>
    <row r="976" spans="1:2" x14ac:dyDescent="0.25">
      <c r="A976" s="61"/>
      <c r="B976" s="61"/>
    </row>
    <row r="977" spans="1:2" x14ac:dyDescent="0.25">
      <c r="A977" s="61"/>
      <c r="B977" s="61"/>
    </row>
    <row r="978" spans="1:2" x14ac:dyDescent="0.25">
      <c r="A978" s="61"/>
      <c r="B978" s="61"/>
    </row>
    <row r="979" spans="1:2" x14ac:dyDescent="0.25">
      <c r="A979" s="61"/>
      <c r="B979" s="61"/>
    </row>
    <row r="980" spans="1:2" x14ac:dyDescent="0.25">
      <c r="A980" s="61"/>
      <c r="B980" s="61"/>
    </row>
    <row r="981" spans="1:2" x14ac:dyDescent="0.25">
      <c r="A981" s="61"/>
      <c r="B981" s="61"/>
    </row>
    <row r="982" spans="1:2" x14ac:dyDescent="0.25">
      <c r="A982" s="61"/>
      <c r="B982" s="61"/>
    </row>
    <row r="983" spans="1:2" x14ac:dyDescent="0.25">
      <c r="A983" s="61"/>
      <c r="B983" s="61"/>
    </row>
    <row r="984" spans="1:2" x14ac:dyDescent="0.25">
      <c r="A984" s="61"/>
      <c r="B984" s="61"/>
    </row>
    <row r="985" spans="1:2" x14ac:dyDescent="0.25">
      <c r="A985" s="61"/>
      <c r="B985" s="61"/>
    </row>
    <row r="986" spans="1:2" x14ac:dyDescent="0.25">
      <c r="A986" s="61"/>
      <c r="B986" s="61"/>
    </row>
    <row r="987" spans="1:2" x14ac:dyDescent="0.25">
      <c r="A987" s="61"/>
      <c r="B987" s="61"/>
    </row>
    <row r="988" spans="1:2" x14ac:dyDescent="0.25">
      <c r="A988" s="61"/>
      <c r="B988" s="61"/>
    </row>
    <row r="989" spans="1:2" x14ac:dyDescent="0.25">
      <c r="A989" s="61"/>
      <c r="B989" s="61"/>
    </row>
    <row r="990" spans="1:2" x14ac:dyDescent="0.25">
      <c r="A990" s="61"/>
      <c r="B990" s="61"/>
    </row>
    <row r="991" spans="1:2" x14ac:dyDescent="0.25">
      <c r="A991" s="61"/>
      <c r="B991" s="61"/>
    </row>
    <row r="992" spans="1:2" x14ac:dyDescent="0.25">
      <c r="A992" s="61"/>
      <c r="B992" s="61"/>
    </row>
    <row r="993" spans="1:2" x14ac:dyDescent="0.25">
      <c r="A993" s="61"/>
      <c r="B993" s="61"/>
    </row>
    <row r="994" spans="1:2" x14ac:dyDescent="0.25">
      <c r="A994" s="61"/>
      <c r="B994" s="61"/>
    </row>
    <row r="995" spans="1:2" x14ac:dyDescent="0.25">
      <c r="A995" s="61"/>
      <c r="B995" s="61"/>
    </row>
    <row r="996" spans="1:2" x14ac:dyDescent="0.25">
      <c r="A996" s="61"/>
      <c r="B996" s="61"/>
    </row>
    <row r="997" spans="1:2" x14ac:dyDescent="0.25">
      <c r="A997" s="61"/>
      <c r="B997" s="61"/>
    </row>
    <row r="998" spans="1:2" x14ac:dyDescent="0.25">
      <c r="A998" s="61"/>
      <c r="B998" s="61"/>
    </row>
    <row r="999" spans="1:2" x14ac:dyDescent="0.25">
      <c r="A999" s="61"/>
      <c r="B999" s="61"/>
    </row>
    <row r="1000" spans="1:2" x14ac:dyDescent="0.25">
      <c r="A1000" s="61"/>
      <c r="B1000" s="61"/>
    </row>
    <row r="1001" spans="1:2" x14ac:dyDescent="0.25">
      <c r="A1001" s="61"/>
      <c r="B1001" s="61"/>
    </row>
    <row r="1002" spans="1:2" x14ac:dyDescent="0.25">
      <c r="A1002" s="61"/>
      <c r="B1002" s="61"/>
    </row>
    <row r="1003" spans="1:2" x14ac:dyDescent="0.25">
      <c r="A1003" s="61"/>
      <c r="B1003" s="61"/>
    </row>
    <row r="1004" spans="1:2" x14ac:dyDescent="0.25">
      <c r="A1004" s="61"/>
      <c r="B1004" s="61"/>
    </row>
    <row r="1005" spans="1:2" x14ac:dyDescent="0.25">
      <c r="A1005" s="61"/>
      <c r="B1005" s="61"/>
    </row>
    <row r="1006" spans="1:2" x14ac:dyDescent="0.25">
      <c r="A1006" s="61"/>
      <c r="B1006" s="61"/>
    </row>
    <row r="1007" spans="1:2" x14ac:dyDescent="0.25">
      <c r="A1007" s="61"/>
      <c r="B1007" s="61"/>
    </row>
    <row r="1008" spans="1:2" x14ac:dyDescent="0.25">
      <c r="A1008" s="61"/>
      <c r="B1008" s="61"/>
    </row>
    <row r="1009" spans="1:2" x14ac:dyDescent="0.25">
      <c r="A1009" s="61"/>
      <c r="B1009" s="61"/>
    </row>
    <row r="1010" spans="1:2" x14ac:dyDescent="0.25">
      <c r="A1010" s="61"/>
      <c r="B1010" s="61"/>
    </row>
    <row r="1011" spans="1:2" x14ac:dyDescent="0.25">
      <c r="A1011" s="61"/>
      <c r="B1011" s="61"/>
    </row>
    <row r="1012" spans="1:2" x14ac:dyDescent="0.25">
      <c r="A1012" s="61"/>
      <c r="B1012" s="61"/>
    </row>
    <row r="1013" spans="1:2" x14ac:dyDescent="0.25">
      <c r="A1013" s="61"/>
      <c r="B1013" s="61"/>
    </row>
    <row r="1014" spans="1:2" x14ac:dyDescent="0.25">
      <c r="A1014" s="61"/>
      <c r="B1014" s="61"/>
    </row>
    <row r="1015" spans="1:2" x14ac:dyDescent="0.25">
      <c r="A1015" s="61"/>
      <c r="B1015" s="61"/>
    </row>
    <row r="1016" spans="1:2" x14ac:dyDescent="0.25">
      <c r="A1016" s="61"/>
      <c r="B1016" s="61"/>
    </row>
    <row r="1017" spans="1:2" x14ac:dyDescent="0.25">
      <c r="A1017" s="61"/>
      <c r="B1017" s="61"/>
    </row>
    <row r="1018" spans="1:2" x14ac:dyDescent="0.25">
      <c r="A1018" s="61"/>
      <c r="B1018" s="61"/>
    </row>
    <row r="1019" spans="1:2" x14ac:dyDescent="0.25">
      <c r="A1019" s="61"/>
      <c r="B1019" s="61"/>
    </row>
    <row r="1020" spans="1:2" x14ac:dyDescent="0.25">
      <c r="A1020" s="61"/>
      <c r="B1020" s="61"/>
    </row>
    <row r="1021" spans="1:2" x14ac:dyDescent="0.25">
      <c r="A1021" s="61"/>
      <c r="B1021" s="61"/>
    </row>
    <row r="1022" spans="1:2" x14ac:dyDescent="0.25">
      <c r="A1022" s="61"/>
      <c r="B1022" s="61"/>
    </row>
    <row r="1023" spans="1:2" x14ac:dyDescent="0.25">
      <c r="A1023" s="61"/>
      <c r="B1023" s="61"/>
    </row>
    <row r="1024" spans="1:2" x14ac:dyDescent="0.25">
      <c r="A1024" s="61"/>
      <c r="B1024" s="61"/>
    </row>
    <row r="1025" spans="1:2" x14ac:dyDescent="0.25">
      <c r="A1025" s="61"/>
      <c r="B1025" s="61"/>
    </row>
    <row r="1026" spans="1:2" x14ac:dyDescent="0.25">
      <c r="A1026" s="61"/>
      <c r="B1026" s="61"/>
    </row>
    <row r="1027" spans="1:2" x14ac:dyDescent="0.25">
      <c r="A1027" s="61"/>
      <c r="B1027" s="61"/>
    </row>
    <row r="1028" spans="1:2" x14ac:dyDescent="0.25">
      <c r="A1028" s="61"/>
      <c r="B1028" s="61"/>
    </row>
    <row r="1029" spans="1:2" x14ac:dyDescent="0.25">
      <c r="A1029" s="61"/>
      <c r="B1029" s="61"/>
    </row>
    <row r="1030" spans="1:2" x14ac:dyDescent="0.25">
      <c r="A1030" s="61"/>
      <c r="B1030" s="61"/>
    </row>
    <row r="1031" spans="1:2" x14ac:dyDescent="0.25">
      <c r="A1031" s="61"/>
      <c r="B1031" s="61"/>
    </row>
    <row r="1032" spans="1:2" x14ac:dyDescent="0.25">
      <c r="A1032" s="61"/>
      <c r="B1032" s="61"/>
    </row>
    <row r="1033" spans="1:2" x14ac:dyDescent="0.25">
      <c r="A1033" s="61"/>
      <c r="B1033" s="61"/>
    </row>
    <row r="1034" spans="1:2" x14ac:dyDescent="0.25">
      <c r="A1034" s="61"/>
      <c r="B1034" s="61"/>
    </row>
    <row r="1035" spans="1:2" x14ac:dyDescent="0.25">
      <c r="A1035" s="61"/>
      <c r="B1035" s="61"/>
    </row>
    <row r="1036" spans="1:2" x14ac:dyDescent="0.25">
      <c r="A1036" s="61"/>
      <c r="B1036" s="61"/>
    </row>
    <row r="1037" spans="1:2" x14ac:dyDescent="0.25">
      <c r="A1037" s="61"/>
      <c r="B1037" s="61"/>
    </row>
    <row r="1038" spans="1:2" x14ac:dyDescent="0.25">
      <c r="A1038" s="61"/>
      <c r="B1038" s="61"/>
    </row>
    <row r="1039" spans="1:2" x14ac:dyDescent="0.25">
      <c r="A1039" s="61"/>
      <c r="B1039" s="61"/>
    </row>
    <row r="1040" spans="1:2" x14ac:dyDescent="0.25">
      <c r="A1040" s="61"/>
      <c r="B1040" s="61"/>
    </row>
    <row r="1041" spans="1:2" x14ac:dyDescent="0.25">
      <c r="A1041" s="61"/>
      <c r="B1041" s="61"/>
    </row>
    <row r="1042" spans="1:2" x14ac:dyDescent="0.25">
      <c r="A1042" s="61"/>
      <c r="B1042" s="61"/>
    </row>
    <row r="1043" spans="1:2" x14ac:dyDescent="0.25">
      <c r="A1043" s="61"/>
      <c r="B1043" s="61"/>
    </row>
    <row r="1044" spans="1:2" x14ac:dyDescent="0.25">
      <c r="A1044" s="61"/>
      <c r="B1044" s="61"/>
    </row>
    <row r="1045" spans="1:2" x14ac:dyDescent="0.25">
      <c r="A1045" s="61"/>
      <c r="B1045" s="61"/>
    </row>
    <row r="1046" spans="1:2" x14ac:dyDescent="0.25">
      <c r="A1046" s="61"/>
      <c r="B1046" s="61"/>
    </row>
    <row r="1047" spans="1:2" x14ac:dyDescent="0.25">
      <c r="A1047" s="61"/>
      <c r="B1047" s="61"/>
    </row>
    <row r="1048" spans="1:2" x14ac:dyDescent="0.25">
      <c r="A1048" s="61"/>
      <c r="B1048" s="61"/>
    </row>
    <row r="1049" spans="1:2" x14ac:dyDescent="0.25">
      <c r="A1049" s="61"/>
      <c r="B1049" s="61"/>
    </row>
    <row r="1050" spans="1:2" x14ac:dyDescent="0.25">
      <c r="A1050" s="61"/>
      <c r="B1050" s="61"/>
    </row>
    <row r="1051" spans="1:2" x14ac:dyDescent="0.25">
      <c r="A1051" s="61"/>
      <c r="B1051" s="61"/>
    </row>
    <row r="1052" spans="1:2" x14ac:dyDescent="0.25">
      <c r="A1052" s="61"/>
      <c r="B1052" s="61"/>
    </row>
    <row r="1053" spans="1:2" x14ac:dyDescent="0.25">
      <c r="A1053" s="61"/>
      <c r="B1053" s="61"/>
    </row>
    <row r="1054" spans="1:2" x14ac:dyDescent="0.25">
      <c r="A1054" s="61"/>
      <c r="B1054" s="61"/>
    </row>
    <row r="1055" spans="1:2" x14ac:dyDescent="0.25">
      <c r="A1055" s="61"/>
      <c r="B1055" s="61"/>
    </row>
    <row r="1056" spans="1:2" x14ac:dyDescent="0.25">
      <c r="A1056" s="61"/>
      <c r="B1056" s="61"/>
    </row>
    <row r="1057" spans="1:2" x14ac:dyDescent="0.25">
      <c r="A1057" s="61"/>
      <c r="B1057" s="61"/>
    </row>
    <row r="1058" spans="1:2" x14ac:dyDescent="0.25">
      <c r="A1058" s="61"/>
      <c r="B1058" s="61"/>
    </row>
    <row r="1059" spans="1:2" x14ac:dyDescent="0.25">
      <c r="A1059" s="61"/>
      <c r="B1059" s="61"/>
    </row>
    <row r="1060" spans="1:2" x14ac:dyDescent="0.25">
      <c r="A1060" s="61"/>
      <c r="B1060" s="61"/>
    </row>
    <row r="1061" spans="1:2" x14ac:dyDescent="0.25">
      <c r="A1061" s="61"/>
      <c r="B1061" s="61"/>
    </row>
    <row r="1062" spans="1:2" x14ac:dyDescent="0.25">
      <c r="A1062" s="61"/>
      <c r="B1062" s="61"/>
    </row>
    <row r="1063" spans="1:2" x14ac:dyDescent="0.25">
      <c r="A1063" s="61"/>
      <c r="B1063" s="61"/>
    </row>
    <row r="1064" spans="1:2" x14ac:dyDescent="0.25">
      <c r="A1064" s="61"/>
      <c r="B1064" s="61"/>
    </row>
    <row r="1065" spans="1:2" x14ac:dyDescent="0.25">
      <c r="A1065" s="61"/>
      <c r="B1065" s="61"/>
    </row>
    <row r="1066" spans="1:2" x14ac:dyDescent="0.25">
      <c r="A1066" s="61"/>
      <c r="B1066" s="61"/>
    </row>
    <row r="1067" spans="1:2" x14ac:dyDescent="0.25">
      <c r="A1067" s="61"/>
      <c r="B1067" s="61"/>
    </row>
    <row r="1068" spans="1:2" x14ac:dyDescent="0.25">
      <c r="A1068" s="61"/>
      <c r="B1068" s="61"/>
    </row>
    <row r="1069" spans="1:2" x14ac:dyDescent="0.25">
      <c r="A1069" s="61"/>
      <c r="B1069" s="61"/>
    </row>
    <row r="1070" spans="1:2" x14ac:dyDescent="0.25">
      <c r="A1070" s="61"/>
      <c r="B1070" s="61"/>
    </row>
    <row r="1071" spans="1:2" x14ac:dyDescent="0.25">
      <c r="A1071" s="61"/>
      <c r="B1071" s="61"/>
    </row>
    <row r="1072" spans="1:2" x14ac:dyDescent="0.25">
      <c r="A1072" s="61"/>
      <c r="B1072" s="61"/>
    </row>
    <row r="1073" spans="1:2" x14ac:dyDescent="0.25">
      <c r="A1073" s="61"/>
      <c r="B1073" s="61"/>
    </row>
    <row r="1074" spans="1:2" x14ac:dyDescent="0.25">
      <c r="A1074" s="61"/>
      <c r="B1074" s="61"/>
    </row>
    <row r="1075" spans="1:2" x14ac:dyDescent="0.25">
      <c r="A1075" s="61"/>
      <c r="B1075" s="61"/>
    </row>
    <row r="1076" spans="1:2" x14ac:dyDescent="0.25">
      <c r="A1076" s="61"/>
      <c r="B1076" s="61"/>
    </row>
    <row r="1077" spans="1:2" x14ac:dyDescent="0.25">
      <c r="A1077" s="61"/>
      <c r="B1077" s="61"/>
    </row>
    <row r="1078" spans="1:2" x14ac:dyDescent="0.25">
      <c r="A1078" s="61"/>
      <c r="B1078" s="61"/>
    </row>
    <row r="1079" spans="1:2" x14ac:dyDescent="0.25">
      <c r="A1079" s="61"/>
      <c r="B1079" s="61"/>
    </row>
    <row r="1080" spans="1:2" x14ac:dyDescent="0.25">
      <c r="A1080" s="61"/>
      <c r="B1080" s="61"/>
    </row>
    <row r="1081" spans="1:2" x14ac:dyDescent="0.25">
      <c r="A1081" s="61"/>
      <c r="B1081" s="61"/>
    </row>
    <row r="1082" spans="1:2" x14ac:dyDescent="0.25">
      <c r="A1082" s="61"/>
      <c r="B1082" s="61"/>
    </row>
    <row r="1083" spans="1:2" x14ac:dyDescent="0.25">
      <c r="A1083" s="61"/>
      <c r="B1083" s="61"/>
    </row>
    <row r="1084" spans="1:2" x14ac:dyDescent="0.25">
      <c r="A1084" s="61"/>
      <c r="B1084" s="61"/>
    </row>
    <row r="1085" spans="1:2" x14ac:dyDescent="0.25">
      <c r="A1085" s="61"/>
      <c r="B1085" s="61"/>
    </row>
    <row r="1086" spans="1:2" x14ac:dyDescent="0.25">
      <c r="A1086" s="61"/>
      <c r="B1086" s="61"/>
    </row>
    <row r="1087" spans="1:2" x14ac:dyDescent="0.25">
      <c r="A1087" s="61"/>
      <c r="B1087" s="61"/>
    </row>
    <row r="1088" spans="1:2" x14ac:dyDescent="0.25">
      <c r="A1088" s="61"/>
      <c r="B1088" s="61"/>
    </row>
    <row r="1089" spans="1:2" x14ac:dyDescent="0.25">
      <c r="A1089" s="61"/>
      <c r="B1089" s="61"/>
    </row>
    <row r="1090" spans="1:2" x14ac:dyDescent="0.25">
      <c r="A1090" s="61"/>
      <c r="B1090" s="61"/>
    </row>
    <row r="1091" spans="1:2" x14ac:dyDescent="0.25">
      <c r="A1091" s="61"/>
      <c r="B1091" s="61"/>
    </row>
    <row r="1092" spans="1:2" x14ac:dyDescent="0.25">
      <c r="A1092" s="61"/>
      <c r="B1092" s="61"/>
    </row>
    <row r="1093" spans="1:2" x14ac:dyDescent="0.25">
      <c r="A1093" s="61"/>
      <c r="B1093" s="61"/>
    </row>
    <row r="1094" spans="1:2" x14ac:dyDescent="0.25">
      <c r="A1094" s="61"/>
      <c r="B1094" s="61"/>
    </row>
    <row r="1095" spans="1:2" x14ac:dyDescent="0.25">
      <c r="A1095" s="61"/>
      <c r="B1095" s="61"/>
    </row>
    <row r="1096" spans="1:2" x14ac:dyDescent="0.25">
      <c r="A1096" s="61"/>
      <c r="B1096" s="61"/>
    </row>
    <row r="1097" spans="1:2" x14ac:dyDescent="0.25">
      <c r="A1097" s="61"/>
      <c r="B1097" s="61"/>
    </row>
    <row r="1098" spans="1:2" x14ac:dyDescent="0.25">
      <c r="A1098" s="61"/>
      <c r="B1098" s="61"/>
    </row>
    <row r="1099" spans="1:2" x14ac:dyDescent="0.25">
      <c r="A1099" s="61"/>
      <c r="B1099" s="61"/>
    </row>
    <row r="1100" spans="1:2" x14ac:dyDescent="0.25">
      <c r="A1100" s="61"/>
      <c r="B1100" s="61"/>
    </row>
    <row r="1101" spans="1:2" x14ac:dyDescent="0.25">
      <c r="A1101" s="61"/>
      <c r="B1101" s="61"/>
    </row>
    <row r="1102" spans="1:2" x14ac:dyDescent="0.25">
      <c r="A1102" s="61"/>
      <c r="B1102" s="61"/>
    </row>
    <row r="1103" spans="1:2" x14ac:dyDescent="0.25">
      <c r="A1103" s="61"/>
      <c r="B1103" s="61"/>
    </row>
    <row r="1104" spans="1:2" x14ac:dyDescent="0.25">
      <c r="A1104" s="61"/>
      <c r="B1104" s="61"/>
    </row>
    <row r="1105" spans="1:2" x14ac:dyDescent="0.25">
      <c r="A1105" s="61"/>
      <c r="B1105" s="61"/>
    </row>
    <row r="1106" spans="1:2" x14ac:dyDescent="0.25">
      <c r="A1106" s="61"/>
      <c r="B1106" s="61"/>
    </row>
    <row r="1107" spans="1:2" x14ac:dyDescent="0.25">
      <c r="A1107" s="61"/>
      <c r="B1107" s="61"/>
    </row>
    <row r="1108" spans="1:2" x14ac:dyDescent="0.25">
      <c r="A1108" s="61"/>
      <c r="B1108" s="61"/>
    </row>
    <row r="1109" spans="1:2" x14ac:dyDescent="0.25">
      <c r="A1109" s="61"/>
      <c r="B1109" s="61"/>
    </row>
    <row r="1110" spans="1:2" x14ac:dyDescent="0.25">
      <c r="A1110" s="61"/>
      <c r="B1110" s="61"/>
    </row>
    <row r="1111" spans="1:2" x14ac:dyDescent="0.25">
      <c r="A1111" s="61"/>
      <c r="B1111" s="61"/>
    </row>
    <row r="1112" spans="1:2" x14ac:dyDescent="0.25">
      <c r="A1112" s="61"/>
      <c r="B1112" s="61"/>
    </row>
    <row r="1113" spans="1:2" x14ac:dyDescent="0.25">
      <c r="A1113" s="61"/>
      <c r="B1113" s="61"/>
    </row>
    <row r="1114" spans="1:2" x14ac:dyDescent="0.25">
      <c r="A1114" s="61"/>
      <c r="B1114" s="61"/>
    </row>
    <row r="1115" spans="1:2" x14ac:dyDescent="0.25">
      <c r="A1115" s="61"/>
      <c r="B1115" s="61"/>
    </row>
    <row r="1116" spans="1:2" x14ac:dyDescent="0.25">
      <c r="A1116" s="61"/>
      <c r="B1116" s="61"/>
    </row>
    <row r="1117" spans="1:2" x14ac:dyDescent="0.25">
      <c r="A1117" s="61"/>
      <c r="B1117" s="61"/>
    </row>
    <row r="1118" spans="1:2" x14ac:dyDescent="0.25">
      <c r="A1118" s="61"/>
      <c r="B1118" s="61"/>
    </row>
    <row r="1119" spans="1:2" x14ac:dyDescent="0.25">
      <c r="A1119" s="61"/>
      <c r="B1119" s="61"/>
    </row>
    <row r="1120" spans="1:2" x14ac:dyDescent="0.25">
      <c r="A1120" s="61"/>
      <c r="B1120" s="61"/>
    </row>
    <row r="1121" spans="1:2" x14ac:dyDescent="0.25">
      <c r="A1121" s="61"/>
      <c r="B1121" s="61"/>
    </row>
    <row r="1122" spans="1:2" x14ac:dyDescent="0.25">
      <c r="A1122" s="61"/>
      <c r="B1122" s="61"/>
    </row>
    <row r="1123" spans="1:2" x14ac:dyDescent="0.25">
      <c r="A1123" s="61"/>
      <c r="B1123" s="61"/>
    </row>
    <row r="1124" spans="1:2" x14ac:dyDescent="0.25">
      <c r="A1124" s="61"/>
      <c r="B1124" s="61"/>
    </row>
    <row r="1125" spans="1:2" x14ac:dyDescent="0.25">
      <c r="A1125" s="61"/>
      <c r="B1125" s="61"/>
    </row>
    <row r="1126" spans="1:2" x14ac:dyDescent="0.25">
      <c r="A1126" s="61"/>
      <c r="B1126" s="61"/>
    </row>
    <row r="1127" spans="1:2" x14ac:dyDescent="0.25">
      <c r="A1127" s="61"/>
      <c r="B1127" s="61"/>
    </row>
    <row r="1128" spans="1:2" x14ac:dyDescent="0.25">
      <c r="A1128" s="61"/>
      <c r="B1128" s="61"/>
    </row>
    <row r="1129" spans="1:2" x14ac:dyDescent="0.25">
      <c r="A1129" s="61"/>
      <c r="B1129" s="61"/>
    </row>
    <row r="1130" spans="1:2" x14ac:dyDescent="0.25">
      <c r="A1130" s="61"/>
      <c r="B1130" s="61"/>
    </row>
    <row r="1131" spans="1:2" x14ac:dyDescent="0.25">
      <c r="A1131" s="61"/>
      <c r="B1131" s="61"/>
    </row>
    <row r="1132" spans="1:2" x14ac:dyDescent="0.25">
      <c r="A1132" s="61"/>
      <c r="B1132" s="61"/>
    </row>
    <row r="1133" spans="1:2" x14ac:dyDescent="0.25">
      <c r="A1133" s="61"/>
      <c r="B1133" s="61"/>
    </row>
    <row r="1134" spans="1:2" x14ac:dyDescent="0.25">
      <c r="A1134" s="61"/>
      <c r="B1134" s="61"/>
    </row>
    <row r="1135" spans="1:2" x14ac:dyDescent="0.25">
      <c r="A1135" s="61"/>
      <c r="B1135" s="61"/>
    </row>
    <row r="1136" spans="1:2" x14ac:dyDescent="0.25">
      <c r="A1136" s="61"/>
      <c r="B1136" s="61"/>
    </row>
    <row r="1137" spans="1:2" x14ac:dyDescent="0.25">
      <c r="A1137" s="61"/>
      <c r="B1137" s="61"/>
    </row>
    <row r="1138" spans="1:2" x14ac:dyDescent="0.25">
      <c r="A1138" s="61"/>
      <c r="B1138" s="61"/>
    </row>
    <row r="1139" spans="1:2" x14ac:dyDescent="0.25">
      <c r="A1139" s="61"/>
      <c r="B1139" s="61"/>
    </row>
    <row r="1140" spans="1:2" x14ac:dyDescent="0.25">
      <c r="A1140" s="61"/>
      <c r="B1140" s="61"/>
    </row>
    <row r="1141" spans="1:2" x14ac:dyDescent="0.25">
      <c r="A1141" s="61"/>
      <c r="B1141" s="61"/>
    </row>
    <row r="1142" spans="1:2" x14ac:dyDescent="0.25">
      <c r="A1142" s="61"/>
      <c r="B1142" s="61"/>
    </row>
    <row r="1143" spans="1:2" x14ac:dyDescent="0.25">
      <c r="A1143" s="61"/>
      <c r="B1143" s="61"/>
    </row>
    <row r="1144" spans="1:2" x14ac:dyDescent="0.25">
      <c r="A1144" s="61"/>
      <c r="B1144" s="61"/>
    </row>
    <row r="1145" spans="1:2" x14ac:dyDescent="0.25">
      <c r="A1145" s="61"/>
      <c r="B1145" s="61"/>
    </row>
    <row r="1146" spans="1:2" x14ac:dyDescent="0.25">
      <c r="A1146" s="61"/>
      <c r="B1146" s="61"/>
    </row>
    <row r="1147" spans="1:2" x14ac:dyDescent="0.25">
      <c r="A1147" s="61"/>
      <c r="B1147" s="61"/>
    </row>
    <row r="1148" spans="1:2" x14ac:dyDescent="0.25">
      <c r="A1148" s="61"/>
      <c r="B1148" s="61"/>
    </row>
    <row r="1149" spans="1:2" x14ac:dyDescent="0.25">
      <c r="A1149" s="61"/>
      <c r="B1149" s="61"/>
    </row>
    <row r="1150" spans="1:2" x14ac:dyDescent="0.25">
      <c r="A1150" s="61"/>
      <c r="B1150" s="61"/>
    </row>
    <row r="1151" spans="1:2" x14ac:dyDescent="0.25">
      <c r="A1151" s="61"/>
      <c r="B1151" s="61"/>
    </row>
    <row r="1152" spans="1:2" x14ac:dyDescent="0.25">
      <c r="A1152" s="61"/>
      <c r="B1152" s="61"/>
    </row>
    <row r="1153" spans="1:2" x14ac:dyDescent="0.25">
      <c r="A1153" s="61"/>
      <c r="B1153" s="61"/>
    </row>
    <row r="1154" spans="1:2" x14ac:dyDescent="0.25">
      <c r="A1154" s="61"/>
      <c r="B1154" s="61"/>
    </row>
    <row r="1155" spans="1:2" x14ac:dyDescent="0.25">
      <c r="A1155" s="61"/>
      <c r="B1155" s="61"/>
    </row>
    <row r="1156" spans="1:2" x14ac:dyDescent="0.25">
      <c r="A1156" s="61"/>
      <c r="B1156" s="61"/>
    </row>
    <row r="1157" spans="1:2" x14ac:dyDescent="0.25">
      <c r="A1157" s="61"/>
      <c r="B1157" s="61"/>
    </row>
    <row r="1158" spans="1:2" x14ac:dyDescent="0.25">
      <c r="A1158" s="61"/>
      <c r="B1158" s="61"/>
    </row>
    <row r="1159" spans="1:2" x14ac:dyDescent="0.25">
      <c r="A1159" s="61"/>
      <c r="B1159" s="61"/>
    </row>
    <row r="1160" spans="1:2" x14ac:dyDescent="0.25">
      <c r="A1160" s="61"/>
      <c r="B1160" s="61"/>
    </row>
    <row r="1161" spans="1:2" x14ac:dyDescent="0.25">
      <c r="A1161" s="61"/>
      <c r="B1161" s="61"/>
    </row>
    <row r="1162" spans="1:2" x14ac:dyDescent="0.25">
      <c r="A1162" s="61"/>
      <c r="B1162" s="61"/>
    </row>
    <row r="1163" spans="1:2" x14ac:dyDescent="0.25">
      <c r="A1163" s="61"/>
      <c r="B1163" s="61"/>
    </row>
    <row r="1164" spans="1:2" x14ac:dyDescent="0.25">
      <c r="A1164" s="61"/>
      <c r="B1164" s="61"/>
    </row>
    <row r="1165" spans="1:2" x14ac:dyDescent="0.25">
      <c r="A1165" s="61"/>
      <c r="B1165" s="61"/>
    </row>
    <row r="1166" spans="1:2" x14ac:dyDescent="0.25">
      <c r="A1166" s="61"/>
      <c r="B1166" s="61"/>
    </row>
    <row r="1167" spans="1:2" x14ac:dyDescent="0.25">
      <c r="A1167" s="61"/>
      <c r="B1167" s="61"/>
    </row>
    <row r="1168" spans="1:2" x14ac:dyDescent="0.25">
      <c r="A1168" s="61"/>
      <c r="B1168" s="61"/>
    </row>
    <row r="1169" spans="1:2" x14ac:dyDescent="0.25">
      <c r="A1169" s="61"/>
      <c r="B1169" s="61"/>
    </row>
    <row r="1170" spans="1:2" x14ac:dyDescent="0.25">
      <c r="A1170" s="61"/>
      <c r="B1170" s="61"/>
    </row>
    <row r="1171" spans="1:2" x14ac:dyDescent="0.25">
      <c r="A1171" s="61"/>
      <c r="B1171" s="61"/>
    </row>
    <row r="1172" spans="1:2" x14ac:dyDescent="0.25">
      <c r="A1172" s="61"/>
      <c r="B1172" s="61"/>
    </row>
    <row r="1173" spans="1:2" x14ac:dyDescent="0.25">
      <c r="A1173" s="61"/>
      <c r="B1173" s="61"/>
    </row>
    <row r="1174" spans="1:2" x14ac:dyDescent="0.25">
      <c r="A1174" s="61"/>
      <c r="B1174" s="61"/>
    </row>
    <row r="1175" spans="1:2" x14ac:dyDescent="0.25">
      <c r="A1175" s="61"/>
      <c r="B1175" s="61"/>
    </row>
    <row r="1176" spans="1:2" x14ac:dyDescent="0.25">
      <c r="A1176" s="61"/>
      <c r="B1176" s="61"/>
    </row>
    <row r="1177" spans="1:2" x14ac:dyDescent="0.25">
      <c r="A1177" s="61"/>
      <c r="B1177" s="61"/>
    </row>
    <row r="1178" spans="1:2" x14ac:dyDescent="0.25">
      <c r="A1178" s="61"/>
      <c r="B1178" s="61"/>
    </row>
    <row r="1179" spans="1:2" x14ac:dyDescent="0.25">
      <c r="A1179" s="61"/>
      <c r="B1179" s="61"/>
    </row>
    <row r="1180" spans="1:2" x14ac:dyDescent="0.25">
      <c r="A1180" s="61"/>
      <c r="B1180" s="61"/>
    </row>
    <row r="1181" spans="1:2" x14ac:dyDescent="0.25">
      <c r="A1181" s="61"/>
      <c r="B1181" s="61"/>
    </row>
    <row r="1182" spans="1:2" x14ac:dyDescent="0.25">
      <c r="A1182" s="61"/>
      <c r="B1182" s="61"/>
    </row>
    <row r="1183" spans="1:2" x14ac:dyDescent="0.25">
      <c r="A1183" s="61"/>
      <c r="B1183" s="61"/>
    </row>
    <row r="1184" spans="1:2" x14ac:dyDescent="0.25">
      <c r="A1184" s="61"/>
      <c r="B1184" s="61"/>
    </row>
    <row r="1185" spans="1:2" x14ac:dyDescent="0.25">
      <c r="A1185" s="61"/>
      <c r="B1185" s="61"/>
    </row>
    <row r="1186" spans="1:2" x14ac:dyDescent="0.25">
      <c r="A1186" s="61"/>
      <c r="B1186" s="61"/>
    </row>
    <row r="1187" spans="1:2" x14ac:dyDescent="0.25">
      <c r="A1187" s="61"/>
      <c r="B1187" s="61"/>
    </row>
    <row r="1188" spans="1:2" x14ac:dyDescent="0.25">
      <c r="A1188" s="61"/>
      <c r="B1188" s="61"/>
    </row>
    <row r="1189" spans="1:2" x14ac:dyDescent="0.25">
      <c r="A1189" s="61"/>
      <c r="B1189" s="61"/>
    </row>
    <row r="1190" spans="1:2" x14ac:dyDescent="0.25">
      <c r="A1190" s="61"/>
      <c r="B1190" s="61"/>
    </row>
    <row r="1191" spans="1:2" x14ac:dyDescent="0.25">
      <c r="A1191" s="61"/>
      <c r="B1191" s="61"/>
    </row>
    <row r="1192" spans="1:2" x14ac:dyDescent="0.25">
      <c r="A1192" s="61"/>
      <c r="B1192" s="61"/>
    </row>
    <row r="1193" spans="1:2" x14ac:dyDescent="0.25">
      <c r="A1193" s="61"/>
      <c r="B1193" s="61"/>
    </row>
    <row r="1194" spans="1:2" x14ac:dyDescent="0.25">
      <c r="A1194" s="61"/>
      <c r="B1194" s="61"/>
    </row>
    <row r="1195" spans="1:2" x14ac:dyDescent="0.25">
      <c r="A1195" s="61"/>
      <c r="B1195" s="61"/>
    </row>
    <row r="1196" spans="1:2" x14ac:dyDescent="0.25">
      <c r="A1196" s="61"/>
      <c r="B1196" s="61"/>
    </row>
    <row r="1197" spans="1:2" x14ac:dyDescent="0.25">
      <c r="A1197" s="61"/>
      <c r="B1197" s="61"/>
    </row>
    <row r="1198" spans="1:2" x14ac:dyDescent="0.25">
      <c r="A1198" s="61"/>
      <c r="B1198" s="61"/>
    </row>
    <row r="1199" spans="1:2" x14ac:dyDescent="0.25">
      <c r="A1199" s="61"/>
      <c r="B1199" s="61"/>
    </row>
    <row r="1200" spans="1:2" x14ac:dyDescent="0.25">
      <c r="A1200" s="61"/>
      <c r="B1200" s="61"/>
    </row>
    <row r="1201" spans="1:2" x14ac:dyDescent="0.25">
      <c r="A1201" s="61"/>
      <c r="B1201" s="61"/>
    </row>
    <row r="1202" spans="1:2" x14ac:dyDescent="0.25">
      <c r="A1202" s="61"/>
      <c r="B1202" s="61"/>
    </row>
    <row r="1203" spans="1:2" x14ac:dyDescent="0.25">
      <c r="A1203" s="61"/>
      <c r="B1203" s="61"/>
    </row>
    <row r="1204" spans="1:2" x14ac:dyDescent="0.25">
      <c r="A1204" s="61"/>
      <c r="B1204" s="61"/>
    </row>
    <row r="1205" spans="1:2" x14ac:dyDescent="0.25">
      <c r="A1205" s="61"/>
      <c r="B1205" s="61"/>
    </row>
    <row r="1206" spans="1:2" x14ac:dyDescent="0.25">
      <c r="A1206" s="61"/>
      <c r="B1206" s="61"/>
    </row>
    <row r="1207" spans="1:2" x14ac:dyDescent="0.25">
      <c r="A1207" s="61"/>
      <c r="B1207" s="61"/>
    </row>
    <row r="1208" spans="1:2" x14ac:dyDescent="0.25">
      <c r="A1208" s="61"/>
      <c r="B1208" s="61"/>
    </row>
    <row r="1209" spans="1:2" x14ac:dyDescent="0.25">
      <c r="A1209" s="61"/>
      <c r="B1209" s="61"/>
    </row>
    <row r="1210" spans="1:2" x14ac:dyDescent="0.25">
      <c r="A1210" s="61"/>
      <c r="B1210" s="61"/>
    </row>
    <row r="1211" spans="1:2" x14ac:dyDescent="0.25">
      <c r="A1211" s="61"/>
      <c r="B1211" s="61"/>
    </row>
    <row r="1212" spans="1:2" x14ac:dyDescent="0.25">
      <c r="A1212" s="61"/>
      <c r="B1212" s="61"/>
    </row>
    <row r="1213" spans="1:2" x14ac:dyDescent="0.25">
      <c r="A1213" s="61"/>
      <c r="B1213" s="61"/>
    </row>
    <row r="1214" spans="1:2" x14ac:dyDescent="0.25">
      <c r="A1214" s="61"/>
      <c r="B1214" s="61"/>
    </row>
    <row r="1215" spans="1:2" x14ac:dyDescent="0.25">
      <c r="A1215" s="61"/>
      <c r="B1215" s="61"/>
    </row>
    <row r="1216" spans="1:2" x14ac:dyDescent="0.25">
      <c r="A1216" s="61"/>
      <c r="B1216" s="61"/>
    </row>
    <row r="1217" spans="1:2" x14ac:dyDescent="0.25">
      <c r="A1217" s="61"/>
      <c r="B1217" s="61"/>
    </row>
    <row r="1218" spans="1:2" x14ac:dyDescent="0.25">
      <c r="A1218" s="61"/>
      <c r="B1218" s="61"/>
    </row>
    <row r="1219" spans="1:2" x14ac:dyDescent="0.25">
      <c r="A1219" s="61"/>
      <c r="B1219" s="61"/>
    </row>
    <row r="1220" spans="1:2" x14ac:dyDescent="0.25">
      <c r="A1220" s="61"/>
      <c r="B1220" s="61"/>
    </row>
    <row r="1221" spans="1:2" x14ac:dyDescent="0.25">
      <c r="A1221" s="61"/>
      <c r="B1221" s="61"/>
    </row>
    <row r="1222" spans="1:2" x14ac:dyDescent="0.25">
      <c r="A1222" s="61"/>
      <c r="B1222" s="61"/>
    </row>
    <row r="1223" spans="1:2" x14ac:dyDescent="0.25">
      <c r="A1223" s="61"/>
      <c r="B1223" s="61"/>
    </row>
    <row r="1224" spans="1:2" x14ac:dyDescent="0.25">
      <c r="A1224" s="61"/>
      <c r="B1224" s="61"/>
    </row>
    <row r="1225" spans="1:2" x14ac:dyDescent="0.25">
      <c r="A1225" s="61"/>
      <c r="B1225" s="61"/>
    </row>
    <row r="1226" spans="1:2" x14ac:dyDescent="0.25">
      <c r="A1226" s="61"/>
      <c r="B1226" s="61"/>
    </row>
    <row r="1227" spans="1:2" x14ac:dyDescent="0.25">
      <c r="A1227" s="61"/>
      <c r="B1227" s="61"/>
    </row>
    <row r="1228" spans="1:2" x14ac:dyDescent="0.25">
      <c r="A1228" s="61"/>
      <c r="B1228" s="61"/>
    </row>
    <row r="1229" spans="1:2" x14ac:dyDescent="0.25">
      <c r="A1229" s="61"/>
      <c r="B1229" s="61"/>
    </row>
    <row r="1230" spans="1:2" x14ac:dyDescent="0.25">
      <c r="A1230" s="61"/>
      <c r="B1230" s="61"/>
    </row>
    <row r="1231" spans="1:2" x14ac:dyDescent="0.25">
      <c r="A1231" s="61"/>
      <c r="B1231" s="61"/>
    </row>
    <row r="1232" spans="1:2" x14ac:dyDescent="0.25">
      <c r="A1232" s="61"/>
      <c r="B1232" s="61"/>
    </row>
    <row r="1233" spans="1:2" x14ac:dyDescent="0.25">
      <c r="A1233" s="61"/>
      <c r="B1233" s="61"/>
    </row>
    <row r="1234" spans="1:2" x14ac:dyDescent="0.25">
      <c r="A1234" s="61"/>
      <c r="B1234" s="61"/>
    </row>
    <row r="1235" spans="1:2" x14ac:dyDescent="0.25">
      <c r="A1235" s="61"/>
      <c r="B1235" s="61"/>
    </row>
    <row r="1236" spans="1:2" x14ac:dyDescent="0.25">
      <c r="A1236" s="61"/>
      <c r="B1236" s="61"/>
    </row>
    <row r="1237" spans="1:2" x14ac:dyDescent="0.25">
      <c r="A1237" s="61"/>
      <c r="B1237" s="61"/>
    </row>
    <row r="1238" spans="1:2" x14ac:dyDescent="0.25">
      <c r="A1238" s="61"/>
      <c r="B1238" s="61"/>
    </row>
    <row r="1239" spans="1:2" x14ac:dyDescent="0.25">
      <c r="A1239" s="61"/>
      <c r="B1239" s="61"/>
    </row>
    <row r="1240" spans="1:2" x14ac:dyDescent="0.25">
      <c r="A1240" s="61"/>
      <c r="B1240" s="61"/>
    </row>
    <row r="1241" spans="1:2" x14ac:dyDescent="0.25">
      <c r="A1241" s="61"/>
      <c r="B1241" s="61"/>
    </row>
    <row r="1242" spans="1:2" x14ac:dyDescent="0.25">
      <c r="A1242" s="61"/>
      <c r="B1242" s="61"/>
    </row>
    <row r="1243" spans="1:2" x14ac:dyDescent="0.25">
      <c r="A1243" s="61"/>
      <c r="B1243" s="61"/>
    </row>
    <row r="1244" spans="1:2" x14ac:dyDescent="0.25">
      <c r="A1244" s="61"/>
      <c r="B1244" s="61"/>
    </row>
    <row r="1245" spans="1:2" x14ac:dyDescent="0.25">
      <c r="A1245" s="61"/>
      <c r="B1245" s="61"/>
    </row>
    <row r="1246" spans="1:2" x14ac:dyDescent="0.25">
      <c r="A1246" s="61"/>
      <c r="B1246" s="61"/>
    </row>
    <row r="1247" spans="1:2" x14ac:dyDescent="0.25">
      <c r="A1247" s="61"/>
      <c r="B1247" s="61"/>
    </row>
    <row r="1248" spans="1:2" x14ac:dyDescent="0.25">
      <c r="A1248" s="61"/>
      <c r="B1248" s="61"/>
    </row>
    <row r="1249" spans="1:2" x14ac:dyDescent="0.25">
      <c r="A1249" s="61"/>
      <c r="B1249" s="61"/>
    </row>
    <row r="1250" spans="1:2" x14ac:dyDescent="0.25">
      <c r="A1250" s="61"/>
      <c r="B1250" s="61"/>
    </row>
    <row r="1251" spans="1:2" x14ac:dyDescent="0.25">
      <c r="A1251" s="61"/>
      <c r="B1251" s="61"/>
    </row>
    <row r="1252" spans="1:2" x14ac:dyDescent="0.25">
      <c r="A1252" s="61"/>
      <c r="B1252" s="61"/>
    </row>
    <row r="1253" spans="1:2" x14ac:dyDescent="0.25">
      <c r="A1253" s="61"/>
      <c r="B1253" s="61"/>
    </row>
    <row r="1254" spans="1:2" x14ac:dyDescent="0.25">
      <c r="A1254" s="61"/>
      <c r="B1254" s="61"/>
    </row>
    <row r="1255" spans="1:2" x14ac:dyDescent="0.25">
      <c r="A1255" s="61"/>
      <c r="B1255" s="61"/>
    </row>
    <row r="1256" spans="1:2" x14ac:dyDescent="0.25">
      <c r="A1256" s="61"/>
      <c r="B1256" s="61"/>
    </row>
    <row r="1257" spans="1:2" x14ac:dyDescent="0.25">
      <c r="A1257" s="61"/>
      <c r="B1257" s="61"/>
    </row>
    <row r="1258" spans="1:2" x14ac:dyDescent="0.25">
      <c r="A1258" s="61"/>
      <c r="B1258" s="61"/>
    </row>
    <row r="1259" spans="1:2" x14ac:dyDescent="0.25">
      <c r="A1259" s="61"/>
      <c r="B1259" s="61"/>
    </row>
    <row r="1260" spans="1:2" x14ac:dyDescent="0.25">
      <c r="A1260" s="61"/>
      <c r="B1260" s="61"/>
    </row>
    <row r="1261" spans="1:2" x14ac:dyDescent="0.25">
      <c r="A1261" s="61"/>
      <c r="B1261" s="61"/>
    </row>
    <row r="1262" spans="1:2" x14ac:dyDescent="0.25">
      <c r="A1262" s="61"/>
      <c r="B1262" s="61"/>
    </row>
    <row r="1263" spans="1:2" x14ac:dyDescent="0.25">
      <c r="A1263" s="61"/>
      <c r="B1263" s="61"/>
    </row>
    <row r="1264" spans="1:2" x14ac:dyDescent="0.25">
      <c r="A1264" s="61"/>
      <c r="B1264" s="61"/>
    </row>
    <row r="1265" spans="1:2" x14ac:dyDescent="0.25">
      <c r="A1265" s="61"/>
      <c r="B1265" s="61"/>
    </row>
    <row r="1266" spans="1:2" x14ac:dyDescent="0.25">
      <c r="A1266" s="61"/>
      <c r="B1266" s="61"/>
    </row>
    <row r="1267" spans="1:2" x14ac:dyDescent="0.25">
      <c r="A1267" s="61"/>
      <c r="B1267" s="61"/>
    </row>
    <row r="1268" spans="1:2" x14ac:dyDescent="0.25">
      <c r="A1268" s="61"/>
      <c r="B1268" s="61"/>
    </row>
    <row r="1269" spans="1:2" x14ac:dyDescent="0.25">
      <c r="A1269" s="61"/>
      <c r="B1269" s="61"/>
    </row>
    <row r="1270" spans="1:2" x14ac:dyDescent="0.25">
      <c r="A1270" s="61"/>
      <c r="B1270" s="61"/>
    </row>
    <row r="1271" spans="1:2" x14ac:dyDescent="0.25">
      <c r="A1271" s="61"/>
      <c r="B1271" s="61"/>
    </row>
    <row r="1272" spans="1:2" x14ac:dyDescent="0.25">
      <c r="A1272" s="61"/>
      <c r="B1272" s="61"/>
    </row>
    <row r="1273" spans="1:2" x14ac:dyDescent="0.25">
      <c r="A1273" s="61"/>
      <c r="B1273" s="61"/>
    </row>
    <row r="1274" spans="1:2" x14ac:dyDescent="0.25">
      <c r="A1274" s="61"/>
      <c r="B1274" s="61"/>
    </row>
    <row r="1275" spans="1:2" x14ac:dyDescent="0.25">
      <c r="A1275" s="61"/>
      <c r="B1275" s="61"/>
    </row>
    <row r="1276" spans="1:2" x14ac:dyDescent="0.25">
      <c r="A1276" s="61"/>
      <c r="B1276" s="61"/>
    </row>
    <row r="1277" spans="1:2" x14ac:dyDescent="0.25">
      <c r="A1277" s="61"/>
      <c r="B1277" s="61"/>
    </row>
    <row r="1278" spans="1:2" x14ac:dyDescent="0.25">
      <c r="A1278" s="61"/>
      <c r="B1278" s="61"/>
    </row>
    <row r="1279" spans="1:2" x14ac:dyDescent="0.25">
      <c r="A1279" s="61"/>
      <c r="B1279" s="61"/>
    </row>
    <row r="1280" spans="1:2" x14ac:dyDescent="0.25">
      <c r="A1280" s="61"/>
      <c r="B1280" s="61"/>
    </row>
    <row r="1281" spans="1:2" x14ac:dyDescent="0.25">
      <c r="A1281" s="61"/>
      <c r="B1281" s="61"/>
    </row>
    <row r="1282" spans="1:2" x14ac:dyDescent="0.25">
      <c r="A1282" s="61"/>
      <c r="B1282" s="61"/>
    </row>
    <row r="1283" spans="1:2" x14ac:dyDescent="0.25">
      <c r="A1283" s="61"/>
      <c r="B1283" s="61"/>
    </row>
    <row r="1284" spans="1:2" x14ac:dyDescent="0.25">
      <c r="A1284" s="61"/>
      <c r="B1284" s="61"/>
    </row>
    <row r="1285" spans="1:2" x14ac:dyDescent="0.25">
      <c r="A1285" s="61"/>
      <c r="B1285" s="61"/>
    </row>
    <row r="1286" spans="1:2" x14ac:dyDescent="0.25">
      <c r="A1286" s="61"/>
      <c r="B1286" s="61"/>
    </row>
    <row r="1287" spans="1:2" x14ac:dyDescent="0.25">
      <c r="A1287" s="61"/>
      <c r="B1287" s="61"/>
    </row>
    <row r="1288" spans="1:2" x14ac:dyDescent="0.25">
      <c r="A1288" s="61"/>
      <c r="B1288" s="61"/>
    </row>
    <row r="1289" spans="1:2" x14ac:dyDescent="0.25">
      <c r="A1289" s="61"/>
      <c r="B1289" s="61"/>
    </row>
    <row r="1290" spans="1:2" x14ac:dyDescent="0.25">
      <c r="A1290" s="61"/>
      <c r="B1290" s="61"/>
    </row>
    <row r="1291" spans="1:2" x14ac:dyDescent="0.25">
      <c r="A1291" s="61"/>
      <c r="B1291" s="61"/>
    </row>
    <row r="1292" spans="1:2" x14ac:dyDescent="0.25">
      <c r="A1292" s="61"/>
      <c r="B1292" s="61"/>
    </row>
    <row r="1293" spans="1:2" x14ac:dyDescent="0.25">
      <c r="A1293" s="61"/>
      <c r="B1293" s="61"/>
    </row>
    <row r="1294" spans="1:2" x14ac:dyDescent="0.25">
      <c r="A1294" s="61"/>
      <c r="B1294" s="61"/>
    </row>
    <row r="1295" spans="1:2" x14ac:dyDescent="0.25">
      <c r="A1295" s="61"/>
      <c r="B1295" s="61"/>
    </row>
    <row r="1296" spans="1:2" x14ac:dyDescent="0.25">
      <c r="A1296" s="61"/>
      <c r="B1296" s="61"/>
    </row>
    <row r="1297" spans="1:2" x14ac:dyDescent="0.25">
      <c r="A1297" s="61"/>
      <c r="B1297" s="61"/>
    </row>
    <row r="1298" spans="1:2" x14ac:dyDescent="0.25">
      <c r="A1298" s="61"/>
      <c r="B1298" s="61"/>
    </row>
    <row r="1299" spans="1:2" x14ac:dyDescent="0.25">
      <c r="A1299" s="61"/>
      <c r="B1299" s="61"/>
    </row>
    <row r="1300" spans="1:2" x14ac:dyDescent="0.25">
      <c r="A1300" s="61"/>
      <c r="B1300" s="61"/>
    </row>
    <row r="1301" spans="1:2" x14ac:dyDescent="0.25">
      <c r="A1301" s="61"/>
      <c r="B1301" s="61"/>
    </row>
    <row r="1302" spans="1:2" x14ac:dyDescent="0.25">
      <c r="A1302" s="61"/>
      <c r="B1302" s="61"/>
    </row>
    <row r="1303" spans="1:2" x14ac:dyDescent="0.25">
      <c r="A1303" s="61"/>
      <c r="B1303" s="61"/>
    </row>
    <row r="1304" spans="1:2" x14ac:dyDescent="0.25">
      <c r="A1304" s="61"/>
      <c r="B1304" s="61"/>
    </row>
    <row r="1305" spans="1:2" x14ac:dyDescent="0.25">
      <c r="A1305" s="61"/>
      <c r="B1305" s="61"/>
    </row>
    <row r="1306" spans="1:2" x14ac:dyDescent="0.25">
      <c r="A1306" s="61"/>
      <c r="B1306" s="61"/>
    </row>
    <row r="1307" spans="1:2" x14ac:dyDescent="0.25">
      <c r="A1307" s="61"/>
      <c r="B1307" s="61"/>
    </row>
    <row r="1308" spans="1:2" x14ac:dyDescent="0.25">
      <c r="A1308" s="61"/>
      <c r="B1308" s="61"/>
    </row>
    <row r="1309" spans="1:2" x14ac:dyDescent="0.25">
      <c r="A1309" s="61"/>
      <c r="B1309" s="61"/>
    </row>
    <row r="1310" spans="1:2" x14ac:dyDescent="0.25">
      <c r="A1310" s="61"/>
      <c r="B1310" s="61"/>
    </row>
    <row r="1311" spans="1:2" x14ac:dyDescent="0.25">
      <c r="A1311" s="61"/>
      <c r="B1311" s="61"/>
    </row>
    <row r="1312" spans="1:2" x14ac:dyDescent="0.25">
      <c r="A1312" s="61"/>
      <c r="B1312" s="61"/>
    </row>
    <row r="1313" spans="1:2" x14ac:dyDescent="0.25">
      <c r="A1313" s="61"/>
      <c r="B1313" s="61"/>
    </row>
    <row r="1314" spans="1:2" x14ac:dyDescent="0.25">
      <c r="A1314" s="61"/>
      <c r="B1314" s="61"/>
    </row>
    <row r="1315" spans="1:2" x14ac:dyDescent="0.25">
      <c r="A1315" s="61"/>
      <c r="B1315" s="61"/>
    </row>
    <row r="1316" spans="1:2" x14ac:dyDescent="0.25">
      <c r="A1316" s="61"/>
      <c r="B1316" s="61"/>
    </row>
    <row r="1317" spans="1:2" x14ac:dyDescent="0.25">
      <c r="A1317" s="61"/>
      <c r="B1317" s="61"/>
    </row>
    <row r="1318" spans="1:2" x14ac:dyDescent="0.25">
      <c r="A1318" s="61"/>
      <c r="B1318" s="61"/>
    </row>
    <row r="1319" spans="1:2" x14ac:dyDescent="0.25">
      <c r="A1319" s="61"/>
      <c r="B1319" s="61"/>
    </row>
    <row r="1320" spans="1:2" x14ac:dyDescent="0.25">
      <c r="A1320" s="61"/>
      <c r="B1320" s="61"/>
    </row>
    <row r="1321" spans="1:2" x14ac:dyDescent="0.25">
      <c r="A1321" s="61"/>
      <c r="B1321" s="61"/>
    </row>
    <row r="1322" spans="1:2" x14ac:dyDescent="0.25">
      <c r="A1322" s="61"/>
      <c r="B1322" s="61"/>
    </row>
    <row r="1323" spans="1:2" x14ac:dyDescent="0.25">
      <c r="A1323" s="61"/>
      <c r="B1323" s="61"/>
    </row>
    <row r="1324" spans="1:2" x14ac:dyDescent="0.25">
      <c r="A1324" s="61"/>
      <c r="B1324" s="61"/>
    </row>
    <row r="1325" spans="1:2" x14ac:dyDescent="0.25">
      <c r="A1325" s="61"/>
      <c r="B1325" s="61"/>
    </row>
    <row r="1326" spans="1:2" x14ac:dyDescent="0.25">
      <c r="A1326" s="61"/>
      <c r="B1326" s="61"/>
    </row>
    <row r="1327" spans="1:2" x14ac:dyDescent="0.25">
      <c r="A1327" s="61"/>
      <c r="B1327" s="61"/>
    </row>
    <row r="1328" spans="1:2" x14ac:dyDescent="0.25">
      <c r="A1328" s="61"/>
      <c r="B1328" s="61"/>
    </row>
    <row r="1329" spans="1:2" x14ac:dyDescent="0.25">
      <c r="A1329" s="61"/>
      <c r="B1329" s="61"/>
    </row>
    <row r="1330" spans="1:2" x14ac:dyDescent="0.25">
      <c r="A1330" s="61"/>
      <c r="B1330" s="61"/>
    </row>
    <row r="1331" spans="1:2" x14ac:dyDescent="0.25">
      <c r="A1331" s="61"/>
      <c r="B1331" s="61"/>
    </row>
    <row r="1332" spans="1:2" x14ac:dyDescent="0.25">
      <c r="A1332" s="61"/>
      <c r="B1332" s="61"/>
    </row>
    <row r="1333" spans="1:2" x14ac:dyDescent="0.25">
      <c r="A1333" s="61"/>
      <c r="B1333" s="61"/>
    </row>
    <row r="1334" spans="1:2" x14ac:dyDescent="0.25">
      <c r="A1334" s="61"/>
      <c r="B1334" s="61"/>
    </row>
    <row r="1335" spans="1:2" x14ac:dyDescent="0.25">
      <c r="A1335" s="61"/>
      <c r="B1335" s="61"/>
    </row>
    <row r="1336" spans="1:2" x14ac:dyDescent="0.25">
      <c r="A1336" s="61"/>
      <c r="B1336" s="61"/>
    </row>
    <row r="1337" spans="1:2" x14ac:dyDescent="0.25">
      <c r="A1337" s="61"/>
      <c r="B1337" s="61"/>
    </row>
    <row r="1338" spans="1:2" x14ac:dyDescent="0.25">
      <c r="A1338" s="61"/>
      <c r="B1338" s="61"/>
    </row>
    <row r="1339" spans="1:2" x14ac:dyDescent="0.25">
      <c r="A1339" s="61"/>
      <c r="B1339" s="61"/>
    </row>
    <row r="1340" spans="1:2" x14ac:dyDescent="0.25">
      <c r="A1340" s="61"/>
      <c r="B1340" s="61"/>
    </row>
    <row r="1341" spans="1:2" x14ac:dyDescent="0.25">
      <c r="A1341" s="61"/>
      <c r="B1341" s="61"/>
    </row>
    <row r="1342" spans="1:2" x14ac:dyDescent="0.25">
      <c r="A1342" s="61"/>
      <c r="B1342" s="61"/>
    </row>
    <row r="1343" spans="1:2" x14ac:dyDescent="0.25">
      <c r="A1343" s="61"/>
      <c r="B1343" s="61"/>
    </row>
    <row r="1344" spans="1:2" x14ac:dyDescent="0.25">
      <c r="A1344" s="61"/>
      <c r="B1344" s="61"/>
    </row>
    <row r="1345" spans="1:2" x14ac:dyDescent="0.25">
      <c r="A1345" s="61"/>
      <c r="B1345" s="61"/>
    </row>
    <row r="1346" spans="1:2" x14ac:dyDescent="0.25">
      <c r="A1346" s="61"/>
      <c r="B1346" s="61"/>
    </row>
    <row r="1347" spans="1:2" x14ac:dyDescent="0.25">
      <c r="A1347" s="61"/>
      <c r="B1347" s="61"/>
    </row>
    <row r="1348" spans="1:2" x14ac:dyDescent="0.25">
      <c r="A1348" s="61"/>
      <c r="B1348" s="61"/>
    </row>
    <row r="1349" spans="1:2" x14ac:dyDescent="0.25">
      <c r="A1349" s="61"/>
      <c r="B1349" s="61"/>
    </row>
    <row r="1350" spans="1:2" x14ac:dyDescent="0.25">
      <c r="A1350" s="61"/>
      <c r="B1350" s="61"/>
    </row>
    <row r="1351" spans="1:2" x14ac:dyDescent="0.25">
      <c r="A1351" s="61"/>
      <c r="B1351" s="61"/>
    </row>
    <row r="1352" spans="1:2" x14ac:dyDescent="0.25">
      <c r="A1352" s="61"/>
      <c r="B1352" s="61"/>
    </row>
    <row r="1353" spans="1:2" x14ac:dyDescent="0.25">
      <c r="A1353" s="61"/>
      <c r="B1353" s="61"/>
    </row>
    <row r="1354" spans="1:2" x14ac:dyDescent="0.25">
      <c r="A1354" s="61"/>
      <c r="B1354" s="61"/>
    </row>
    <row r="1355" spans="1:2" x14ac:dyDescent="0.25">
      <c r="A1355" s="61"/>
      <c r="B1355" s="61"/>
    </row>
    <row r="1356" spans="1:2" x14ac:dyDescent="0.25">
      <c r="A1356" s="61"/>
      <c r="B1356" s="61"/>
    </row>
    <row r="1357" spans="1:2" x14ac:dyDescent="0.25">
      <c r="A1357" s="61"/>
      <c r="B1357" s="61"/>
    </row>
    <row r="1358" spans="1:2" x14ac:dyDescent="0.25">
      <c r="A1358" s="61"/>
      <c r="B1358" s="61"/>
    </row>
    <row r="1359" spans="1:2" x14ac:dyDescent="0.25">
      <c r="A1359" s="61"/>
      <c r="B1359" s="61"/>
    </row>
    <row r="1360" spans="1:2" x14ac:dyDescent="0.25">
      <c r="A1360" s="61"/>
      <c r="B1360" s="61"/>
    </row>
    <row r="1361" spans="1:2" x14ac:dyDescent="0.25">
      <c r="A1361" s="61"/>
      <c r="B1361" s="61"/>
    </row>
    <row r="1362" spans="1:2" x14ac:dyDescent="0.25">
      <c r="A1362" s="61"/>
      <c r="B1362" s="61"/>
    </row>
    <row r="1363" spans="1:2" x14ac:dyDescent="0.25">
      <c r="A1363" s="61"/>
      <c r="B1363" s="61"/>
    </row>
    <row r="1364" spans="1:2" x14ac:dyDescent="0.25">
      <c r="A1364" s="61"/>
      <c r="B1364" s="61"/>
    </row>
    <row r="1365" spans="1:2" x14ac:dyDescent="0.25">
      <c r="A1365" s="61"/>
      <c r="B1365" s="61"/>
    </row>
    <row r="1366" spans="1:2" x14ac:dyDescent="0.25">
      <c r="A1366" s="61"/>
      <c r="B1366" s="61"/>
    </row>
    <row r="1367" spans="1:2" x14ac:dyDescent="0.25">
      <c r="A1367" s="61"/>
      <c r="B1367" s="61"/>
    </row>
    <row r="1368" spans="1:2" x14ac:dyDescent="0.25">
      <c r="A1368" s="61"/>
      <c r="B1368" s="61"/>
    </row>
    <row r="1369" spans="1:2" x14ac:dyDescent="0.25">
      <c r="A1369" s="61"/>
      <c r="B1369" s="61"/>
    </row>
    <row r="1370" spans="1:2" x14ac:dyDescent="0.25">
      <c r="A1370" s="61"/>
      <c r="B1370" s="61"/>
    </row>
    <row r="1371" spans="1:2" x14ac:dyDescent="0.25">
      <c r="A1371" s="61"/>
      <c r="B1371" s="61"/>
    </row>
    <row r="1372" spans="1:2" x14ac:dyDescent="0.25">
      <c r="A1372" s="61"/>
      <c r="B1372" s="61"/>
    </row>
    <row r="1373" spans="1:2" x14ac:dyDescent="0.25">
      <c r="A1373" s="61"/>
      <c r="B1373" s="61"/>
    </row>
    <row r="1374" spans="1:2" x14ac:dyDescent="0.25">
      <c r="A1374" s="61"/>
      <c r="B1374" s="61"/>
    </row>
    <row r="1375" spans="1:2" x14ac:dyDescent="0.25">
      <c r="A1375" s="61"/>
      <c r="B1375" s="61"/>
    </row>
    <row r="1376" spans="1:2" x14ac:dyDescent="0.25">
      <c r="A1376" s="61"/>
      <c r="B1376" s="61"/>
    </row>
    <row r="1377" spans="1:2" x14ac:dyDescent="0.25">
      <c r="A1377" s="61"/>
      <c r="B1377" s="61"/>
    </row>
    <row r="1378" spans="1:2" x14ac:dyDescent="0.25">
      <c r="A1378" s="61"/>
      <c r="B1378" s="61"/>
    </row>
    <row r="1379" spans="1:2" x14ac:dyDescent="0.25">
      <c r="A1379" s="61"/>
      <c r="B1379" s="61"/>
    </row>
    <row r="1380" spans="1:2" x14ac:dyDescent="0.25">
      <c r="A1380" s="61"/>
      <c r="B1380" s="61"/>
    </row>
    <row r="1381" spans="1:2" x14ac:dyDescent="0.25">
      <c r="A1381" s="61"/>
      <c r="B1381" s="61"/>
    </row>
    <row r="1382" spans="1:2" x14ac:dyDescent="0.25">
      <c r="A1382" s="61"/>
      <c r="B1382" s="61"/>
    </row>
    <row r="1383" spans="1:2" x14ac:dyDescent="0.25">
      <c r="A1383" s="61"/>
      <c r="B1383" s="61"/>
    </row>
    <row r="1384" spans="1:2" x14ac:dyDescent="0.25">
      <c r="A1384" s="61"/>
      <c r="B1384" s="61"/>
    </row>
    <row r="1385" spans="1:2" x14ac:dyDescent="0.25">
      <c r="A1385" s="61"/>
      <c r="B1385" s="61"/>
    </row>
    <row r="1386" spans="1:2" x14ac:dyDescent="0.25">
      <c r="A1386" s="61"/>
      <c r="B1386" s="61"/>
    </row>
    <row r="1387" spans="1:2" x14ac:dyDescent="0.25">
      <c r="A1387" s="61"/>
      <c r="B1387" s="61"/>
    </row>
    <row r="1388" spans="1:2" x14ac:dyDescent="0.25">
      <c r="A1388" s="61"/>
      <c r="B1388" s="61"/>
    </row>
    <row r="1389" spans="1:2" x14ac:dyDescent="0.25">
      <c r="A1389" s="61"/>
      <c r="B1389" s="61"/>
    </row>
    <row r="1390" spans="1:2" x14ac:dyDescent="0.25">
      <c r="A1390" s="61"/>
      <c r="B1390" s="61"/>
    </row>
    <row r="1391" spans="1:2" x14ac:dyDescent="0.25">
      <c r="A1391" s="61"/>
      <c r="B1391" s="61"/>
    </row>
    <row r="1392" spans="1:2" x14ac:dyDescent="0.25">
      <c r="A1392" s="61"/>
      <c r="B1392" s="61"/>
    </row>
    <row r="1393" spans="1:2" x14ac:dyDescent="0.25">
      <c r="A1393" s="61"/>
      <c r="B1393" s="61"/>
    </row>
    <row r="1394" spans="1:2" x14ac:dyDescent="0.25">
      <c r="A1394" s="61"/>
      <c r="B1394" s="61"/>
    </row>
    <row r="1395" spans="1:2" x14ac:dyDescent="0.25">
      <c r="A1395" s="61"/>
      <c r="B1395" s="61"/>
    </row>
    <row r="1396" spans="1:2" x14ac:dyDescent="0.25">
      <c r="A1396" s="61"/>
      <c r="B1396" s="61"/>
    </row>
    <row r="1397" spans="1:2" x14ac:dyDescent="0.25">
      <c r="A1397" s="61"/>
      <c r="B1397" s="61"/>
    </row>
    <row r="1398" spans="1:2" x14ac:dyDescent="0.25">
      <c r="A1398" s="61"/>
      <c r="B1398" s="61"/>
    </row>
    <row r="1399" spans="1:2" x14ac:dyDescent="0.25">
      <c r="A1399" s="61"/>
      <c r="B1399" s="61"/>
    </row>
    <row r="1400" spans="1:2" x14ac:dyDescent="0.25">
      <c r="A1400" s="61"/>
      <c r="B1400" s="61"/>
    </row>
    <row r="1401" spans="1:2" x14ac:dyDescent="0.25">
      <c r="A1401" s="61"/>
      <c r="B1401" s="61"/>
    </row>
    <row r="1402" spans="1:2" x14ac:dyDescent="0.25">
      <c r="A1402" s="61"/>
      <c r="B1402" s="61"/>
    </row>
    <row r="1403" spans="1:2" x14ac:dyDescent="0.25">
      <c r="A1403" s="61"/>
      <c r="B1403" s="61"/>
    </row>
    <row r="1404" spans="1:2" x14ac:dyDescent="0.25">
      <c r="A1404" s="61"/>
      <c r="B1404" s="61"/>
    </row>
    <row r="1405" spans="1:2" x14ac:dyDescent="0.25">
      <c r="A1405" s="61"/>
      <c r="B1405" s="61"/>
    </row>
    <row r="1406" spans="1:2" x14ac:dyDescent="0.25">
      <c r="A1406" s="61"/>
      <c r="B1406" s="61"/>
    </row>
    <row r="1407" spans="1:2" x14ac:dyDescent="0.25">
      <c r="A1407" s="61"/>
      <c r="B1407" s="61"/>
    </row>
    <row r="1408" spans="1:2" x14ac:dyDescent="0.25">
      <c r="A1408" s="61"/>
      <c r="B1408" s="61"/>
    </row>
    <row r="1409" spans="1:2" x14ac:dyDescent="0.25">
      <c r="A1409" s="61"/>
      <c r="B1409" s="61"/>
    </row>
    <row r="1410" spans="1:2" x14ac:dyDescent="0.25">
      <c r="A1410" s="61"/>
      <c r="B1410" s="61"/>
    </row>
    <row r="1411" spans="1:2" x14ac:dyDescent="0.25">
      <c r="A1411" s="61"/>
      <c r="B1411" s="61"/>
    </row>
    <row r="1412" spans="1:2" x14ac:dyDescent="0.25">
      <c r="A1412" s="61"/>
      <c r="B1412" s="61"/>
    </row>
    <row r="1413" spans="1:2" x14ac:dyDescent="0.25">
      <c r="A1413" s="61"/>
      <c r="B1413" s="61"/>
    </row>
    <row r="1414" spans="1:2" x14ac:dyDescent="0.25">
      <c r="A1414" s="61"/>
      <c r="B1414" s="61"/>
    </row>
    <row r="1415" spans="1:2" x14ac:dyDescent="0.25">
      <c r="A1415" s="61"/>
      <c r="B1415" s="61"/>
    </row>
    <row r="1416" spans="1:2" x14ac:dyDescent="0.25">
      <c r="A1416" s="61"/>
      <c r="B1416" s="61"/>
    </row>
    <row r="1417" spans="1:2" x14ac:dyDescent="0.25">
      <c r="A1417" s="61"/>
      <c r="B1417" s="61"/>
    </row>
    <row r="1418" spans="1:2" x14ac:dyDescent="0.25">
      <c r="A1418" s="61"/>
      <c r="B1418" s="61"/>
    </row>
    <row r="1419" spans="1:2" x14ac:dyDescent="0.25">
      <c r="A1419" s="61"/>
      <c r="B1419" s="61"/>
    </row>
    <row r="1420" spans="1:2" x14ac:dyDescent="0.25">
      <c r="A1420" s="61"/>
      <c r="B1420" s="61"/>
    </row>
    <row r="1421" spans="1:2" x14ac:dyDescent="0.25">
      <c r="A1421" s="61"/>
      <c r="B1421" s="61"/>
    </row>
    <row r="1422" spans="1:2" x14ac:dyDescent="0.25">
      <c r="A1422" s="61"/>
      <c r="B1422" s="61"/>
    </row>
    <row r="1423" spans="1:2" x14ac:dyDescent="0.25">
      <c r="A1423" s="61"/>
      <c r="B1423" s="61"/>
    </row>
    <row r="1424" spans="1:2" x14ac:dyDescent="0.25">
      <c r="A1424" s="61"/>
      <c r="B1424" s="61"/>
    </row>
    <row r="1425" spans="1:2" x14ac:dyDescent="0.25">
      <c r="A1425" s="61"/>
      <c r="B1425" s="61"/>
    </row>
    <row r="1426" spans="1:2" x14ac:dyDescent="0.25">
      <c r="A1426" s="61"/>
      <c r="B1426" s="61"/>
    </row>
    <row r="1427" spans="1:2" x14ac:dyDescent="0.25">
      <c r="A1427" s="61"/>
      <c r="B1427" s="61"/>
    </row>
    <row r="1428" spans="1:2" x14ac:dyDescent="0.25">
      <c r="A1428" s="61"/>
      <c r="B1428" s="61"/>
    </row>
    <row r="1429" spans="1:2" x14ac:dyDescent="0.25">
      <c r="A1429" s="61"/>
      <c r="B1429" s="61"/>
    </row>
    <row r="1430" spans="1:2" x14ac:dyDescent="0.25">
      <c r="A1430" s="61"/>
      <c r="B1430" s="61"/>
    </row>
    <row r="1431" spans="1:2" x14ac:dyDescent="0.25">
      <c r="A1431" s="61"/>
      <c r="B1431" s="61"/>
    </row>
    <row r="1432" spans="1:2" x14ac:dyDescent="0.25">
      <c r="A1432" s="61"/>
      <c r="B1432" s="61"/>
    </row>
    <row r="1433" spans="1:2" x14ac:dyDescent="0.25">
      <c r="A1433" s="61"/>
      <c r="B1433" s="61"/>
    </row>
    <row r="1434" spans="1:2" x14ac:dyDescent="0.25">
      <c r="A1434" s="61"/>
      <c r="B1434" s="61"/>
    </row>
    <row r="1435" spans="1:2" x14ac:dyDescent="0.25">
      <c r="A1435" s="61"/>
      <c r="B1435" s="61"/>
    </row>
    <row r="1436" spans="1:2" x14ac:dyDescent="0.25">
      <c r="A1436" s="61"/>
      <c r="B1436" s="61"/>
    </row>
    <row r="1437" spans="1:2" x14ac:dyDescent="0.25">
      <c r="A1437" s="61"/>
      <c r="B1437" s="61"/>
    </row>
    <row r="1438" spans="1:2" x14ac:dyDescent="0.25">
      <c r="A1438" s="61"/>
      <c r="B1438" s="61"/>
    </row>
    <row r="1439" spans="1:2" x14ac:dyDescent="0.25">
      <c r="A1439" s="61"/>
      <c r="B1439" s="61"/>
    </row>
    <row r="1440" spans="1:2" x14ac:dyDescent="0.25">
      <c r="A1440" s="61"/>
      <c r="B1440" s="61"/>
    </row>
    <row r="1441" spans="1:2" x14ac:dyDescent="0.25">
      <c r="A1441" s="61"/>
      <c r="B1441" s="61"/>
    </row>
    <row r="1442" spans="1:2" x14ac:dyDescent="0.25">
      <c r="A1442" s="61"/>
      <c r="B1442" s="61"/>
    </row>
    <row r="1443" spans="1:2" x14ac:dyDescent="0.25">
      <c r="A1443" s="61"/>
      <c r="B1443" s="61"/>
    </row>
    <row r="1444" spans="1:2" x14ac:dyDescent="0.25">
      <c r="A1444" s="61"/>
      <c r="B1444" s="61"/>
    </row>
    <row r="1445" spans="1:2" x14ac:dyDescent="0.25">
      <c r="A1445" s="61"/>
      <c r="B1445" s="61"/>
    </row>
    <row r="1446" spans="1:2" x14ac:dyDescent="0.25">
      <c r="A1446" s="61"/>
      <c r="B1446" s="61"/>
    </row>
    <row r="1447" spans="1:2" x14ac:dyDescent="0.25">
      <c r="A1447" s="61"/>
      <c r="B1447" s="61"/>
    </row>
    <row r="1448" spans="1:2" x14ac:dyDescent="0.25">
      <c r="A1448" s="61"/>
      <c r="B1448" s="61"/>
    </row>
    <row r="1449" spans="1:2" x14ac:dyDescent="0.25">
      <c r="A1449" s="61"/>
      <c r="B1449" s="61"/>
    </row>
    <row r="1450" spans="1:2" x14ac:dyDescent="0.25">
      <c r="A1450" s="61"/>
      <c r="B1450" s="61"/>
    </row>
    <row r="1451" spans="1:2" x14ac:dyDescent="0.25">
      <c r="A1451" s="61"/>
      <c r="B1451" s="61"/>
    </row>
    <row r="1452" spans="1:2" x14ac:dyDescent="0.25">
      <c r="A1452" s="61"/>
      <c r="B1452" s="61"/>
    </row>
    <row r="1453" spans="1:2" x14ac:dyDescent="0.25">
      <c r="A1453" s="61"/>
      <c r="B1453" s="61"/>
    </row>
    <row r="1454" spans="1:2" x14ac:dyDescent="0.25">
      <c r="A1454" s="61"/>
      <c r="B1454" s="61"/>
    </row>
    <row r="1455" spans="1:2" x14ac:dyDescent="0.25">
      <c r="A1455" s="61"/>
      <c r="B1455" s="61"/>
    </row>
    <row r="1456" spans="1:2" x14ac:dyDescent="0.25">
      <c r="A1456" s="61"/>
      <c r="B1456" s="61"/>
    </row>
    <row r="1457" spans="1:2" x14ac:dyDescent="0.25">
      <c r="A1457" s="61"/>
      <c r="B1457" s="61"/>
    </row>
    <row r="1458" spans="1:2" x14ac:dyDescent="0.25">
      <c r="A1458" s="61"/>
      <c r="B1458" s="61"/>
    </row>
    <row r="1459" spans="1:2" x14ac:dyDescent="0.25">
      <c r="A1459" s="61"/>
      <c r="B1459" s="61"/>
    </row>
    <row r="1460" spans="1:2" x14ac:dyDescent="0.25">
      <c r="A1460" s="61"/>
      <c r="B1460" s="61"/>
    </row>
    <row r="1461" spans="1:2" x14ac:dyDescent="0.25">
      <c r="A1461" s="61"/>
      <c r="B1461" s="61"/>
    </row>
    <row r="1462" spans="1:2" x14ac:dyDescent="0.25">
      <c r="A1462" s="61"/>
      <c r="B1462" s="61"/>
    </row>
    <row r="1463" spans="1:2" x14ac:dyDescent="0.25">
      <c r="A1463" s="61"/>
      <c r="B1463" s="61"/>
    </row>
    <row r="1464" spans="1:2" x14ac:dyDescent="0.25">
      <c r="A1464" s="61"/>
      <c r="B1464" s="61"/>
    </row>
    <row r="1465" spans="1:2" x14ac:dyDescent="0.25">
      <c r="A1465" s="61"/>
      <c r="B1465" s="61"/>
    </row>
    <row r="1466" spans="1:2" x14ac:dyDescent="0.25">
      <c r="A1466" s="61"/>
      <c r="B1466" s="61"/>
    </row>
    <row r="1467" spans="1:2" x14ac:dyDescent="0.25">
      <c r="A1467" s="61"/>
      <c r="B1467" s="61"/>
    </row>
    <row r="1468" spans="1:2" x14ac:dyDescent="0.25">
      <c r="A1468" s="61"/>
      <c r="B1468" s="61"/>
    </row>
    <row r="1469" spans="1:2" x14ac:dyDescent="0.25">
      <c r="A1469" s="61"/>
      <c r="B1469" s="61"/>
    </row>
    <row r="1470" spans="1:2" x14ac:dyDescent="0.25">
      <c r="A1470" s="61"/>
      <c r="B1470" s="61"/>
    </row>
    <row r="1471" spans="1:2" x14ac:dyDescent="0.25">
      <c r="A1471" s="61"/>
      <c r="B1471" s="61"/>
    </row>
    <row r="1472" spans="1:2" x14ac:dyDescent="0.25">
      <c r="A1472" s="61"/>
      <c r="B1472" s="61"/>
    </row>
    <row r="1473" spans="1:2" x14ac:dyDescent="0.25">
      <c r="A1473" s="61"/>
      <c r="B1473" s="61"/>
    </row>
    <row r="1474" spans="1:2" x14ac:dyDescent="0.25">
      <c r="A1474" s="61"/>
      <c r="B1474" s="61"/>
    </row>
    <row r="1475" spans="1:2" x14ac:dyDescent="0.25">
      <c r="A1475" s="61"/>
      <c r="B1475" s="61"/>
    </row>
    <row r="1476" spans="1:2" x14ac:dyDescent="0.25">
      <c r="A1476" s="61"/>
      <c r="B1476" s="61"/>
    </row>
    <row r="1477" spans="1:2" x14ac:dyDescent="0.25">
      <c r="A1477" s="61"/>
      <c r="B1477" s="61"/>
    </row>
    <row r="1478" spans="1:2" x14ac:dyDescent="0.25">
      <c r="A1478" s="61"/>
      <c r="B1478" s="61"/>
    </row>
    <row r="1479" spans="1:2" x14ac:dyDescent="0.25">
      <c r="A1479" s="61"/>
      <c r="B1479" s="61"/>
    </row>
    <row r="1480" spans="1:2" x14ac:dyDescent="0.25">
      <c r="A1480" s="61"/>
      <c r="B1480" s="61"/>
    </row>
    <row r="1481" spans="1:2" x14ac:dyDescent="0.25">
      <c r="A1481" s="61"/>
      <c r="B1481" s="61"/>
    </row>
    <row r="1482" spans="1:2" x14ac:dyDescent="0.25">
      <c r="A1482" s="61"/>
      <c r="B1482" s="61"/>
    </row>
    <row r="1483" spans="1:2" x14ac:dyDescent="0.25">
      <c r="A1483" s="61"/>
      <c r="B1483" s="61"/>
    </row>
    <row r="1484" spans="1:2" x14ac:dyDescent="0.25">
      <c r="A1484" s="61"/>
      <c r="B1484" s="61"/>
    </row>
    <row r="1485" spans="1:2" x14ac:dyDescent="0.25">
      <c r="A1485" s="61"/>
      <c r="B1485" s="61"/>
    </row>
    <row r="1486" spans="1:2" x14ac:dyDescent="0.25">
      <c r="A1486" s="61"/>
      <c r="B1486" s="61"/>
    </row>
    <row r="1487" spans="1:2" x14ac:dyDescent="0.25">
      <c r="A1487" s="61"/>
      <c r="B1487" s="61"/>
    </row>
    <row r="1488" spans="1:2" x14ac:dyDescent="0.25">
      <c r="A1488" s="61"/>
      <c r="B1488" s="61"/>
    </row>
    <row r="1489" spans="1:2" x14ac:dyDescent="0.25">
      <c r="A1489" s="61"/>
      <c r="B1489" s="61"/>
    </row>
    <row r="1490" spans="1:2" x14ac:dyDescent="0.25">
      <c r="A1490" s="61"/>
      <c r="B1490" s="61"/>
    </row>
    <row r="1491" spans="1:2" x14ac:dyDescent="0.25">
      <c r="A1491" s="61"/>
      <c r="B1491" s="61"/>
    </row>
    <row r="1492" spans="1:2" x14ac:dyDescent="0.25">
      <c r="A1492" s="61"/>
      <c r="B1492" s="61"/>
    </row>
    <row r="1493" spans="1:2" x14ac:dyDescent="0.25">
      <c r="A1493" s="61"/>
      <c r="B1493" s="61"/>
    </row>
    <row r="1494" spans="1:2" x14ac:dyDescent="0.25">
      <c r="A1494" s="61"/>
      <c r="B1494" s="61"/>
    </row>
    <row r="1495" spans="1:2" x14ac:dyDescent="0.25">
      <c r="A1495" s="61"/>
      <c r="B1495" s="61"/>
    </row>
    <row r="1496" spans="1:2" x14ac:dyDescent="0.25">
      <c r="A1496" s="61"/>
      <c r="B1496" s="61"/>
    </row>
    <row r="1497" spans="1:2" x14ac:dyDescent="0.25">
      <c r="A1497" s="61"/>
      <c r="B1497" s="61"/>
    </row>
    <row r="1498" spans="1:2" x14ac:dyDescent="0.25">
      <c r="A1498" s="61"/>
      <c r="B1498" s="61"/>
    </row>
    <row r="1499" spans="1:2" x14ac:dyDescent="0.25">
      <c r="A1499" s="61"/>
      <c r="B1499" s="61"/>
    </row>
    <row r="1500" spans="1:2" x14ac:dyDescent="0.25">
      <c r="A1500" s="61"/>
      <c r="B1500" s="61"/>
    </row>
    <row r="1501" spans="1:2" x14ac:dyDescent="0.25">
      <c r="A1501" s="61"/>
      <c r="B1501" s="61"/>
    </row>
    <row r="1502" spans="1:2" x14ac:dyDescent="0.25">
      <c r="A1502" s="61"/>
      <c r="B1502" s="61"/>
    </row>
    <row r="1503" spans="1:2" x14ac:dyDescent="0.25">
      <c r="A1503" s="61"/>
      <c r="B1503" s="61"/>
    </row>
    <row r="1504" spans="1:2" x14ac:dyDescent="0.25">
      <c r="A1504" s="61"/>
      <c r="B1504" s="61"/>
    </row>
    <row r="1505" spans="1:2" x14ac:dyDescent="0.25">
      <c r="A1505" s="61"/>
      <c r="B1505" s="61"/>
    </row>
    <row r="1506" spans="1:2" x14ac:dyDescent="0.25">
      <c r="A1506" s="61"/>
      <c r="B1506" s="61"/>
    </row>
    <row r="1507" spans="1:2" x14ac:dyDescent="0.25">
      <c r="A1507" s="61"/>
      <c r="B1507" s="61"/>
    </row>
    <row r="1508" spans="1:2" x14ac:dyDescent="0.25">
      <c r="A1508" s="61"/>
      <c r="B1508" s="61"/>
    </row>
    <row r="1509" spans="1:2" x14ac:dyDescent="0.25">
      <c r="A1509" s="61"/>
      <c r="B1509" s="61"/>
    </row>
    <row r="1510" spans="1:2" x14ac:dyDescent="0.25">
      <c r="A1510" s="61"/>
      <c r="B1510" s="61"/>
    </row>
    <row r="1511" spans="1:2" x14ac:dyDescent="0.25">
      <c r="A1511" s="61"/>
      <c r="B1511" s="61"/>
    </row>
    <row r="1512" spans="1:2" x14ac:dyDescent="0.25">
      <c r="A1512" s="61"/>
      <c r="B1512" s="61"/>
    </row>
    <row r="1513" spans="1:2" x14ac:dyDescent="0.25">
      <c r="A1513" s="61"/>
      <c r="B1513" s="61"/>
    </row>
    <row r="1514" spans="1:2" x14ac:dyDescent="0.25">
      <c r="A1514" s="61"/>
      <c r="B1514" s="61"/>
    </row>
    <row r="1515" spans="1:2" x14ac:dyDescent="0.25">
      <c r="A1515" s="61"/>
      <c r="B1515" s="61"/>
    </row>
    <row r="1516" spans="1:2" x14ac:dyDescent="0.25">
      <c r="A1516" s="61"/>
      <c r="B1516" s="61"/>
    </row>
    <row r="1517" spans="1:2" x14ac:dyDescent="0.25">
      <c r="A1517" s="61"/>
      <c r="B1517" s="61"/>
    </row>
    <row r="1518" spans="1:2" x14ac:dyDescent="0.25">
      <c r="A1518" s="61"/>
      <c r="B1518" s="61"/>
    </row>
    <row r="1519" spans="1:2" x14ac:dyDescent="0.25">
      <c r="A1519" s="61"/>
      <c r="B1519" s="61"/>
    </row>
    <row r="1520" spans="1:2" x14ac:dyDescent="0.25">
      <c r="A1520" s="61"/>
      <c r="B1520" s="61"/>
    </row>
    <row r="1521" spans="1:2" x14ac:dyDescent="0.25">
      <c r="A1521" s="61"/>
      <c r="B1521" s="61"/>
    </row>
    <row r="1522" spans="1:2" x14ac:dyDescent="0.25">
      <c r="A1522" s="61"/>
      <c r="B1522" s="61"/>
    </row>
    <row r="1523" spans="1:2" x14ac:dyDescent="0.25">
      <c r="A1523" s="61"/>
      <c r="B1523" s="61"/>
    </row>
    <row r="1524" spans="1:2" x14ac:dyDescent="0.25">
      <c r="A1524" s="61"/>
      <c r="B1524" s="61"/>
    </row>
    <row r="1525" spans="1:2" x14ac:dyDescent="0.25">
      <c r="A1525" s="61"/>
      <c r="B1525" s="61"/>
    </row>
    <row r="1526" spans="1:2" x14ac:dyDescent="0.25">
      <c r="A1526" s="61"/>
      <c r="B1526" s="61"/>
    </row>
    <row r="1527" spans="1:2" x14ac:dyDescent="0.25">
      <c r="A1527" s="61"/>
      <c r="B1527" s="61"/>
    </row>
    <row r="1528" spans="1:2" x14ac:dyDescent="0.25">
      <c r="A1528" s="61"/>
      <c r="B1528" s="61"/>
    </row>
    <row r="1529" spans="1:2" x14ac:dyDescent="0.25">
      <c r="A1529" s="61"/>
      <c r="B1529" s="61"/>
    </row>
    <row r="1530" spans="1:2" x14ac:dyDescent="0.25">
      <c r="A1530" s="61"/>
      <c r="B1530" s="61"/>
    </row>
    <row r="1531" spans="1:2" x14ac:dyDescent="0.25">
      <c r="A1531" s="61"/>
      <c r="B1531" s="61"/>
    </row>
    <row r="1532" spans="1:2" x14ac:dyDescent="0.25">
      <c r="A1532" s="61"/>
      <c r="B1532" s="61"/>
    </row>
    <row r="1533" spans="1:2" x14ac:dyDescent="0.25">
      <c r="A1533" s="61"/>
      <c r="B1533" s="61"/>
    </row>
    <row r="1534" spans="1:2" x14ac:dyDescent="0.25">
      <c r="A1534" s="61"/>
      <c r="B1534" s="61"/>
    </row>
    <row r="1535" spans="1:2" x14ac:dyDescent="0.25">
      <c r="A1535" s="61"/>
      <c r="B1535" s="61"/>
    </row>
    <row r="1536" spans="1:2" x14ac:dyDescent="0.25">
      <c r="A1536" s="61"/>
      <c r="B1536" s="61"/>
    </row>
    <row r="1537" spans="1:2" x14ac:dyDescent="0.25">
      <c r="A1537" s="61"/>
      <c r="B1537" s="61"/>
    </row>
    <row r="1538" spans="1:2" x14ac:dyDescent="0.25">
      <c r="A1538" s="61"/>
      <c r="B1538" s="61"/>
    </row>
    <row r="1539" spans="1:2" x14ac:dyDescent="0.25">
      <c r="A1539" s="61"/>
      <c r="B1539" s="61"/>
    </row>
    <row r="1540" spans="1:2" x14ac:dyDescent="0.25">
      <c r="A1540" s="61"/>
      <c r="B1540" s="61"/>
    </row>
    <row r="1541" spans="1:2" x14ac:dyDescent="0.25">
      <c r="A1541" s="61"/>
      <c r="B1541" s="61"/>
    </row>
    <row r="1542" spans="1:2" x14ac:dyDescent="0.25">
      <c r="A1542" s="61"/>
      <c r="B1542" s="61"/>
    </row>
    <row r="1543" spans="1:2" x14ac:dyDescent="0.25">
      <c r="A1543" s="61"/>
      <c r="B1543" s="61"/>
    </row>
    <row r="1544" spans="1:2" x14ac:dyDescent="0.25">
      <c r="A1544" s="61"/>
      <c r="B1544" s="61"/>
    </row>
    <row r="1545" spans="1:2" x14ac:dyDescent="0.25">
      <c r="A1545" s="61"/>
      <c r="B1545" s="61"/>
    </row>
    <row r="1546" spans="1:2" x14ac:dyDescent="0.25">
      <c r="A1546" s="61"/>
      <c r="B1546" s="61"/>
    </row>
    <row r="1547" spans="1:2" x14ac:dyDescent="0.25">
      <c r="A1547" s="61"/>
      <c r="B1547" s="61"/>
    </row>
    <row r="1548" spans="1:2" x14ac:dyDescent="0.25">
      <c r="A1548" s="61"/>
      <c r="B1548" s="61"/>
    </row>
    <row r="1549" spans="1:2" x14ac:dyDescent="0.25">
      <c r="A1549" s="61"/>
      <c r="B1549" s="61"/>
    </row>
    <row r="1550" spans="1:2" x14ac:dyDescent="0.25">
      <c r="A1550" s="61"/>
      <c r="B1550" s="61"/>
    </row>
    <row r="1551" spans="1:2" x14ac:dyDescent="0.25">
      <c r="A1551" s="61"/>
      <c r="B1551" s="61"/>
    </row>
    <row r="1552" spans="1:2" x14ac:dyDescent="0.25">
      <c r="A1552" s="61"/>
      <c r="B1552" s="61"/>
    </row>
    <row r="1553" spans="1:2" x14ac:dyDescent="0.25">
      <c r="A1553" s="61"/>
      <c r="B1553" s="61"/>
    </row>
    <row r="1554" spans="1:2" x14ac:dyDescent="0.25">
      <c r="A1554" s="61"/>
      <c r="B1554" s="61"/>
    </row>
    <row r="1555" spans="1:2" x14ac:dyDescent="0.25">
      <c r="A1555" s="61"/>
      <c r="B1555" s="61"/>
    </row>
    <row r="1556" spans="1:2" x14ac:dyDescent="0.25">
      <c r="A1556" s="61"/>
      <c r="B1556" s="61"/>
    </row>
    <row r="1557" spans="1:2" x14ac:dyDescent="0.25">
      <c r="A1557" s="61"/>
      <c r="B1557" s="61"/>
    </row>
    <row r="1558" spans="1:2" x14ac:dyDescent="0.25">
      <c r="A1558" s="61"/>
      <c r="B1558" s="61"/>
    </row>
    <row r="1559" spans="1:2" x14ac:dyDescent="0.25">
      <c r="A1559" s="61"/>
      <c r="B1559" s="61"/>
    </row>
    <row r="1560" spans="1:2" x14ac:dyDescent="0.25">
      <c r="A1560" s="61"/>
      <c r="B1560" s="61"/>
    </row>
    <row r="1561" spans="1:2" x14ac:dyDescent="0.25">
      <c r="A1561" s="61"/>
      <c r="B1561" s="61"/>
    </row>
    <row r="1562" spans="1:2" x14ac:dyDescent="0.25">
      <c r="A1562" s="61"/>
      <c r="B1562" s="61"/>
    </row>
    <row r="1563" spans="1:2" x14ac:dyDescent="0.25">
      <c r="A1563" s="61"/>
      <c r="B1563" s="61"/>
    </row>
    <row r="1564" spans="1:2" x14ac:dyDescent="0.25">
      <c r="A1564" s="61"/>
      <c r="B1564" s="61"/>
    </row>
    <row r="1565" spans="1:2" x14ac:dyDescent="0.25">
      <c r="A1565" s="61"/>
      <c r="B1565" s="61"/>
    </row>
    <row r="1566" spans="1:2" x14ac:dyDescent="0.25">
      <c r="A1566" s="61"/>
      <c r="B1566" s="61"/>
    </row>
    <row r="1567" spans="1:2" x14ac:dyDescent="0.25">
      <c r="A1567" s="61"/>
      <c r="B1567" s="61"/>
    </row>
    <row r="1568" spans="1:2" x14ac:dyDescent="0.25">
      <c r="A1568" s="61"/>
      <c r="B1568" s="61"/>
    </row>
    <row r="1569" spans="1:2" x14ac:dyDescent="0.25">
      <c r="A1569" s="61"/>
      <c r="B1569" s="61"/>
    </row>
    <row r="1570" spans="1:2" x14ac:dyDescent="0.25">
      <c r="A1570" s="61"/>
      <c r="B1570" s="61"/>
    </row>
    <row r="1571" spans="1:2" x14ac:dyDescent="0.25">
      <c r="A1571" s="61"/>
      <c r="B1571" s="61"/>
    </row>
    <row r="1572" spans="1:2" x14ac:dyDescent="0.25">
      <c r="A1572" s="61"/>
      <c r="B1572" s="61"/>
    </row>
    <row r="1573" spans="1:2" x14ac:dyDescent="0.25">
      <c r="A1573" s="61"/>
      <c r="B1573" s="61"/>
    </row>
    <row r="1574" spans="1:2" x14ac:dyDescent="0.25">
      <c r="A1574" s="61"/>
      <c r="B1574" s="61"/>
    </row>
    <row r="1575" spans="1:2" x14ac:dyDescent="0.25">
      <c r="A1575" s="61"/>
      <c r="B1575" s="61"/>
    </row>
    <row r="1576" spans="1:2" x14ac:dyDescent="0.25">
      <c r="A1576" s="61"/>
      <c r="B1576" s="61"/>
    </row>
    <row r="1577" spans="1:2" x14ac:dyDescent="0.25">
      <c r="A1577" s="61"/>
      <c r="B1577" s="61"/>
    </row>
    <row r="1578" spans="1:2" x14ac:dyDescent="0.25">
      <c r="A1578" s="61"/>
      <c r="B1578" s="61"/>
    </row>
    <row r="1579" spans="1:2" x14ac:dyDescent="0.25">
      <c r="A1579" s="61"/>
      <c r="B1579" s="61"/>
    </row>
    <row r="1580" spans="1:2" x14ac:dyDescent="0.25">
      <c r="A1580" s="61"/>
      <c r="B1580" s="61"/>
    </row>
    <row r="1581" spans="1:2" x14ac:dyDescent="0.25">
      <c r="A1581" s="61"/>
      <c r="B1581" s="61"/>
    </row>
    <row r="1582" spans="1:2" x14ac:dyDescent="0.25">
      <c r="A1582" s="61"/>
      <c r="B1582" s="61"/>
    </row>
    <row r="1583" spans="1:2" x14ac:dyDescent="0.25">
      <c r="A1583" s="61"/>
      <c r="B1583" s="61"/>
    </row>
    <row r="1584" spans="1:2" x14ac:dyDescent="0.25">
      <c r="A1584" s="61"/>
      <c r="B1584" s="61"/>
    </row>
    <row r="1585" spans="1:2" x14ac:dyDescent="0.25">
      <c r="A1585" s="61"/>
      <c r="B1585" s="61"/>
    </row>
    <row r="1586" spans="1:2" x14ac:dyDescent="0.25">
      <c r="A1586" s="61"/>
      <c r="B1586" s="61"/>
    </row>
    <row r="1587" spans="1:2" x14ac:dyDescent="0.25">
      <c r="A1587" s="61"/>
      <c r="B1587" s="61"/>
    </row>
    <row r="1588" spans="1:2" x14ac:dyDescent="0.25">
      <c r="A1588" s="61"/>
      <c r="B1588" s="61"/>
    </row>
    <row r="1589" spans="1:2" x14ac:dyDescent="0.25">
      <c r="A1589" s="61"/>
      <c r="B1589" s="61"/>
    </row>
    <row r="1590" spans="1:2" x14ac:dyDescent="0.25">
      <c r="A1590" s="61"/>
      <c r="B1590" s="61"/>
    </row>
    <row r="1591" spans="1:2" x14ac:dyDescent="0.25">
      <c r="A1591" s="61"/>
      <c r="B1591" s="61"/>
    </row>
    <row r="1592" spans="1:2" x14ac:dyDescent="0.25">
      <c r="A1592" s="61"/>
      <c r="B1592" s="61"/>
    </row>
    <row r="1593" spans="1:2" x14ac:dyDescent="0.25">
      <c r="A1593" s="61"/>
      <c r="B1593" s="61"/>
    </row>
    <row r="1594" spans="1:2" x14ac:dyDescent="0.25">
      <c r="A1594" s="61"/>
      <c r="B1594" s="61"/>
    </row>
    <row r="1595" spans="1:2" x14ac:dyDescent="0.25">
      <c r="A1595" s="61"/>
      <c r="B1595" s="61"/>
    </row>
    <row r="1596" spans="1:2" x14ac:dyDescent="0.25">
      <c r="A1596" s="61"/>
      <c r="B1596" s="61"/>
    </row>
    <row r="1597" spans="1:2" x14ac:dyDescent="0.25">
      <c r="A1597" s="61"/>
      <c r="B1597" s="61"/>
    </row>
    <row r="1598" spans="1:2" x14ac:dyDescent="0.25">
      <c r="A1598" s="61"/>
      <c r="B1598" s="61"/>
    </row>
    <row r="1599" spans="1:2" x14ac:dyDescent="0.25">
      <c r="A1599" s="61"/>
      <c r="B1599" s="61"/>
    </row>
    <row r="1600" spans="1:2" x14ac:dyDescent="0.25">
      <c r="A1600" s="61"/>
      <c r="B1600" s="61"/>
    </row>
    <row r="1601" spans="1:2" x14ac:dyDescent="0.25">
      <c r="A1601" s="61"/>
      <c r="B1601" s="61"/>
    </row>
    <row r="1602" spans="1:2" x14ac:dyDescent="0.25">
      <c r="A1602" s="61"/>
      <c r="B1602" s="61"/>
    </row>
    <row r="1603" spans="1:2" x14ac:dyDescent="0.25">
      <c r="A1603" s="61"/>
      <c r="B1603" s="61"/>
    </row>
    <row r="1604" spans="1:2" x14ac:dyDescent="0.25">
      <c r="A1604" s="61"/>
      <c r="B1604" s="61"/>
    </row>
    <row r="1605" spans="1:2" x14ac:dyDescent="0.25">
      <c r="A1605" s="61"/>
      <c r="B1605" s="61"/>
    </row>
    <row r="1606" spans="1:2" x14ac:dyDescent="0.25">
      <c r="A1606" s="61"/>
      <c r="B1606" s="61"/>
    </row>
    <row r="1607" spans="1:2" x14ac:dyDescent="0.25">
      <c r="A1607" s="61"/>
      <c r="B1607" s="61"/>
    </row>
    <row r="1608" spans="1:2" x14ac:dyDescent="0.25">
      <c r="A1608" s="61"/>
      <c r="B1608" s="61"/>
    </row>
    <row r="1609" spans="1:2" x14ac:dyDescent="0.25">
      <c r="A1609" s="61"/>
      <c r="B1609" s="61"/>
    </row>
    <row r="1610" spans="1:2" x14ac:dyDescent="0.25">
      <c r="A1610" s="61"/>
      <c r="B1610" s="61"/>
    </row>
    <row r="1611" spans="1:2" x14ac:dyDescent="0.25">
      <c r="A1611" s="61"/>
      <c r="B1611" s="61"/>
    </row>
    <row r="1612" spans="1:2" x14ac:dyDescent="0.25">
      <c r="A1612" s="61"/>
      <c r="B1612" s="61"/>
    </row>
    <row r="1613" spans="1:2" x14ac:dyDescent="0.25">
      <c r="A1613" s="61"/>
      <c r="B1613" s="61"/>
    </row>
    <row r="1614" spans="1:2" x14ac:dyDescent="0.25">
      <c r="A1614" s="61"/>
      <c r="B1614" s="61"/>
    </row>
    <row r="1615" spans="1:2" x14ac:dyDescent="0.25">
      <c r="A1615" s="61"/>
      <c r="B1615" s="61"/>
    </row>
    <row r="1616" spans="1:2" x14ac:dyDescent="0.25">
      <c r="A1616" s="61"/>
      <c r="B1616" s="61"/>
    </row>
    <row r="1617" spans="1:2" x14ac:dyDescent="0.25">
      <c r="A1617" s="61"/>
      <c r="B1617" s="61"/>
    </row>
    <row r="1618" spans="1:2" x14ac:dyDescent="0.25">
      <c r="A1618" s="61"/>
      <c r="B1618" s="61"/>
    </row>
    <row r="1619" spans="1:2" x14ac:dyDescent="0.25">
      <c r="A1619" s="61"/>
      <c r="B1619" s="61"/>
    </row>
    <row r="1620" spans="1:2" x14ac:dyDescent="0.25">
      <c r="A1620" s="61"/>
      <c r="B1620" s="61"/>
    </row>
    <row r="1621" spans="1:2" x14ac:dyDescent="0.25">
      <c r="A1621" s="61"/>
      <c r="B1621" s="61"/>
    </row>
    <row r="1622" spans="1:2" x14ac:dyDescent="0.25">
      <c r="A1622" s="61"/>
      <c r="B1622" s="61"/>
    </row>
    <row r="1623" spans="1:2" x14ac:dyDescent="0.25">
      <c r="A1623" s="61"/>
      <c r="B1623" s="61"/>
    </row>
    <row r="1624" spans="1:2" x14ac:dyDescent="0.25">
      <c r="A1624" s="61"/>
      <c r="B1624" s="61"/>
    </row>
    <row r="1625" spans="1:2" x14ac:dyDescent="0.25">
      <c r="A1625" s="61"/>
      <c r="B1625" s="61"/>
    </row>
    <row r="1626" spans="1:2" x14ac:dyDescent="0.25">
      <c r="A1626" s="61"/>
      <c r="B1626" s="61"/>
    </row>
    <row r="1627" spans="1:2" x14ac:dyDescent="0.25">
      <c r="A1627" s="61"/>
      <c r="B1627" s="61"/>
    </row>
    <row r="1628" spans="1:2" x14ac:dyDescent="0.25">
      <c r="A1628" s="61"/>
      <c r="B1628" s="61"/>
    </row>
    <row r="1629" spans="1:2" x14ac:dyDescent="0.25">
      <c r="A1629" s="61"/>
      <c r="B1629" s="61"/>
    </row>
    <row r="1630" spans="1:2" x14ac:dyDescent="0.25">
      <c r="A1630" s="61"/>
      <c r="B1630" s="61"/>
    </row>
    <row r="1631" spans="1:2" x14ac:dyDescent="0.25">
      <c r="A1631" s="61"/>
      <c r="B1631" s="61"/>
    </row>
    <row r="1632" spans="1:2" x14ac:dyDescent="0.25">
      <c r="A1632" s="61"/>
      <c r="B1632" s="61"/>
    </row>
    <row r="1633" spans="1:2" x14ac:dyDescent="0.25">
      <c r="A1633" s="61"/>
      <c r="B1633" s="61"/>
    </row>
    <row r="1634" spans="1:2" x14ac:dyDescent="0.25">
      <c r="A1634" s="61"/>
      <c r="B1634" s="61"/>
    </row>
    <row r="1635" spans="1:2" x14ac:dyDescent="0.25">
      <c r="A1635" s="61"/>
      <c r="B1635" s="61"/>
    </row>
    <row r="1636" spans="1:2" x14ac:dyDescent="0.25">
      <c r="A1636" s="61"/>
      <c r="B1636" s="61"/>
    </row>
    <row r="1637" spans="1:2" x14ac:dyDescent="0.25">
      <c r="A1637" s="61"/>
      <c r="B1637" s="61"/>
    </row>
    <row r="1638" spans="1:2" x14ac:dyDescent="0.25">
      <c r="A1638" s="61"/>
      <c r="B1638" s="61"/>
    </row>
    <row r="1639" spans="1:2" x14ac:dyDescent="0.25">
      <c r="A1639" s="61"/>
      <c r="B1639" s="61"/>
    </row>
    <row r="1640" spans="1:2" x14ac:dyDescent="0.25">
      <c r="A1640" s="61"/>
      <c r="B1640" s="61"/>
    </row>
    <row r="1641" spans="1:2" x14ac:dyDescent="0.25">
      <c r="A1641" s="61"/>
      <c r="B1641" s="61"/>
    </row>
    <row r="1642" spans="1:2" x14ac:dyDescent="0.25">
      <c r="A1642" s="61"/>
      <c r="B1642" s="61"/>
    </row>
    <row r="1643" spans="1:2" x14ac:dyDescent="0.25">
      <c r="A1643" s="61"/>
      <c r="B1643" s="61"/>
    </row>
    <row r="1644" spans="1:2" x14ac:dyDescent="0.25">
      <c r="A1644" s="61"/>
      <c r="B1644" s="61"/>
    </row>
    <row r="1645" spans="1:2" x14ac:dyDescent="0.25">
      <c r="A1645" s="61"/>
      <c r="B1645" s="61"/>
    </row>
    <row r="1646" spans="1:2" x14ac:dyDescent="0.25">
      <c r="A1646" s="61"/>
      <c r="B1646" s="61"/>
    </row>
    <row r="1647" spans="1:2" x14ac:dyDescent="0.25">
      <c r="A1647" s="61"/>
      <c r="B1647" s="61"/>
    </row>
    <row r="1648" spans="1:2" x14ac:dyDescent="0.25">
      <c r="A1648" s="61"/>
      <c r="B1648" s="61"/>
    </row>
    <row r="1649" spans="1:2" x14ac:dyDescent="0.25">
      <c r="A1649" s="61"/>
      <c r="B1649" s="61"/>
    </row>
    <row r="1650" spans="1:2" x14ac:dyDescent="0.25">
      <c r="A1650" s="61"/>
      <c r="B1650" s="61"/>
    </row>
    <row r="1651" spans="1:2" x14ac:dyDescent="0.25">
      <c r="A1651" s="61"/>
      <c r="B1651" s="61"/>
    </row>
    <row r="1652" spans="1:2" x14ac:dyDescent="0.25">
      <c r="A1652" s="61"/>
      <c r="B1652" s="61"/>
    </row>
    <row r="1653" spans="1:2" x14ac:dyDescent="0.25">
      <c r="A1653" s="61"/>
      <c r="B1653" s="61"/>
    </row>
    <row r="1654" spans="1:2" x14ac:dyDescent="0.25">
      <c r="A1654" s="61"/>
      <c r="B1654" s="61"/>
    </row>
    <row r="1655" spans="1:2" x14ac:dyDescent="0.25">
      <c r="A1655" s="61"/>
      <c r="B1655" s="61"/>
    </row>
    <row r="1656" spans="1:2" x14ac:dyDescent="0.25">
      <c r="A1656" s="61"/>
      <c r="B1656" s="61"/>
    </row>
    <row r="1657" spans="1:2" x14ac:dyDescent="0.25">
      <c r="A1657" s="61"/>
      <c r="B1657" s="61"/>
    </row>
    <row r="1658" spans="1:2" x14ac:dyDescent="0.25">
      <c r="A1658" s="61"/>
      <c r="B1658" s="61"/>
    </row>
    <row r="1659" spans="1:2" x14ac:dyDescent="0.25">
      <c r="A1659" s="61"/>
      <c r="B1659" s="61"/>
    </row>
    <row r="1660" spans="1:2" x14ac:dyDescent="0.25">
      <c r="A1660" s="61"/>
      <c r="B1660" s="61"/>
    </row>
    <row r="1661" spans="1:2" x14ac:dyDescent="0.25">
      <c r="A1661" s="61"/>
      <c r="B1661" s="61"/>
    </row>
    <row r="1662" spans="1:2" x14ac:dyDescent="0.25">
      <c r="A1662" s="61"/>
      <c r="B1662" s="61"/>
    </row>
    <row r="1663" spans="1:2" x14ac:dyDescent="0.25">
      <c r="A1663" s="61"/>
      <c r="B1663" s="61"/>
    </row>
    <row r="1664" spans="1:2" x14ac:dyDescent="0.25">
      <c r="A1664" s="61"/>
      <c r="B1664" s="61"/>
    </row>
    <row r="1665" spans="1:2" x14ac:dyDescent="0.25">
      <c r="A1665" s="61"/>
      <c r="B1665" s="61"/>
    </row>
    <row r="1666" spans="1:2" x14ac:dyDescent="0.25">
      <c r="A1666" s="61"/>
      <c r="B1666" s="61"/>
    </row>
    <row r="1667" spans="1:2" x14ac:dyDescent="0.25">
      <c r="A1667" s="61"/>
      <c r="B1667" s="61"/>
    </row>
    <row r="1668" spans="1:2" x14ac:dyDescent="0.25">
      <c r="A1668" s="61"/>
      <c r="B1668" s="61"/>
    </row>
    <row r="1669" spans="1:2" x14ac:dyDescent="0.25">
      <c r="A1669" s="61"/>
      <c r="B1669" s="61"/>
    </row>
    <row r="1670" spans="1:2" x14ac:dyDescent="0.25">
      <c r="A1670" s="61"/>
      <c r="B1670" s="61"/>
    </row>
    <row r="1671" spans="1:2" x14ac:dyDescent="0.25">
      <c r="A1671" s="61"/>
      <c r="B1671" s="61"/>
    </row>
    <row r="1672" spans="1:2" x14ac:dyDescent="0.25">
      <c r="A1672" s="61"/>
      <c r="B1672" s="61"/>
    </row>
    <row r="1673" spans="1:2" x14ac:dyDescent="0.25">
      <c r="A1673" s="61"/>
      <c r="B1673" s="61"/>
    </row>
    <row r="1674" spans="1:2" x14ac:dyDescent="0.25">
      <c r="A1674" s="61"/>
      <c r="B1674" s="61"/>
    </row>
    <row r="1675" spans="1:2" x14ac:dyDescent="0.25">
      <c r="A1675" s="61"/>
      <c r="B1675" s="61"/>
    </row>
    <row r="1676" spans="1:2" x14ac:dyDescent="0.25">
      <c r="A1676" s="61"/>
      <c r="B1676" s="61"/>
    </row>
    <row r="1677" spans="1:2" x14ac:dyDescent="0.25">
      <c r="A1677" s="61"/>
      <c r="B1677" s="61"/>
    </row>
    <row r="1678" spans="1:2" x14ac:dyDescent="0.25">
      <c r="A1678" s="61"/>
      <c r="B1678" s="61"/>
    </row>
    <row r="1679" spans="1:2" x14ac:dyDescent="0.25">
      <c r="A1679" s="61"/>
      <c r="B1679" s="61"/>
    </row>
    <row r="1680" spans="1:2" x14ac:dyDescent="0.25">
      <c r="A1680" s="61"/>
      <c r="B1680" s="61"/>
    </row>
    <row r="1681" spans="1:2" x14ac:dyDescent="0.25">
      <c r="A1681" s="61"/>
      <c r="B1681" s="61"/>
    </row>
    <row r="1682" spans="1:2" x14ac:dyDescent="0.25">
      <c r="A1682" s="61"/>
      <c r="B1682" s="61"/>
    </row>
    <row r="1683" spans="1:2" x14ac:dyDescent="0.25">
      <c r="A1683" s="61"/>
      <c r="B1683" s="61"/>
    </row>
    <row r="1684" spans="1:2" x14ac:dyDescent="0.25">
      <c r="A1684" s="61"/>
      <c r="B1684" s="61"/>
    </row>
    <row r="1685" spans="1:2" x14ac:dyDescent="0.25">
      <c r="A1685" s="61"/>
      <c r="B1685" s="61"/>
    </row>
    <row r="1686" spans="1:2" x14ac:dyDescent="0.25">
      <c r="A1686" s="61"/>
      <c r="B1686" s="61"/>
    </row>
    <row r="1687" spans="1:2" x14ac:dyDescent="0.25">
      <c r="A1687" s="61"/>
      <c r="B1687" s="61"/>
    </row>
    <row r="1688" spans="1:2" x14ac:dyDescent="0.25">
      <c r="A1688" s="61"/>
      <c r="B1688" s="61"/>
    </row>
    <row r="1689" spans="1:2" x14ac:dyDescent="0.25">
      <c r="A1689" s="61"/>
      <c r="B1689" s="61"/>
    </row>
    <row r="1690" spans="1:2" x14ac:dyDescent="0.25">
      <c r="A1690" s="61"/>
      <c r="B1690" s="61"/>
    </row>
    <row r="1691" spans="1:2" x14ac:dyDescent="0.25">
      <c r="A1691" s="61"/>
      <c r="B1691" s="61"/>
    </row>
    <row r="1692" spans="1:2" x14ac:dyDescent="0.25">
      <c r="A1692" s="61"/>
      <c r="B1692" s="61"/>
    </row>
    <row r="1693" spans="1:2" x14ac:dyDescent="0.25">
      <c r="A1693" s="61"/>
      <c r="B1693" s="61"/>
    </row>
    <row r="1694" spans="1:2" x14ac:dyDescent="0.25">
      <c r="A1694" s="61"/>
      <c r="B1694" s="61"/>
    </row>
    <row r="1695" spans="1:2" x14ac:dyDescent="0.25">
      <c r="A1695" s="61"/>
      <c r="B1695" s="61"/>
    </row>
    <row r="1696" spans="1:2" x14ac:dyDescent="0.25">
      <c r="A1696" s="61"/>
      <c r="B1696" s="61"/>
    </row>
    <row r="1697" spans="1:2" x14ac:dyDescent="0.25">
      <c r="A1697" s="61"/>
      <c r="B1697" s="61"/>
    </row>
    <row r="1698" spans="1:2" x14ac:dyDescent="0.25">
      <c r="A1698" s="61"/>
      <c r="B1698" s="61"/>
    </row>
    <row r="1699" spans="1:2" x14ac:dyDescent="0.25">
      <c r="A1699" s="61"/>
      <c r="B1699" s="61"/>
    </row>
    <row r="1700" spans="1:2" x14ac:dyDescent="0.25">
      <c r="A1700" s="61"/>
      <c r="B1700" s="61"/>
    </row>
    <row r="1701" spans="1:2" x14ac:dyDescent="0.25">
      <c r="A1701" s="61"/>
      <c r="B1701" s="61"/>
    </row>
    <row r="1702" spans="1:2" x14ac:dyDescent="0.25">
      <c r="A1702" s="61"/>
      <c r="B1702" s="61"/>
    </row>
    <row r="1703" spans="1:2" x14ac:dyDescent="0.25">
      <c r="A1703" s="61"/>
      <c r="B1703" s="61"/>
    </row>
    <row r="1704" spans="1:2" x14ac:dyDescent="0.25">
      <c r="A1704" s="61"/>
      <c r="B1704" s="61"/>
    </row>
    <row r="1705" spans="1:2" x14ac:dyDescent="0.25">
      <c r="A1705" s="61"/>
      <c r="B1705" s="61"/>
    </row>
    <row r="1706" spans="1:2" x14ac:dyDescent="0.25">
      <c r="A1706" s="61"/>
      <c r="B1706" s="61"/>
    </row>
    <row r="1707" spans="1:2" x14ac:dyDescent="0.25">
      <c r="A1707" s="61"/>
      <c r="B1707" s="61"/>
    </row>
    <row r="1708" spans="1:2" x14ac:dyDescent="0.25">
      <c r="A1708" s="61"/>
      <c r="B1708" s="61"/>
    </row>
    <row r="1709" spans="1:2" x14ac:dyDescent="0.25">
      <c r="A1709" s="61"/>
      <c r="B1709" s="61"/>
    </row>
    <row r="1710" spans="1:2" x14ac:dyDescent="0.25">
      <c r="A1710" s="61"/>
      <c r="B1710" s="61"/>
    </row>
    <row r="1711" spans="1:2" x14ac:dyDescent="0.25">
      <c r="A1711" s="61"/>
      <c r="B1711" s="61"/>
    </row>
    <row r="1712" spans="1:2" x14ac:dyDescent="0.25">
      <c r="A1712" s="61"/>
      <c r="B1712" s="61"/>
    </row>
    <row r="1713" spans="1:2" x14ac:dyDescent="0.25">
      <c r="A1713" s="61"/>
      <c r="B1713" s="61"/>
    </row>
    <row r="1714" spans="1:2" x14ac:dyDescent="0.25">
      <c r="A1714" s="61"/>
      <c r="B1714" s="61"/>
    </row>
    <row r="1715" spans="1:2" x14ac:dyDescent="0.25">
      <c r="A1715" s="61"/>
      <c r="B1715" s="61"/>
    </row>
    <row r="1716" spans="1:2" x14ac:dyDescent="0.25">
      <c r="A1716" s="61"/>
      <c r="B1716" s="61"/>
    </row>
    <row r="1717" spans="1:2" x14ac:dyDescent="0.25">
      <c r="A1717" s="61"/>
      <c r="B1717" s="61"/>
    </row>
    <row r="1718" spans="1:2" x14ac:dyDescent="0.25">
      <c r="A1718" s="61"/>
      <c r="B1718" s="61"/>
    </row>
    <row r="1719" spans="1:2" x14ac:dyDescent="0.25">
      <c r="A1719" s="61"/>
      <c r="B1719" s="61"/>
    </row>
    <row r="1720" spans="1:2" x14ac:dyDescent="0.25">
      <c r="A1720" s="61"/>
      <c r="B1720" s="61"/>
    </row>
    <row r="1721" spans="1:2" x14ac:dyDescent="0.25">
      <c r="A1721" s="61"/>
      <c r="B1721" s="61"/>
    </row>
    <row r="1722" spans="1:2" x14ac:dyDescent="0.25">
      <c r="A1722" s="61"/>
      <c r="B1722" s="61"/>
    </row>
    <row r="1723" spans="1:2" x14ac:dyDescent="0.25">
      <c r="A1723" s="61"/>
      <c r="B1723" s="61"/>
    </row>
    <row r="1724" spans="1:2" x14ac:dyDescent="0.25">
      <c r="A1724" s="61"/>
      <c r="B1724" s="61"/>
    </row>
    <row r="1725" spans="1:2" x14ac:dyDescent="0.25">
      <c r="A1725" s="61"/>
      <c r="B1725" s="61"/>
    </row>
    <row r="1726" spans="1:2" x14ac:dyDescent="0.25">
      <c r="A1726" s="61"/>
      <c r="B1726" s="61"/>
    </row>
    <row r="1727" spans="1:2" x14ac:dyDescent="0.25">
      <c r="A1727" s="61"/>
      <c r="B1727" s="61"/>
    </row>
    <row r="1728" spans="1:2" x14ac:dyDescent="0.25">
      <c r="A1728" s="61"/>
      <c r="B1728" s="61"/>
    </row>
    <row r="1729" spans="1:2" x14ac:dyDescent="0.25">
      <c r="A1729" s="61"/>
      <c r="B1729" s="61"/>
    </row>
    <row r="1730" spans="1:2" x14ac:dyDescent="0.25">
      <c r="A1730" s="61"/>
      <c r="B1730" s="61"/>
    </row>
    <row r="1731" spans="1:2" x14ac:dyDescent="0.25">
      <c r="A1731" s="61"/>
      <c r="B1731" s="61"/>
    </row>
    <row r="1732" spans="1:2" x14ac:dyDescent="0.25">
      <c r="A1732" s="61"/>
      <c r="B1732" s="61"/>
    </row>
    <row r="1733" spans="1:2" x14ac:dyDescent="0.25">
      <c r="A1733" s="61"/>
      <c r="B1733" s="61"/>
    </row>
    <row r="1734" spans="1:2" x14ac:dyDescent="0.25">
      <c r="A1734" s="61"/>
      <c r="B1734" s="61"/>
    </row>
    <row r="1735" spans="1:2" x14ac:dyDescent="0.25">
      <c r="A1735" s="61"/>
      <c r="B1735" s="61"/>
    </row>
    <row r="1736" spans="1:2" x14ac:dyDescent="0.25">
      <c r="A1736" s="61"/>
      <c r="B1736" s="61"/>
    </row>
    <row r="1737" spans="1:2" x14ac:dyDescent="0.25">
      <c r="A1737" s="61"/>
      <c r="B1737" s="61"/>
    </row>
    <row r="1738" spans="1:2" x14ac:dyDescent="0.25">
      <c r="A1738" s="61"/>
      <c r="B1738" s="61"/>
    </row>
    <row r="1739" spans="1:2" x14ac:dyDescent="0.25">
      <c r="A1739" s="61"/>
      <c r="B1739" s="61"/>
    </row>
    <row r="1740" spans="1:2" x14ac:dyDescent="0.25">
      <c r="A1740" s="61"/>
      <c r="B1740" s="61"/>
    </row>
    <row r="1741" spans="1:2" x14ac:dyDescent="0.25">
      <c r="A1741" s="61"/>
      <c r="B1741" s="61"/>
    </row>
    <row r="1742" spans="1:2" x14ac:dyDescent="0.25">
      <c r="A1742" s="61"/>
      <c r="B1742" s="61"/>
    </row>
    <row r="1743" spans="1:2" x14ac:dyDescent="0.25">
      <c r="A1743" s="61"/>
      <c r="B1743" s="61"/>
    </row>
    <row r="1744" spans="1:2" x14ac:dyDescent="0.25">
      <c r="A1744" s="61"/>
      <c r="B1744" s="61"/>
    </row>
    <row r="1745" spans="1:2" x14ac:dyDescent="0.25">
      <c r="A1745" s="61"/>
      <c r="B1745" s="61"/>
    </row>
    <row r="1746" spans="1:2" x14ac:dyDescent="0.25">
      <c r="A1746" s="61"/>
      <c r="B1746" s="61"/>
    </row>
    <row r="1747" spans="1:2" x14ac:dyDescent="0.25">
      <c r="A1747" s="61"/>
      <c r="B1747" s="61"/>
    </row>
    <row r="1748" spans="1:2" x14ac:dyDescent="0.25">
      <c r="A1748" s="61"/>
      <c r="B1748" s="61"/>
    </row>
    <row r="1749" spans="1:2" x14ac:dyDescent="0.25">
      <c r="A1749" s="61"/>
      <c r="B1749" s="61"/>
    </row>
    <row r="1750" spans="1:2" x14ac:dyDescent="0.25">
      <c r="A1750" s="61"/>
      <c r="B1750" s="61"/>
    </row>
    <row r="1751" spans="1:2" x14ac:dyDescent="0.25">
      <c r="A1751" s="61"/>
      <c r="B1751" s="61"/>
    </row>
    <row r="1752" spans="1:2" x14ac:dyDescent="0.25">
      <c r="A1752" s="61"/>
      <c r="B1752" s="61"/>
    </row>
    <row r="1753" spans="1:2" x14ac:dyDescent="0.25">
      <c r="A1753" s="61"/>
      <c r="B1753" s="61"/>
    </row>
    <row r="1754" spans="1:2" x14ac:dyDescent="0.25">
      <c r="A1754" s="61"/>
      <c r="B1754" s="61"/>
    </row>
    <row r="1755" spans="1:2" x14ac:dyDescent="0.25">
      <c r="A1755" s="61"/>
      <c r="B1755" s="61"/>
    </row>
    <row r="1756" spans="1:2" x14ac:dyDescent="0.25">
      <c r="A1756" s="61"/>
      <c r="B1756" s="61"/>
    </row>
    <row r="1757" spans="1:2" x14ac:dyDescent="0.25">
      <c r="A1757" s="61"/>
      <c r="B1757" s="61"/>
    </row>
    <row r="1758" spans="1:2" x14ac:dyDescent="0.25">
      <c r="A1758" s="61"/>
      <c r="B1758" s="61"/>
    </row>
    <row r="1759" spans="1:2" x14ac:dyDescent="0.25">
      <c r="A1759" s="61"/>
      <c r="B1759" s="61"/>
    </row>
    <row r="1760" spans="1:2" x14ac:dyDescent="0.25">
      <c r="A1760" s="61"/>
      <c r="B1760" s="61"/>
    </row>
    <row r="1761" spans="1:2" x14ac:dyDescent="0.25">
      <c r="A1761" s="61"/>
      <c r="B1761" s="61"/>
    </row>
    <row r="1762" spans="1:2" x14ac:dyDescent="0.25">
      <c r="A1762" s="61"/>
      <c r="B1762" s="61"/>
    </row>
    <row r="1763" spans="1:2" x14ac:dyDescent="0.25">
      <c r="A1763" s="61"/>
      <c r="B1763" s="61"/>
    </row>
    <row r="1764" spans="1:2" x14ac:dyDescent="0.25">
      <c r="A1764" s="61"/>
      <c r="B1764" s="61"/>
    </row>
    <row r="1765" spans="1:2" x14ac:dyDescent="0.25">
      <c r="A1765" s="61"/>
      <c r="B1765" s="61"/>
    </row>
    <row r="1766" spans="1:2" x14ac:dyDescent="0.25">
      <c r="A1766" s="61"/>
      <c r="B1766" s="61"/>
    </row>
    <row r="1767" spans="1:2" x14ac:dyDescent="0.25">
      <c r="A1767" s="61"/>
      <c r="B1767" s="61"/>
    </row>
    <row r="1768" spans="1:2" x14ac:dyDescent="0.25">
      <c r="A1768" s="61"/>
      <c r="B1768" s="61"/>
    </row>
    <row r="1769" spans="1:2" x14ac:dyDescent="0.25">
      <c r="A1769" s="61"/>
      <c r="B1769" s="61"/>
    </row>
    <row r="1770" spans="1:2" x14ac:dyDescent="0.25">
      <c r="A1770" s="61"/>
      <c r="B1770" s="61"/>
    </row>
    <row r="1771" spans="1:2" x14ac:dyDescent="0.25">
      <c r="A1771" s="61"/>
      <c r="B1771" s="61"/>
    </row>
    <row r="1772" spans="1:2" x14ac:dyDescent="0.25">
      <c r="A1772" s="61"/>
      <c r="B1772" s="61"/>
    </row>
    <row r="1773" spans="1:2" x14ac:dyDescent="0.25">
      <c r="A1773" s="61"/>
      <c r="B1773" s="61"/>
    </row>
    <row r="1774" spans="1:2" x14ac:dyDescent="0.25">
      <c r="A1774" s="61"/>
      <c r="B1774" s="61"/>
    </row>
    <row r="1775" spans="1:2" x14ac:dyDescent="0.25">
      <c r="A1775" s="61"/>
      <c r="B1775" s="61"/>
    </row>
    <row r="1776" spans="1:2" x14ac:dyDescent="0.25">
      <c r="A1776" s="61"/>
      <c r="B1776" s="61"/>
    </row>
    <row r="1777" spans="1:2" x14ac:dyDescent="0.25">
      <c r="A1777" s="61"/>
      <c r="B1777" s="61"/>
    </row>
    <row r="1778" spans="1:2" x14ac:dyDescent="0.25">
      <c r="A1778" s="61"/>
      <c r="B1778" s="61"/>
    </row>
    <row r="1779" spans="1:2" x14ac:dyDescent="0.25">
      <c r="A1779" s="61"/>
      <c r="B1779" s="61"/>
    </row>
    <row r="1780" spans="1:2" x14ac:dyDescent="0.25">
      <c r="A1780" s="61"/>
      <c r="B1780" s="61"/>
    </row>
    <row r="1781" spans="1:2" x14ac:dyDescent="0.25">
      <c r="A1781" s="61"/>
      <c r="B1781" s="61"/>
    </row>
    <row r="1782" spans="1:2" x14ac:dyDescent="0.25">
      <c r="A1782" s="61"/>
      <c r="B1782" s="61"/>
    </row>
    <row r="1783" spans="1:2" x14ac:dyDescent="0.25">
      <c r="A1783" s="61"/>
      <c r="B1783" s="61"/>
    </row>
    <row r="1784" spans="1:2" x14ac:dyDescent="0.25">
      <c r="A1784" s="61"/>
      <c r="B1784" s="61"/>
    </row>
    <row r="1785" spans="1:2" x14ac:dyDescent="0.25">
      <c r="A1785" s="61"/>
      <c r="B1785" s="61"/>
    </row>
    <row r="1786" spans="1:2" x14ac:dyDescent="0.25">
      <c r="A1786" s="61"/>
      <c r="B1786" s="61"/>
    </row>
    <row r="1787" spans="1:2" x14ac:dyDescent="0.25">
      <c r="A1787" s="61"/>
      <c r="B1787" s="61"/>
    </row>
    <row r="1788" spans="1:2" x14ac:dyDescent="0.25">
      <c r="A1788" s="61"/>
      <c r="B1788" s="61"/>
    </row>
    <row r="1789" spans="1:2" x14ac:dyDescent="0.25">
      <c r="A1789" s="61"/>
      <c r="B1789" s="61"/>
    </row>
    <row r="1790" spans="1:2" x14ac:dyDescent="0.25">
      <c r="A1790" s="61"/>
      <c r="B1790" s="61"/>
    </row>
    <row r="1791" spans="1:2" x14ac:dyDescent="0.25">
      <c r="A1791" s="61"/>
      <c r="B1791" s="61"/>
    </row>
    <row r="1792" spans="1:2" x14ac:dyDescent="0.25">
      <c r="A1792" s="61"/>
      <c r="B1792" s="61"/>
    </row>
    <row r="1793" spans="1:2" x14ac:dyDescent="0.25">
      <c r="A1793" s="61"/>
      <c r="B1793" s="61"/>
    </row>
    <row r="1794" spans="1:2" x14ac:dyDescent="0.25">
      <c r="A1794" s="61"/>
      <c r="B1794" s="61"/>
    </row>
    <row r="1795" spans="1:2" x14ac:dyDescent="0.25">
      <c r="A1795" s="61"/>
      <c r="B1795" s="61"/>
    </row>
    <row r="1796" spans="1:2" x14ac:dyDescent="0.25">
      <c r="A1796" s="61"/>
      <c r="B1796" s="61"/>
    </row>
    <row r="1797" spans="1:2" x14ac:dyDescent="0.25">
      <c r="A1797" s="61"/>
      <c r="B1797" s="61"/>
    </row>
    <row r="1798" spans="1:2" x14ac:dyDescent="0.25">
      <c r="A1798" s="61"/>
      <c r="B1798" s="61"/>
    </row>
    <row r="1799" spans="1:2" x14ac:dyDescent="0.25">
      <c r="A1799" s="61"/>
      <c r="B1799" s="61"/>
    </row>
    <row r="1800" spans="1:2" x14ac:dyDescent="0.25">
      <c r="A1800" s="61"/>
      <c r="B1800" s="61"/>
    </row>
    <row r="1801" spans="1:2" x14ac:dyDescent="0.25">
      <c r="A1801" s="61"/>
      <c r="B1801" s="61"/>
    </row>
    <row r="1802" spans="1:2" x14ac:dyDescent="0.25">
      <c r="A1802" s="61"/>
      <c r="B1802" s="61"/>
    </row>
    <row r="1803" spans="1:2" x14ac:dyDescent="0.25">
      <c r="A1803" s="61"/>
      <c r="B1803" s="61"/>
    </row>
    <row r="1804" spans="1:2" x14ac:dyDescent="0.25">
      <c r="A1804" s="61"/>
      <c r="B1804" s="61"/>
    </row>
    <row r="1805" spans="1:2" x14ac:dyDescent="0.25">
      <c r="A1805" s="61"/>
      <c r="B1805" s="61"/>
    </row>
    <row r="1806" spans="1:2" x14ac:dyDescent="0.25">
      <c r="A1806" s="61"/>
      <c r="B1806" s="61"/>
    </row>
    <row r="1807" spans="1:2" x14ac:dyDescent="0.25">
      <c r="A1807" s="61"/>
      <c r="B1807" s="61"/>
    </row>
    <row r="1808" spans="1:2" x14ac:dyDescent="0.25">
      <c r="A1808" s="61"/>
      <c r="B1808" s="61"/>
    </row>
    <row r="1809" spans="1:2" x14ac:dyDescent="0.25">
      <c r="A1809" s="61"/>
      <c r="B1809" s="61"/>
    </row>
    <row r="1810" spans="1:2" x14ac:dyDescent="0.25">
      <c r="A1810" s="61"/>
      <c r="B1810" s="61"/>
    </row>
    <row r="1811" spans="1:2" x14ac:dyDescent="0.25">
      <c r="A1811" s="61"/>
      <c r="B1811" s="61"/>
    </row>
    <row r="1812" spans="1:2" x14ac:dyDescent="0.25">
      <c r="A1812" s="61"/>
      <c r="B1812" s="61"/>
    </row>
    <row r="1813" spans="1:2" x14ac:dyDescent="0.25">
      <c r="A1813" s="61"/>
      <c r="B1813" s="61"/>
    </row>
    <row r="1814" spans="1:2" x14ac:dyDescent="0.25">
      <c r="A1814" s="61"/>
      <c r="B1814" s="61"/>
    </row>
    <row r="1815" spans="1:2" x14ac:dyDescent="0.25">
      <c r="A1815" s="61"/>
      <c r="B1815" s="61"/>
    </row>
    <row r="1816" spans="1:2" x14ac:dyDescent="0.25">
      <c r="A1816" s="61"/>
      <c r="B1816" s="61"/>
    </row>
    <row r="1817" spans="1:2" x14ac:dyDescent="0.25">
      <c r="A1817" s="61"/>
      <c r="B1817" s="61"/>
    </row>
    <row r="1818" spans="1:2" x14ac:dyDescent="0.25">
      <c r="A1818" s="61"/>
      <c r="B1818" s="61"/>
    </row>
    <row r="1819" spans="1:2" x14ac:dyDescent="0.25">
      <c r="A1819" s="61"/>
      <c r="B1819" s="61"/>
    </row>
    <row r="1820" spans="1:2" x14ac:dyDescent="0.25">
      <c r="A1820" s="61"/>
      <c r="B1820" s="61"/>
    </row>
    <row r="1821" spans="1:2" x14ac:dyDescent="0.25">
      <c r="A1821" s="61"/>
      <c r="B1821" s="61"/>
    </row>
    <row r="1822" spans="1:2" x14ac:dyDescent="0.25">
      <c r="A1822" s="61"/>
      <c r="B1822" s="61"/>
    </row>
    <row r="1823" spans="1:2" x14ac:dyDescent="0.25">
      <c r="A1823" s="61"/>
      <c r="B1823" s="61"/>
    </row>
    <row r="1824" spans="1:2" x14ac:dyDescent="0.25">
      <c r="A1824" s="61"/>
      <c r="B1824" s="61"/>
    </row>
    <row r="1825" spans="1:2" x14ac:dyDescent="0.25">
      <c r="A1825" s="61"/>
      <c r="B1825" s="61"/>
    </row>
    <row r="1826" spans="1:2" x14ac:dyDescent="0.25">
      <c r="A1826" s="61"/>
      <c r="B1826" s="61"/>
    </row>
    <row r="1827" spans="1:2" x14ac:dyDescent="0.25">
      <c r="A1827" s="61"/>
      <c r="B1827" s="61"/>
    </row>
    <row r="1828" spans="1:2" x14ac:dyDescent="0.25">
      <c r="A1828" s="61"/>
      <c r="B1828" s="61"/>
    </row>
    <row r="1829" spans="1:2" x14ac:dyDescent="0.25">
      <c r="A1829" s="61"/>
      <c r="B1829" s="61"/>
    </row>
    <row r="1830" spans="1:2" x14ac:dyDescent="0.25">
      <c r="A1830" s="61"/>
      <c r="B1830" s="61"/>
    </row>
    <row r="1831" spans="1:2" x14ac:dyDescent="0.25">
      <c r="A1831" s="61"/>
      <c r="B1831" s="61"/>
    </row>
    <row r="1832" spans="1:2" x14ac:dyDescent="0.25">
      <c r="A1832" s="61"/>
      <c r="B1832" s="61"/>
    </row>
    <row r="1833" spans="1:2" x14ac:dyDescent="0.25">
      <c r="A1833" s="61"/>
      <c r="B1833" s="61"/>
    </row>
    <row r="1834" spans="1:2" x14ac:dyDescent="0.25">
      <c r="A1834" s="61"/>
      <c r="B1834" s="61"/>
    </row>
    <row r="1835" spans="1:2" x14ac:dyDescent="0.25">
      <c r="A1835" s="61"/>
      <c r="B1835" s="61"/>
    </row>
    <row r="1836" spans="1:2" x14ac:dyDescent="0.25">
      <c r="A1836" s="61"/>
      <c r="B1836" s="61"/>
    </row>
    <row r="1837" spans="1:2" x14ac:dyDescent="0.25">
      <c r="A1837" s="61"/>
      <c r="B1837" s="61"/>
    </row>
    <row r="1838" spans="1:2" x14ac:dyDescent="0.25">
      <c r="A1838" s="61"/>
      <c r="B1838" s="61"/>
    </row>
    <row r="1839" spans="1:2" x14ac:dyDescent="0.25">
      <c r="A1839" s="61"/>
      <c r="B1839" s="61"/>
    </row>
    <row r="1840" spans="1:2" x14ac:dyDescent="0.25">
      <c r="A1840" s="61"/>
      <c r="B1840" s="61"/>
    </row>
    <row r="1841" spans="1:2" x14ac:dyDescent="0.25">
      <c r="A1841" s="61"/>
      <c r="B1841" s="61"/>
    </row>
    <row r="1842" spans="1:2" x14ac:dyDescent="0.25">
      <c r="A1842" s="61"/>
      <c r="B1842" s="61"/>
    </row>
    <row r="1843" spans="1:2" x14ac:dyDescent="0.25">
      <c r="A1843" s="61"/>
      <c r="B1843" s="61"/>
    </row>
    <row r="1844" spans="1:2" x14ac:dyDescent="0.25">
      <c r="A1844" s="61"/>
      <c r="B1844" s="61"/>
    </row>
    <row r="1845" spans="1:2" x14ac:dyDescent="0.25">
      <c r="A1845" s="61"/>
      <c r="B1845" s="61"/>
    </row>
    <row r="1846" spans="1:2" x14ac:dyDescent="0.25">
      <c r="A1846" s="61"/>
      <c r="B1846" s="61"/>
    </row>
    <row r="1847" spans="1:2" x14ac:dyDescent="0.25">
      <c r="A1847" s="61"/>
      <c r="B1847" s="61"/>
    </row>
    <row r="1848" spans="1:2" x14ac:dyDescent="0.25">
      <c r="A1848" s="61"/>
      <c r="B1848" s="61"/>
    </row>
    <row r="1849" spans="1:2" x14ac:dyDescent="0.25">
      <c r="A1849" s="61"/>
      <c r="B1849" s="61"/>
    </row>
    <row r="1850" spans="1:2" x14ac:dyDescent="0.25">
      <c r="A1850" s="61"/>
      <c r="B1850" s="61"/>
    </row>
    <row r="1851" spans="1:2" x14ac:dyDescent="0.25">
      <c r="A1851" s="61"/>
      <c r="B1851" s="61"/>
    </row>
    <row r="1852" spans="1:2" x14ac:dyDescent="0.25">
      <c r="A1852" s="61"/>
      <c r="B1852" s="61"/>
    </row>
    <row r="1853" spans="1:2" x14ac:dyDescent="0.25">
      <c r="A1853" s="61"/>
      <c r="B1853" s="61"/>
    </row>
    <row r="1854" spans="1:2" x14ac:dyDescent="0.25">
      <c r="A1854" s="61"/>
      <c r="B1854" s="61"/>
    </row>
    <row r="1855" spans="1:2" x14ac:dyDescent="0.25">
      <c r="A1855" s="61"/>
      <c r="B1855" s="61"/>
    </row>
    <row r="1856" spans="1:2" x14ac:dyDescent="0.25">
      <c r="A1856" s="61"/>
      <c r="B1856" s="61"/>
    </row>
    <row r="1857" spans="1:2" x14ac:dyDescent="0.25">
      <c r="A1857" s="61"/>
      <c r="B1857" s="61"/>
    </row>
    <row r="1858" spans="1:2" x14ac:dyDescent="0.25">
      <c r="A1858" s="61"/>
      <c r="B1858" s="61"/>
    </row>
    <row r="1859" spans="1:2" x14ac:dyDescent="0.25">
      <c r="A1859" s="61"/>
      <c r="B1859" s="61"/>
    </row>
    <row r="1860" spans="1:2" x14ac:dyDescent="0.25">
      <c r="A1860" s="61"/>
      <c r="B1860" s="61"/>
    </row>
    <row r="1861" spans="1:2" x14ac:dyDescent="0.25">
      <c r="A1861" s="61"/>
      <c r="B1861" s="61"/>
    </row>
    <row r="1862" spans="1:2" x14ac:dyDescent="0.25">
      <c r="A1862" s="61"/>
      <c r="B1862" s="61"/>
    </row>
    <row r="1863" spans="1:2" x14ac:dyDescent="0.25">
      <c r="A1863" s="61"/>
      <c r="B1863" s="61"/>
    </row>
    <row r="1864" spans="1:2" x14ac:dyDescent="0.25">
      <c r="A1864" s="61"/>
      <c r="B1864" s="61"/>
    </row>
    <row r="1865" spans="1:2" x14ac:dyDescent="0.25">
      <c r="A1865" s="61"/>
      <c r="B1865" s="61"/>
    </row>
    <row r="1866" spans="1:2" x14ac:dyDescent="0.25">
      <c r="A1866" s="61"/>
      <c r="B1866" s="61"/>
    </row>
    <row r="1867" spans="1:2" x14ac:dyDescent="0.25">
      <c r="A1867" s="61"/>
      <c r="B1867" s="61"/>
    </row>
    <row r="1868" spans="1:2" x14ac:dyDescent="0.25">
      <c r="A1868" s="61"/>
      <c r="B1868" s="61"/>
    </row>
    <row r="1869" spans="1:2" x14ac:dyDescent="0.25">
      <c r="A1869" s="61"/>
      <c r="B1869" s="61"/>
    </row>
    <row r="1870" spans="1:2" x14ac:dyDescent="0.25">
      <c r="A1870" s="61"/>
      <c r="B1870" s="61"/>
    </row>
    <row r="1871" spans="1:2" x14ac:dyDescent="0.25">
      <c r="A1871" s="61"/>
      <c r="B1871" s="61"/>
    </row>
    <row r="1872" spans="1:2" x14ac:dyDescent="0.25">
      <c r="A1872" s="61"/>
      <c r="B1872" s="61"/>
    </row>
    <row r="1873" spans="1:2" x14ac:dyDescent="0.25">
      <c r="A1873" s="61"/>
      <c r="B1873" s="61"/>
    </row>
    <row r="1874" spans="1:2" x14ac:dyDescent="0.25">
      <c r="A1874" s="61"/>
      <c r="B1874" s="61"/>
    </row>
    <row r="1875" spans="1:2" x14ac:dyDescent="0.25">
      <c r="A1875" s="61"/>
      <c r="B1875" s="61"/>
    </row>
    <row r="1876" spans="1:2" x14ac:dyDescent="0.25">
      <c r="A1876" s="61"/>
      <c r="B1876" s="61"/>
    </row>
    <row r="1877" spans="1:2" x14ac:dyDescent="0.25">
      <c r="A1877" s="61"/>
      <c r="B1877" s="61"/>
    </row>
    <row r="1878" spans="1:2" x14ac:dyDescent="0.25">
      <c r="A1878" s="61"/>
      <c r="B1878" s="61"/>
    </row>
    <row r="1879" spans="1:2" x14ac:dyDescent="0.25">
      <c r="A1879" s="61"/>
      <c r="B1879" s="61"/>
    </row>
    <row r="1880" spans="1:2" x14ac:dyDescent="0.25">
      <c r="A1880" s="61"/>
      <c r="B1880" s="61"/>
    </row>
    <row r="1881" spans="1:2" x14ac:dyDescent="0.25">
      <c r="A1881" s="61"/>
      <c r="B1881" s="61"/>
    </row>
    <row r="1882" spans="1:2" x14ac:dyDescent="0.25">
      <c r="A1882" s="61"/>
      <c r="B1882" s="61"/>
    </row>
    <row r="1883" spans="1:2" x14ac:dyDescent="0.25">
      <c r="A1883" s="61"/>
      <c r="B1883" s="61"/>
    </row>
    <row r="1884" spans="1:2" x14ac:dyDescent="0.25">
      <c r="A1884" s="61"/>
      <c r="B1884" s="61"/>
    </row>
    <row r="1885" spans="1:2" x14ac:dyDescent="0.25">
      <c r="A1885" s="61"/>
      <c r="B1885" s="61"/>
    </row>
    <row r="1886" spans="1:2" x14ac:dyDescent="0.25">
      <c r="A1886" s="61"/>
      <c r="B1886" s="61"/>
    </row>
    <row r="1887" spans="1:2" x14ac:dyDescent="0.25">
      <c r="A1887" s="61"/>
      <c r="B1887" s="61"/>
    </row>
    <row r="1888" spans="1:2" x14ac:dyDescent="0.25">
      <c r="A1888" s="61"/>
      <c r="B1888" s="61"/>
    </row>
    <row r="1889" spans="1:2" x14ac:dyDescent="0.25">
      <c r="A1889" s="61"/>
      <c r="B1889" s="61"/>
    </row>
    <row r="1890" spans="1:2" x14ac:dyDescent="0.25">
      <c r="A1890" s="61"/>
      <c r="B1890" s="61"/>
    </row>
    <row r="1891" spans="1:2" x14ac:dyDescent="0.25">
      <c r="A1891" s="61"/>
      <c r="B1891" s="61"/>
    </row>
    <row r="1892" spans="1:2" x14ac:dyDescent="0.25">
      <c r="A1892" s="61"/>
      <c r="B1892" s="61"/>
    </row>
    <row r="1893" spans="1:2" x14ac:dyDescent="0.25">
      <c r="A1893" s="61"/>
      <c r="B1893" s="61"/>
    </row>
    <row r="1894" spans="1:2" x14ac:dyDescent="0.25">
      <c r="A1894" s="61"/>
      <c r="B1894" s="61"/>
    </row>
    <row r="1895" spans="1:2" x14ac:dyDescent="0.25">
      <c r="A1895" s="61"/>
      <c r="B1895" s="61"/>
    </row>
    <row r="1896" spans="1:2" x14ac:dyDescent="0.25">
      <c r="A1896" s="61"/>
      <c r="B1896" s="61"/>
    </row>
    <row r="1897" spans="1:2" x14ac:dyDescent="0.25">
      <c r="A1897" s="61"/>
      <c r="B1897" s="61"/>
    </row>
    <row r="1898" spans="1:2" x14ac:dyDescent="0.25">
      <c r="A1898" s="61"/>
      <c r="B1898" s="61"/>
    </row>
    <row r="1899" spans="1:2" x14ac:dyDescent="0.25">
      <c r="A1899" s="61"/>
      <c r="B1899" s="61"/>
    </row>
    <row r="1900" spans="1:2" x14ac:dyDescent="0.25">
      <c r="A1900" s="61"/>
      <c r="B1900" s="61"/>
    </row>
    <row r="1901" spans="1:2" x14ac:dyDescent="0.25">
      <c r="A1901" s="61"/>
      <c r="B1901" s="61"/>
    </row>
    <row r="1902" spans="1:2" x14ac:dyDescent="0.25">
      <c r="A1902" s="61"/>
      <c r="B1902" s="61"/>
    </row>
    <row r="1903" spans="1:2" x14ac:dyDescent="0.25">
      <c r="A1903" s="61"/>
      <c r="B1903" s="61"/>
    </row>
    <row r="1904" spans="1:2" x14ac:dyDescent="0.25">
      <c r="A1904" s="61"/>
      <c r="B1904" s="61"/>
    </row>
    <row r="1905" spans="1:2" x14ac:dyDescent="0.25">
      <c r="A1905" s="61"/>
      <c r="B1905" s="61"/>
    </row>
    <row r="1906" spans="1:2" x14ac:dyDescent="0.25">
      <c r="A1906" s="61"/>
      <c r="B1906" s="61"/>
    </row>
    <row r="1907" spans="1:2" x14ac:dyDescent="0.25">
      <c r="A1907" s="61"/>
      <c r="B1907" s="61"/>
    </row>
    <row r="1908" spans="1:2" x14ac:dyDescent="0.25">
      <c r="A1908" s="61"/>
      <c r="B1908" s="61"/>
    </row>
    <row r="1909" spans="1:2" x14ac:dyDescent="0.25">
      <c r="A1909" s="61"/>
      <c r="B1909" s="61"/>
    </row>
    <row r="1910" spans="1:2" x14ac:dyDescent="0.25">
      <c r="A1910" s="61"/>
      <c r="B1910" s="61"/>
    </row>
    <row r="1911" spans="1:2" x14ac:dyDescent="0.25">
      <c r="A1911" s="61"/>
      <c r="B1911" s="61"/>
    </row>
    <row r="1912" spans="1:2" x14ac:dyDescent="0.25">
      <c r="A1912" s="61"/>
      <c r="B1912" s="61"/>
    </row>
    <row r="1913" spans="1:2" x14ac:dyDescent="0.25">
      <c r="A1913" s="61"/>
      <c r="B1913" s="61"/>
    </row>
    <row r="1914" spans="1:2" x14ac:dyDescent="0.25">
      <c r="A1914" s="61"/>
      <c r="B1914" s="61"/>
    </row>
    <row r="1915" spans="1:2" x14ac:dyDescent="0.25">
      <c r="A1915" s="61"/>
      <c r="B1915" s="61"/>
    </row>
    <row r="1916" spans="1:2" x14ac:dyDescent="0.25">
      <c r="A1916" s="61"/>
      <c r="B1916" s="61"/>
    </row>
    <row r="1917" spans="1:2" x14ac:dyDescent="0.25">
      <c r="A1917" s="61"/>
      <c r="B1917" s="61"/>
    </row>
    <row r="1918" spans="1:2" x14ac:dyDescent="0.25">
      <c r="A1918" s="61"/>
      <c r="B1918" s="61"/>
    </row>
    <row r="1919" spans="1:2" x14ac:dyDescent="0.25">
      <c r="A1919" s="61"/>
      <c r="B1919" s="61"/>
    </row>
    <row r="1920" spans="1:2" x14ac:dyDescent="0.25">
      <c r="A1920" s="61"/>
      <c r="B1920" s="61"/>
    </row>
    <row r="1921" spans="1:2" x14ac:dyDescent="0.25">
      <c r="A1921" s="61"/>
      <c r="B1921" s="61"/>
    </row>
    <row r="1922" spans="1:2" x14ac:dyDescent="0.25">
      <c r="A1922" s="61"/>
      <c r="B1922" s="61"/>
    </row>
    <row r="1923" spans="1:2" x14ac:dyDescent="0.25">
      <c r="A1923" s="61"/>
      <c r="B1923" s="61"/>
    </row>
    <row r="1924" spans="1:2" x14ac:dyDescent="0.25">
      <c r="A1924" s="61"/>
      <c r="B1924" s="61"/>
    </row>
    <row r="1925" spans="1:2" x14ac:dyDescent="0.25">
      <c r="A1925" s="61"/>
      <c r="B1925" s="61"/>
    </row>
    <row r="1926" spans="1:2" x14ac:dyDescent="0.25">
      <c r="A1926" s="61"/>
      <c r="B1926" s="61"/>
    </row>
    <row r="1927" spans="1:2" x14ac:dyDescent="0.25">
      <c r="A1927" s="61"/>
      <c r="B1927" s="61"/>
    </row>
    <row r="1928" spans="1:2" x14ac:dyDescent="0.25">
      <c r="A1928" s="61"/>
      <c r="B1928" s="61"/>
    </row>
    <row r="1929" spans="1:2" x14ac:dyDescent="0.25">
      <c r="A1929" s="61"/>
      <c r="B1929" s="61"/>
    </row>
    <row r="1930" spans="1:2" x14ac:dyDescent="0.25">
      <c r="A1930" s="61"/>
      <c r="B1930" s="61"/>
    </row>
    <row r="1931" spans="1:2" x14ac:dyDescent="0.25">
      <c r="A1931" s="61"/>
      <c r="B1931" s="61"/>
    </row>
    <row r="1932" spans="1:2" x14ac:dyDescent="0.25">
      <c r="A1932" s="61"/>
      <c r="B1932" s="61"/>
    </row>
    <row r="1933" spans="1:2" x14ac:dyDescent="0.25">
      <c r="A1933" s="61"/>
      <c r="B1933" s="61"/>
    </row>
    <row r="1934" spans="1:2" x14ac:dyDescent="0.25">
      <c r="A1934" s="61"/>
      <c r="B1934" s="61"/>
    </row>
    <row r="1935" spans="1:2" x14ac:dyDescent="0.25">
      <c r="A1935" s="61"/>
      <c r="B1935" s="61"/>
    </row>
    <row r="1936" spans="1:2" x14ac:dyDescent="0.25">
      <c r="A1936" s="61"/>
      <c r="B1936" s="61"/>
    </row>
    <row r="1937" spans="1:2" x14ac:dyDescent="0.25">
      <c r="A1937" s="61"/>
      <c r="B1937" s="61"/>
    </row>
    <row r="1938" spans="1:2" x14ac:dyDescent="0.25">
      <c r="A1938" s="61"/>
      <c r="B1938" s="61"/>
    </row>
    <row r="1939" spans="1:2" x14ac:dyDescent="0.25">
      <c r="A1939" s="61"/>
      <c r="B1939" s="61"/>
    </row>
    <row r="1940" spans="1:2" x14ac:dyDescent="0.25">
      <c r="A1940" s="61"/>
      <c r="B1940" s="61"/>
    </row>
    <row r="1941" spans="1:2" x14ac:dyDescent="0.25">
      <c r="A1941" s="61"/>
      <c r="B1941" s="61"/>
    </row>
    <row r="1942" spans="1:2" x14ac:dyDescent="0.25">
      <c r="A1942" s="61"/>
      <c r="B1942" s="61"/>
    </row>
    <row r="1943" spans="1:2" x14ac:dyDescent="0.25">
      <c r="A1943" s="61"/>
      <c r="B1943" s="61"/>
    </row>
    <row r="1944" spans="1:2" x14ac:dyDescent="0.25">
      <c r="A1944" s="61"/>
      <c r="B1944" s="61"/>
    </row>
    <row r="1945" spans="1:2" x14ac:dyDescent="0.25">
      <c r="A1945" s="61"/>
      <c r="B1945" s="61"/>
    </row>
    <row r="1946" spans="1:2" x14ac:dyDescent="0.25">
      <c r="A1946" s="61"/>
      <c r="B1946" s="61"/>
    </row>
    <row r="1947" spans="1:2" x14ac:dyDescent="0.25">
      <c r="A1947" s="61"/>
      <c r="B1947" s="61"/>
    </row>
    <row r="1948" spans="1:2" x14ac:dyDescent="0.25">
      <c r="A1948" s="61"/>
      <c r="B1948" s="61"/>
    </row>
    <row r="1949" spans="1:2" x14ac:dyDescent="0.25">
      <c r="A1949" s="61"/>
      <c r="B1949" s="61"/>
    </row>
    <row r="1950" spans="1:2" x14ac:dyDescent="0.25">
      <c r="A1950" s="61"/>
      <c r="B1950" s="61"/>
    </row>
    <row r="1951" spans="1:2" x14ac:dyDescent="0.25">
      <c r="A1951" s="61"/>
      <c r="B1951" s="61"/>
    </row>
    <row r="1952" spans="1:2" x14ac:dyDescent="0.25">
      <c r="A1952" s="61"/>
      <c r="B1952" s="61"/>
    </row>
    <row r="1953" spans="1:2" x14ac:dyDescent="0.25">
      <c r="A1953" s="61"/>
      <c r="B1953" s="61"/>
    </row>
    <row r="1954" spans="1:2" x14ac:dyDescent="0.25">
      <c r="A1954" s="61"/>
      <c r="B1954" s="61"/>
    </row>
    <row r="1955" spans="1:2" x14ac:dyDescent="0.25">
      <c r="A1955" s="61"/>
      <c r="B1955" s="61"/>
    </row>
    <row r="1956" spans="1:2" x14ac:dyDescent="0.25">
      <c r="A1956" s="61"/>
      <c r="B1956" s="61"/>
    </row>
    <row r="1957" spans="1:2" x14ac:dyDescent="0.25">
      <c r="A1957" s="61"/>
      <c r="B1957" s="61"/>
    </row>
    <row r="1958" spans="1:2" x14ac:dyDescent="0.25">
      <c r="A1958" s="61"/>
      <c r="B1958" s="61"/>
    </row>
    <row r="1959" spans="1:2" x14ac:dyDescent="0.25">
      <c r="A1959" s="61"/>
      <c r="B1959" s="61"/>
    </row>
    <row r="1960" spans="1:2" x14ac:dyDescent="0.25">
      <c r="A1960" s="61"/>
      <c r="B1960" s="61"/>
    </row>
    <row r="1961" spans="1:2" x14ac:dyDescent="0.25">
      <c r="A1961" s="61"/>
      <c r="B1961" s="61"/>
    </row>
    <row r="1962" spans="1:2" x14ac:dyDescent="0.25">
      <c r="A1962" s="61"/>
      <c r="B1962" s="61"/>
    </row>
    <row r="1963" spans="1:2" x14ac:dyDescent="0.25">
      <c r="A1963" s="61"/>
      <c r="B1963" s="61"/>
    </row>
    <row r="1964" spans="1:2" x14ac:dyDescent="0.25">
      <c r="A1964" s="61"/>
      <c r="B1964" s="61"/>
    </row>
    <row r="1965" spans="1:2" x14ac:dyDescent="0.25">
      <c r="A1965" s="61"/>
      <c r="B1965" s="61"/>
    </row>
    <row r="1966" spans="1:2" x14ac:dyDescent="0.25">
      <c r="A1966" s="61"/>
      <c r="B1966" s="61"/>
    </row>
    <row r="1967" spans="1:2" x14ac:dyDescent="0.25">
      <c r="A1967" s="61"/>
      <c r="B1967" s="61"/>
    </row>
    <row r="1968" spans="1:2" x14ac:dyDescent="0.25">
      <c r="A1968" s="61"/>
      <c r="B1968" s="61"/>
    </row>
    <row r="1969" spans="1:2" x14ac:dyDescent="0.25">
      <c r="A1969" s="61"/>
      <c r="B1969" s="61"/>
    </row>
    <row r="1970" spans="1:2" x14ac:dyDescent="0.25">
      <c r="A1970" s="61"/>
      <c r="B1970" s="61"/>
    </row>
    <row r="1971" spans="1:2" x14ac:dyDescent="0.25">
      <c r="A1971" s="61"/>
      <c r="B1971" s="61"/>
    </row>
    <row r="1972" spans="1:2" x14ac:dyDescent="0.25">
      <c r="A1972" s="61"/>
      <c r="B1972" s="61"/>
    </row>
    <row r="1973" spans="1:2" x14ac:dyDescent="0.25">
      <c r="A1973" s="61"/>
      <c r="B1973" s="61"/>
    </row>
    <row r="1974" spans="1:2" x14ac:dyDescent="0.25">
      <c r="A1974" s="61"/>
      <c r="B1974" s="61"/>
    </row>
    <row r="1975" spans="1:2" x14ac:dyDescent="0.25">
      <c r="A1975" s="61"/>
      <c r="B1975" s="61"/>
    </row>
    <row r="1976" spans="1:2" x14ac:dyDescent="0.25">
      <c r="A1976" s="61"/>
      <c r="B1976" s="61"/>
    </row>
    <row r="1977" spans="1:2" x14ac:dyDescent="0.25">
      <c r="A1977" s="61"/>
      <c r="B1977" s="61"/>
    </row>
    <row r="1978" spans="1:2" x14ac:dyDescent="0.25">
      <c r="A1978" s="61"/>
      <c r="B1978" s="61"/>
    </row>
    <row r="1979" spans="1:2" x14ac:dyDescent="0.25">
      <c r="A1979" s="61"/>
      <c r="B1979" s="61"/>
    </row>
    <row r="1980" spans="1:2" x14ac:dyDescent="0.25">
      <c r="A1980" s="61"/>
      <c r="B1980" s="61"/>
    </row>
    <row r="1981" spans="1:2" x14ac:dyDescent="0.25">
      <c r="A1981" s="61"/>
      <c r="B1981" s="61"/>
    </row>
    <row r="1982" spans="1:2" x14ac:dyDescent="0.25">
      <c r="A1982" s="61"/>
      <c r="B1982" s="61"/>
    </row>
    <row r="1983" spans="1:2" x14ac:dyDescent="0.25">
      <c r="A1983" s="61"/>
      <c r="B1983" s="61"/>
    </row>
    <row r="1984" spans="1:2" x14ac:dyDescent="0.25">
      <c r="A1984" s="61"/>
      <c r="B1984" s="61"/>
    </row>
    <row r="1985" spans="1:2" x14ac:dyDescent="0.25">
      <c r="A1985" s="61"/>
      <c r="B1985" s="61"/>
    </row>
    <row r="1986" spans="1:2" x14ac:dyDescent="0.25">
      <c r="A1986" s="61"/>
      <c r="B1986" s="61"/>
    </row>
    <row r="1987" spans="1:2" x14ac:dyDescent="0.25">
      <c r="A1987" s="61"/>
      <c r="B1987" s="61"/>
    </row>
    <row r="1988" spans="1:2" x14ac:dyDescent="0.25">
      <c r="A1988" s="61"/>
      <c r="B1988" s="61"/>
    </row>
    <row r="1989" spans="1:2" x14ac:dyDescent="0.25">
      <c r="A1989" s="61"/>
      <c r="B1989" s="61"/>
    </row>
    <row r="1990" spans="1:2" x14ac:dyDescent="0.25">
      <c r="A1990" s="61"/>
      <c r="B1990" s="61"/>
    </row>
    <row r="1991" spans="1:2" x14ac:dyDescent="0.25">
      <c r="A1991" s="61"/>
      <c r="B1991" s="61"/>
    </row>
    <row r="1992" spans="1:2" x14ac:dyDescent="0.25">
      <c r="A1992" s="61"/>
      <c r="B1992" s="61"/>
    </row>
    <row r="1993" spans="1:2" x14ac:dyDescent="0.25">
      <c r="A1993" s="61"/>
      <c r="B1993" s="61"/>
    </row>
    <row r="1994" spans="1:2" x14ac:dyDescent="0.25">
      <c r="A1994" s="61"/>
      <c r="B1994" s="61"/>
    </row>
    <row r="1995" spans="1:2" x14ac:dyDescent="0.25">
      <c r="A1995" s="61"/>
      <c r="B1995" s="61"/>
    </row>
    <row r="1996" spans="1:2" x14ac:dyDescent="0.25">
      <c r="A1996" s="61"/>
      <c r="B1996" s="61"/>
    </row>
    <row r="1997" spans="1:2" x14ac:dyDescent="0.25">
      <c r="A1997" s="61"/>
      <c r="B1997" s="61"/>
    </row>
    <row r="1998" spans="1:2" x14ac:dyDescent="0.25">
      <c r="A1998" s="61"/>
      <c r="B1998" s="61"/>
    </row>
    <row r="1999" spans="1:2" x14ac:dyDescent="0.25">
      <c r="A1999" s="61"/>
      <c r="B1999" s="61"/>
    </row>
    <row r="2000" spans="1:2" x14ac:dyDescent="0.25">
      <c r="A2000" s="61"/>
      <c r="B2000" s="61"/>
    </row>
    <row r="2001" spans="1:2" x14ac:dyDescent="0.25">
      <c r="A2001" s="61"/>
      <c r="B2001" s="61"/>
    </row>
    <row r="2002" spans="1:2" x14ac:dyDescent="0.25">
      <c r="A2002" s="61"/>
      <c r="B2002" s="61"/>
    </row>
    <row r="2003" spans="1:2" x14ac:dyDescent="0.25">
      <c r="A2003" s="61"/>
      <c r="B2003" s="61"/>
    </row>
    <row r="2004" spans="1:2" x14ac:dyDescent="0.25">
      <c r="A2004" s="61"/>
      <c r="B2004" s="61"/>
    </row>
    <row r="2005" spans="1:2" x14ac:dyDescent="0.25">
      <c r="A2005" s="61"/>
      <c r="B2005" s="61"/>
    </row>
    <row r="2006" spans="1:2" x14ac:dyDescent="0.25">
      <c r="A2006" s="61"/>
      <c r="B2006" s="61"/>
    </row>
    <row r="2007" spans="1:2" x14ac:dyDescent="0.25">
      <c r="A2007" s="61"/>
      <c r="B2007" s="61"/>
    </row>
    <row r="2008" spans="1:2" x14ac:dyDescent="0.25">
      <c r="A2008" s="61"/>
      <c r="B2008" s="61"/>
    </row>
    <row r="2009" spans="1:2" x14ac:dyDescent="0.25">
      <c r="A2009" s="61"/>
      <c r="B2009" s="61"/>
    </row>
    <row r="2010" spans="1:2" x14ac:dyDescent="0.25">
      <c r="A2010" s="61"/>
      <c r="B2010" s="61"/>
    </row>
    <row r="2011" spans="1:2" x14ac:dyDescent="0.25">
      <c r="A2011" s="61"/>
      <c r="B2011" s="61"/>
    </row>
    <row r="2012" spans="1:2" x14ac:dyDescent="0.25">
      <c r="A2012" s="61"/>
      <c r="B2012" s="61"/>
    </row>
    <row r="2013" spans="1:2" x14ac:dyDescent="0.25">
      <c r="A2013" s="61"/>
      <c r="B2013" s="61"/>
    </row>
    <row r="2014" spans="1:2" x14ac:dyDescent="0.25">
      <c r="A2014" s="61"/>
      <c r="B2014" s="61"/>
    </row>
    <row r="2015" spans="1:2" x14ac:dyDescent="0.25">
      <c r="A2015" s="61"/>
      <c r="B2015" s="61"/>
    </row>
    <row r="2016" spans="1:2" x14ac:dyDescent="0.25">
      <c r="A2016" s="61"/>
      <c r="B2016" s="61"/>
    </row>
    <row r="2017" spans="1:2" x14ac:dyDescent="0.25">
      <c r="A2017" s="61"/>
      <c r="B2017" s="61"/>
    </row>
    <row r="2018" spans="1:2" x14ac:dyDescent="0.25">
      <c r="A2018" s="61"/>
      <c r="B2018" s="61"/>
    </row>
    <row r="2019" spans="1:2" x14ac:dyDescent="0.25">
      <c r="A2019" s="61"/>
      <c r="B2019" s="61"/>
    </row>
    <row r="2020" spans="1:2" x14ac:dyDescent="0.25">
      <c r="A2020" s="61"/>
      <c r="B2020" s="61"/>
    </row>
    <row r="2021" spans="1:2" x14ac:dyDescent="0.25">
      <c r="A2021" s="61"/>
      <c r="B2021" s="61"/>
    </row>
    <row r="2022" spans="1:2" x14ac:dyDescent="0.25">
      <c r="A2022" s="61"/>
      <c r="B2022" s="61"/>
    </row>
    <row r="2023" spans="1:2" x14ac:dyDescent="0.25">
      <c r="A2023" s="61"/>
      <c r="B2023" s="61"/>
    </row>
    <row r="2024" spans="1:2" x14ac:dyDescent="0.25">
      <c r="A2024" s="61"/>
      <c r="B2024" s="61"/>
    </row>
    <row r="2025" spans="1:2" x14ac:dyDescent="0.25">
      <c r="A2025" s="61"/>
      <c r="B2025" s="61"/>
    </row>
    <row r="2026" spans="1:2" x14ac:dyDescent="0.25">
      <c r="A2026" s="61"/>
      <c r="B2026" s="61"/>
    </row>
    <row r="2027" spans="1:2" x14ac:dyDescent="0.25">
      <c r="A2027" s="61"/>
      <c r="B2027" s="61"/>
    </row>
    <row r="2028" spans="1:2" x14ac:dyDescent="0.25">
      <c r="A2028" s="61"/>
      <c r="B2028" s="61"/>
    </row>
    <row r="2029" spans="1:2" x14ac:dyDescent="0.25">
      <c r="A2029" s="61"/>
      <c r="B2029" s="61"/>
    </row>
    <row r="2030" spans="1:2" x14ac:dyDescent="0.25">
      <c r="A2030" s="61"/>
      <c r="B2030" s="61"/>
    </row>
    <row r="2031" spans="1:2" x14ac:dyDescent="0.25">
      <c r="A2031" s="61"/>
      <c r="B2031" s="61"/>
    </row>
    <row r="2032" spans="1:2" x14ac:dyDescent="0.25">
      <c r="A2032" s="61"/>
      <c r="B2032" s="61"/>
    </row>
    <row r="2033" spans="1:2" x14ac:dyDescent="0.25">
      <c r="A2033" s="61"/>
      <c r="B2033" s="61"/>
    </row>
    <row r="2034" spans="1:2" x14ac:dyDescent="0.25">
      <c r="A2034" s="61"/>
      <c r="B2034" s="61"/>
    </row>
    <row r="2035" spans="1:2" x14ac:dyDescent="0.25">
      <c r="A2035" s="61"/>
      <c r="B2035" s="61"/>
    </row>
    <row r="2036" spans="1:2" x14ac:dyDescent="0.25">
      <c r="A2036" s="61"/>
      <c r="B2036" s="61"/>
    </row>
    <row r="2037" spans="1:2" x14ac:dyDescent="0.25">
      <c r="A2037" s="61"/>
      <c r="B2037" s="61"/>
    </row>
    <row r="2038" spans="1:2" x14ac:dyDescent="0.25">
      <c r="A2038" s="61"/>
      <c r="B2038" s="61"/>
    </row>
    <row r="2039" spans="1:2" x14ac:dyDescent="0.25">
      <c r="A2039" s="61"/>
      <c r="B2039" s="61"/>
    </row>
    <row r="2040" spans="1:2" x14ac:dyDescent="0.25">
      <c r="A2040" s="61"/>
      <c r="B2040" s="61"/>
    </row>
    <row r="2041" spans="1:2" x14ac:dyDescent="0.25">
      <c r="A2041" s="61"/>
      <c r="B2041" s="61"/>
    </row>
    <row r="2042" spans="1:2" x14ac:dyDescent="0.25">
      <c r="A2042" s="61"/>
      <c r="B2042" s="61"/>
    </row>
    <row r="2043" spans="1:2" x14ac:dyDescent="0.25">
      <c r="A2043" s="61"/>
      <c r="B2043" s="61"/>
    </row>
    <row r="2044" spans="1:2" x14ac:dyDescent="0.25">
      <c r="A2044" s="61"/>
      <c r="B2044" s="61"/>
    </row>
    <row r="2045" spans="1:2" x14ac:dyDescent="0.25">
      <c r="A2045" s="61"/>
      <c r="B2045" s="61"/>
    </row>
    <row r="2046" spans="1:2" x14ac:dyDescent="0.25">
      <c r="A2046" s="61"/>
      <c r="B2046" s="61"/>
    </row>
    <row r="2047" spans="1:2" x14ac:dyDescent="0.25">
      <c r="A2047" s="61"/>
      <c r="B2047" s="61"/>
    </row>
    <row r="2048" spans="1:2" x14ac:dyDescent="0.25">
      <c r="A2048" s="61"/>
      <c r="B2048" s="61"/>
    </row>
    <row r="2049" spans="1:2" x14ac:dyDescent="0.25">
      <c r="A2049" s="61"/>
      <c r="B2049" s="61"/>
    </row>
    <row r="2050" spans="1:2" x14ac:dyDescent="0.25">
      <c r="A2050" s="61"/>
      <c r="B2050" s="61"/>
    </row>
    <row r="2051" spans="1:2" x14ac:dyDescent="0.25">
      <c r="A2051" s="61"/>
      <c r="B2051" s="61"/>
    </row>
    <row r="2052" spans="1:2" x14ac:dyDescent="0.25">
      <c r="A2052" s="61"/>
      <c r="B2052" s="61"/>
    </row>
    <row r="2053" spans="1:2" x14ac:dyDescent="0.25">
      <c r="A2053" s="61"/>
      <c r="B2053" s="61"/>
    </row>
    <row r="2054" spans="1:2" x14ac:dyDescent="0.25">
      <c r="A2054" s="61"/>
      <c r="B2054" s="61"/>
    </row>
    <row r="2055" spans="1:2" x14ac:dyDescent="0.25">
      <c r="A2055" s="61"/>
      <c r="B2055" s="61"/>
    </row>
    <row r="2056" spans="1:2" x14ac:dyDescent="0.25">
      <c r="A2056" s="61"/>
      <c r="B2056" s="61"/>
    </row>
    <row r="2057" spans="1:2" x14ac:dyDescent="0.25">
      <c r="A2057" s="61"/>
      <c r="B2057" s="61"/>
    </row>
    <row r="2058" spans="1:2" x14ac:dyDescent="0.25">
      <c r="A2058" s="61"/>
      <c r="B2058" s="61"/>
    </row>
    <row r="2059" spans="1:2" x14ac:dyDescent="0.25">
      <c r="A2059" s="61"/>
      <c r="B2059" s="61"/>
    </row>
    <row r="2060" spans="1:2" x14ac:dyDescent="0.25">
      <c r="A2060" s="61"/>
      <c r="B2060" s="61"/>
    </row>
    <row r="2061" spans="1:2" x14ac:dyDescent="0.25">
      <c r="A2061" s="61"/>
      <c r="B2061" s="61"/>
    </row>
    <row r="2062" spans="1:2" x14ac:dyDescent="0.25">
      <c r="A2062" s="61"/>
      <c r="B2062" s="61"/>
    </row>
    <row r="2063" spans="1:2" x14ac:dyDescent="0.25">
      <c r="A2063" s="61"/>
      <c r="B2063" s="61"/>
    </row>
    <row r="2064" spans="1:2" x14ac:dyDescent="0.25">
      <c r="A2064" s="61"/>
      <c r="B2064" s="61"/>
    </row>
    <row r="2065" spans="1:2" x14ac:dyDescent="0.25">
      <c r="A2065" s="61"/>
      <c r="B2065" s="61"/>
    </row>
    <row r="2066" spans="1:2" x14ac:dyDescent="0.25">
      <c r="A2066" s="61"/>
      <c r="B2066" s="61"/>
    </row>
    <row r="2067" spans="1:2" x14ac:dyDescent="0.25">
      <c r="A2067" s="61"/>
      <c r="B2067" s="61"/>
    </row>
    <row r="2068" spans="1:2" x14ac:dyDescent="0.25">
      <c r="A2068" s="61"/>
      <c r="B2068" s="61"/>
    </row>
    <row r="2069" spans="1:2" x14ac:dyDescent="0.25">
      <c r="A2069" s="61"/>
      <c r="B2069" s="61"/>
    </row>
    <row r="2070" spans="1:2" x14ac:dyDescent="0.25">
      <c r="A2070" s="61"/>
      <c r="B2070" s="61"/>
    </row>
    <row r="2071" spans="1:2" x14ac:dyDescent="0.25">
      <c r="A2071" s="61"/>
      <c r="B2071" s="61"/>
    </row>
    <row r="2072" spans="1:2" x14ac:dyDescent="0.25">
      <c r="A2072" s="61"/>
      <c r="B2072" s="61"/>
    </row>
    <row r="2073" spans="1:2" x14ac:dyDescent="0.25">
      <c r="A2073" s="61"/>
      <c r="B2073" s="61"/>
    </row>
    <row r="2074" spans="1:2" x14ac:dyDescent="0.25">
      <c r="A2074" s="61"/>
      <c r="B2074" s="61"/>
    </row>
    <row r="2075" spans="1:2" x14ac:dyDescent="0.25">
      <c r="A2075" s="61"/>
      <c r="B2075" s="61"/>
    </row>
    <row r="2076" spans="1:2" x14ac:dyDescent="0.25">
      <c r="A2076" s="61"/>
      <c r="B2076" s="61"/>
    </row>
    <row r="2077" spans="1:2" x14ac:dyDescent="0.25">
      <c r="A2077" s="61"/>
      <c r="B2077" s="61"/>
    </row>
    <row r="2078" spans="1:2" x14ac:dyDescent="0.25">
      <c r="A2078" s="61"/>
      <c r="B2078" s="61"/>
    </row>
    <row r="2079" spans="1:2" x14ac:dyDescent="0.25">
      <c r="A2079" s="61"/>
      <c r="B2079" s="61"/>
    </row>
    <row r="2080" spans="1:2" x14ac:dyDescent="0.25">
      <c r="A2080" s="61"/>
      <c r="B2080" s="61"/>
    </row>
    <row r="2081" spans="1:2" x14ac:dyDescent="0.25">
      <c r="A2081" s="61"/>
      <c r="B2081" s="61"/>
    </row>
    <row r="2082" spans="1:2" x14ac:dyDescent="0.25">
      <c r="A2082" s="61"/>
      <c r="B2082" s="61"/>
    </row>
    <row r="2083" spans="1:2" x14ac:dyDescent="0.25">
      <c r="A2083" s="61"/>
      <c r="B2083" s="61"/>
    </row>
    <row r="2084" spans="1:2" x14ac:dyDescent="0.25">
      <c r="A2084" s="61"/>
      <c r="B2084" s="61"/>
    </row>
    <row r="2085" spans="1:2" x14ac:dyDescent="0.25">
      <c r="A2085" s="61"/>
      <c r="B2085" s="61"/>
    </row>
    <row r="2086" spans="1:2" x14ac:dyDescent="0.25">
      <c r="A2086" s="61"/>
      <c r="B2086" s="61"/>
    </row>
    <row r="2087" spans="1:2" x14ac:dyDescent="0.25">
      <c r="A2087" s="61"/>
      <c r="B2087" s="61"/>
    </row>
    <row r="2088" spans="1:2" x14ac:dyDescent="0.25">
      <c r="A2088" s="61"/>
      <c r="B2088" s="61"/>
    </row>
    <row r="2089" spans="1:2" x14ac:dyDescent="0.25">
      <c r="A2089" s="61"/>
      <c r="B2089" s="61"/>
    </row>
    <row r="2090" spans="1:2" x14ac:dyDescent="0.25">
      <c r="A2090" s="61"/>
      <c r="B2090" s="61"/>
    </row>
    <row r="2091" spans="1:2" x14ac:dyDescent="0.25">
      <c r="A2091" s="61"/>
      <c r="B2091" s="61"/>
    </row>
    <row r="2092" spans="1:2" x14ac:dyDescent="0.25">
      <c r="A2092" s="61"/>
      <c r="B2092" s="61"/>
    </row>
    <row r="2093" spans="1:2" x14ac:dyDescent="0.25">
      <c r="A2093" s="61"/>
      <c r="B2093" s="61"/>
    </row>
    <row r="2094" spans="1:2" x14ac:dyDescent="0.25">
      <c r="A2094" s="61"/>
      <c r="B2094" s="61"/>
    </row>
    <row r="2095" spans="1:2" x14ac:dyDescent="0.25">
      <c r="A2095" s="61"/>
      <c r="B2095" s="61"/>
    </row>
    <row r="2096" spans="1:2" x14ac:dyDescent="0.25">
      <c r="A2096" s="61"/>
      <c r="B2096" s="61"/>
    </row>
    <row r="2097" spans="1:2" x14ac:dyDescent="0.25">
      <c r="A2097" s="61"/>
      <c r="B2097" s="61"/>
    </row>
    <row r="2098" spans="1:2" x14ac:dyDescent="0.25">
      <c r="A2098" s="61"/>
      <c r="B2098" s="61"/>
    </row>
    <row r="2099" spans="1:2" x14ac:dyDescent="0.25">
      <c r="A2099" s="61"/>
      <c r="B2099" s="61"/>
    </row>
    <row r="2100" spans="1:2" x14ac:dyDescent="0.25">
      <c r="A2100" s="61"/>
      <c r="B2100" s="61"/>
    </row>
    <row r="2101" spans="1:2" x14ac:dyDescent="0.25">
      <c r="A2101" s="61"/>
      <c r="B2101" s="61"/>
    </row>
    <row r="2102" spans="1:2" x14ac:dyDescent="0.25">
      <c r="A2102" s="61"/>
      <c r="B2102" s="61"/>
    </row>
    <row r="2103" spans="1:2" x14ac:dyDescent="0.25">
      <c r="A2103" s="61"/>
      <c r="B2103" s="61"/>
    </row>
    <row r="2104" spans="1:2" x14ac:dyDescent="0.25">
      <c r="A2104" s="61"/>
      <c r="B2104" s="61"/>
    </row>
    <row r="2105" spans="1:2" x14ac:dyDescent="0.25">
      <c r="A2105" s="61"/>
      <c r="B2105" s="61"/>
    </row>
    <row r="2106" spans="1:2" x14ac:dyDescent="0.25">
      <c r="A2106" s="61"/>
      <c r="B2106" s="61"/>
    </row>
    <row r="2107" spans="1:2" x14ac:dyDescent="0.25">
      <c r="A2107" s="61"/>
      <c r="B2107" s="61"/>
    </row>
    <row r="2108" spans="1:2" x14ac:dyDescent="0.25">
      <c r="A2108" s="61"/>
      <c r="B2108" s="61"/>
    </row>
    <row r="2109" spans="1:2" x14ac:dyDescent="0.25">
      <c r="A2109" s="61"/>
      <c r="B2109" s="61"/>
    </row>
    <row r="2110" spans="1:2" x14ac:dyDescent="0.25">
      <c r="A2110" s="61"/>
      <c r="B2110" s="61"/>
    </row>
    <row r="2111" spans="1:2" x14ac:dyDescent="0.25">
      <c r="A2111" s="61"/>
      <c r="B2111" s="61"/>
    </row>
    <row r="2112" spans="1:2" x14ac:dyDescent="0.25">
      <c r="A2112" s="61"/>
      <c r="B2112" s="61"/>
    </row>
    <row r="2113" spans="1:2" x14ac:dyDescent="0.25">
      <c r="A2113" s="61"/>
      <c r="B2113" s="61"/>
    </row>
    <row r="2114" spans="1:2" x14ac:dyDescent="0.25">
      <c r="A2114" s="61"/>
      <c r="B2114" s="61"/>
    </row>
    <row r="2115" spans="1:2" x14ac:dyDescent="0.25">
      <c r="A2115" s="61"/>
      <c r="B2115" s="61"/>
    </row>
    <row r="2116" spans="1:2" x14ac:dyDescent="0.25">
      <c r="A2116" s="61"/>
      <c r="B2116" s="61"/>
    </row>
    <row r="2117" spans="1:2" x14ac:dyDescent="0.25">
      <c r="A2117" s="61"/>
      <c r="B2117" s="61"/>
    </row>
    <row r="2118" spans="1:2" x14ac:dyDescent="0.25">
      <c r="A2118" s="61"/>
      <c r="B2118" s="61"/>
    </row>
    <row r="2119" spans="1:2" x14ac:dyDescent="0.25">
      <c r="A2119" s="61"/>
      <c r="B2119" s="61"/>
    </row>
    <row r="2120" spans="1:2" x14ac:dyDescent="0.25">
      <c r="A2120" s="61"/>
      <c r="B2120" s="61"/>
    </row>
    <row r="2121" spans="1:2" x14ac:dyDescent="0.25">
      <c r="A2121" s="61"/>
      <c r="B2121" s="61"/>
    </row>
    <row r="2122" spans="1:2" x14ac:dyDescent="0.25">
      <c r="A2122" s="61"/>
      <c r="B2122" s="61"/>
    </row>
    <row r="2123" spans="1:2" x14ac:dyDescent="0.25">
      <c r="A2123" s="61"/>
      <c r="B2123" s="61"/>
    </row>
    <row r="2124" spans="1:2" x14ac:dyDescent="0.25">
      <c r="A2124" s="61"/>
      <c r="B2124" s="61"/>
    </row>
    <row r="2125" spans="1:2" x14ac:dyDescent="0.25">
      <c r="A2125" s="61"/>
      <c r="B2125" s="61"/>
    </row>
    <row r="2126" spans="1:2" x14ac:dyDescent="0.25">
      <c r="A2126" s="61"/>
      <c r="B2126" s="61"/>
    </row>
    <row r="2127" spans="1:2" x14ac:dyDescent="0.25">
      <c r="A2127" s="61"/>
      <c r="B2127" s="61"/>
    </row>
    <row r="2128" spans="1:2" x14ac:dyDescent="0.25">
      <c r="A2128" s="61"/>
      <c r="B2128" s="61"/>
    </row>
    <row r="2129" spans="1:2" x14ac:dyDescent="0.25">
      <c r="A2129" s="61"/>
      <c r="B2129" s="61"/>
    </row>
    <row r="2130" spans="1:2" x14ac:dyDescent="0.25">
      <c r="A2130" s="61"/>
      <c r="B2130" s="61"/>
    </row>
    <row r="2131" spans="1:2" x14ac:dyDescent="0.25">
      <c r="A2131" s="61"/>
      <c r="B2131" s="61"/>
    </row>
    <row r="2132" spans="1:2" x14ac:dyDescent="0.25">
      <c r="A2132" s="61"/>
      <c r="B2132" s="61"/>
    </row>
    <row r="2133" spans="1:2" x14ac:dyDescent="0.25">
      <c r="A2133" s="61"/>
      <c r="B2133" s="61"/>
    </row>
    <row r="2134" spans="1:2" x14ac:dyDescent="0.25">
      <c r="A2134" s="61"/>
      <c r="B2134" s="61"/>
    </row>
    <row r="2135" spans="1:2" x14ac:dyDescent="0.25">
      <c r="A2135" s="61"/>
      <c r="B2135" s="61"/>
    </row>
    <row r="2136" spans="1:2" x14ac:dyDescent="0.25">
      <c r="A2136" s="61"/>
      <c r="B2136" s="61"/>
    </row>
    <row r="2137" spans="1:2" x14ac:dyDescent="0.25">
      <c r="A2137" s="61"/>
      <c r="B2137" s="61"/>
    </row>
    <row r="2138" spans="1:2" x14ac:dyDescent="0.25">
      <c r="A2138" s="61"/>
      <c r="B2138" s="61"/>
    </row>
    <row r="2139" spans="1:2" x14ac:dyDescent="0.25">
      <c r="A2139" s="61"/>
      <c r="B2139" s="61"/>
    </row>
    <row r="2140" spans="1:2" x14ac:dyDescent="0.25">
      <c r="A2140" s="61"/>
      <c r="B2140" s="61"/>
    </row>
    <row r="2141" spans="1:2" x14ac:dyDescent="0.25">
      <c r="A2141" s="61"/>
      <c r="B2141" s="61"/>
    </row>
    <row r="2142" spans="1:2" x14ac:dyDescent="0.25">
      <c r="A2142" s="61"/>
      <c r="B2142" s="61"/>
    </row>
    <row r="2143" spans="1:2" x14ac:dyDescent="0.25">
      <c r="A2143" s="61"/>
      <c r="B2143" s="61"/>
    </row>
    <row r="2144" spans="1:2" x14ac:dyDescent="0.25">
      <c r="A2144" s="61"/>
      <c r="B2144" s="61"/>
    </row>
    <row r="2145" spans="1:2" x14ac:dyDescent="0.25">
      <c r="A2145" s="61"/>
      <c r="B2145" s="61"/>
    </row>
    <row r="2146" spans="1:2" x14ac:dyDescent="0.25">
      <c r="A2146" s="61"/>
      <c r="B2146" s="61"/>
    </row>
    <row r="2147" spans="1:2" x14ac:dyDescent="0.25">
      <c r="A2147" s="61"/>
      <c r="B2147" s="61"/>
    </row>
    <row r="2148" spans="1:2" x14ac:dyDescent="0.25">
      <c r="A2148" s="61"/>
      <c r="B2148" s="61"/>
    </row>
    <row r="2149" spans="1:2" x14ac:dyDescent="0.25">
      <c r="A2149" s="61"/>
      <c r="B2149" s="61"/>
    </row>
    <row r="2150" spans="1:2" x14ac:dyDescent="0.25">
      <c r="A2150" s="61"/>
      <c r="B2150" s="61"/>
    </row>
    <row r="2151" spans="1:2" x14ac:dyDescent="0.25">
      <c r="A2151" s="61"/>
      <c r="B2151" s="61"/>
    </row>
    <row r="2152" spans="1:2" x14ac:dyDescent="0.25">
      <c r="A2152" s="61"/>
      <c r="B2152" s="61"/>
    </row>
    <row r="2153" spans="1:2" x14ac:dyDescent="0.25">
      <c r="A2153" s="61"/>
      <c r="B2153" s="61"/>
    </row>
    <row r="2154" spans="1:2" x14ac:dyDescent="0.25">
      <c r="A2154" s="61"/>
      <c r="B2154" s="61"/>
    </row>
    <row r="2155" spans="1:2" x14ac:dyDescent="0.25">
      <c r="A2155" s="61"/>
      <c r="B2155" s="61"/>
    </row>
    <row r="2156" spans="1:2" x14ac:dyDescent="0.25">
      <c r="A2156" s="61"/>
      <c r="B2156" s="61"/>
    </row>
    <row r="2157" spans="1:2" x14ac:dyDescent="0.25">
      <c r="A2157" s="61"/>
      <c r="B2157" s="61"/>
    </row>
    <row r="2158" spans="1:2" x14ac:dyDescent="0.25">
      <c r="A2158" s="61"/>
      <c r="B2158" s="61"/>
    </row>
    <row r="2159" spans="1:2" x14ac:dyDescent="0.25">
      <c r="A2159" s="61"/>
      <c r="B2159" s="61"/>
    </row>
    <row r="2160" spans="1:2" x14ac:dyDescent="0.25">
      <c r="A2160" s="61"/>
      <c r="B2160" s="61"/>
    </row>
    <row r="2161" spans="1:2" x14ac:dyDescent="0.25">
      <c r="A2161" s="61"/>
      <c r="B2161" s="61"/>
    </row>
    <row r="2162" spans="1:2" x14ac:dyDescent="0.25">
      <c r="A2162" s="61"/>
      <c r="B2162" s="61"/>
    </row>
    <row r="2163" spans="1:2" x14ac:dyDescent="0.25">
      <c r="A2163" s="61"/>
      <c r="B2163" s="61"/>
    </row>
    <row r="2164" spans="1:2" x14ac:dyDescent="0.25">
      <c r="A2164" s="61"/>
      <c r="B2164" s="61"/>
    </row>
    <row r="2165" spans="1:2" x14ac:dyDescent="0.25">
      <c r="A2165" s="61"/>
      <c r="B2165" s="61"/>
    </row>
    <row r="2166" spans="1:2" x14ac:dyDescent="0.25">
      <c r="A2166" s="61"/>
      <c r="B2166" s="61"/>
    </row>
    <row r="2167" spans="1:2" x14ac:dyDescent="0.25">
      <c r="A2167" s="61"/>
      <c r="B2167" s="61"/>
    </row>
    <row r="2168" spans="1:2" x14ac:dyDescent="0.25">
      <c r="A2168" s="61"/>
      <c r="B2168" s="61"/>
    </row>
    <row r="2169" spans="1:2" x14ac:dyDescent="0.25">
      <c r="A2169" s="61"/>
      <c r="B2169" s="61"/>
    </row>
    <row r="2170" spans="1:2" x14ac:dyDescent="0.25">
      <c r="A2170" s="61"/>
      <c r="B2170" s="61"/>
    </row>
    <row r="2171" spans="1:2" x14ac:dyDescent="0.25">
      <c r="A2171" s="61"/>
      <c r="B2171" s="61"/>
    </row>
    <row r="2172" spans="1:2" x14ac:dyDescent="0.25">
      <c r="A2172" s="61"/>
      <c r="B2172" s="61"/>
    </row>
    <row r="2173" spans="1:2" x14ac:dyDescent="0.25">
      <c r="A2173" s="61"/>
      <c r="B2173" s="61"/>
    </row>
    <row r="2174" spans="1:2" x14ac:dyDescent="0.25">
      <c r="A2174" s="61"/>
      <c r="B2174" s="61"/>
    </row>
    <row r="2175" spans="1:2" x14ac:dyDescent="0.25">
      <c r="A2175" s="61"/>
      <c r="B2175" s="61"/>
    </row>
    <row r="2176" spans="1:2" x14ac:dyDescent="0.25">
      <c r="A2176" s="61"/>
      <c r="B2176" s="61"/>
    </row>
    <row r="2177" spans="1:2" x14ac:dyDescent="0.25">
      <c r="A2177" s="61"/>
      <c r="B2177" s="61"/>
    </row>
    <row r="2178" spans="1:2" x14ac:dyDescent="0.25">
      <c r="A2178" s="61"/>
      <c r="B2178" s="61"/>
    </row>
    <row r="2179" spans="1:2" x14ac:dyDescent="0.25">
      <c r="A2179" s="61"/>
      <c r="B2179" s="61"/>
    </row>
    <row r="2180" spans="1:2" x14ac:dyDescent="0.25">
      <c r="A2180" s="61"/>
      <c r="B2180" s="61"/>
    </row>
    <row r="2181" spans="1:2" x14ac:dyDescent="0.25">
      <c r="A2181" s="61"/>
      <c r="B2181" s="61"/>
    </row>
    <row r="2182" spans="1:2" x14ac:dyDescent="0.25">
      <c r="A2182" s="61"/>
      <c r="B2182" s="61"/>
    </row>
    <row r="2183" spans="1:2" x14ac:dyDescent="0.25">
      <c r="A2183" s="61"/>
      <c r="B2183" s="61"/>
    </row>
    <row r="2184" spans="1:2" x14ac:dyDescent="0.25">
      <c r="A2184" s="61"/>
      <c r="B2184" s="61"/>
    </row>
    <row r="2185" spans="1:2" x14ac:dyDescent="0.25">
      <c r="A2185" s="61"/>
      <c r="B2185" s="61"/>
    </row>
    <row r="2186" spans="1:2" x14ac:dyDescent="0.25">
      <c r="A2186" s="61"/>
      <c r="B2186" s="61"/>
    </row>
    <row r="2187" spans="1:2" x14ac:dyDescent="0.25">
      <c r="A2187" s="61"/>
      <c r="B2187" s="61"/>
    </row>
    <row r="2188" spans="1:2" x14ac:dyDescent="0.25">
      <c r="A2188" s="61"/>
      <c r="B2188" s="61"/>
    </row>
    <row r="2189" spans="1:2" x14ac:dyDescent="0.25">
      <c r="A2189" s="61"/>
      <c r="B2189" s="61"/>
    </row>
    <row r="2190" spans="1:2" x14ac:dyDescent="0.25">
      <c r="A2190" s="61"/>
      <c r="B2190" s="61"/>
    </row>
    <row r="2191" spans="1:2" x14ac:dyDescent="0.25">
      <c r="A2191" s="61"/>
      <c r="B2191" s="61"/>
    </row>
    <row r="2192" spans="1:2" x14ac:dyDescent="0.25">
      <c r="A2192" s="61"/>
      <c r="B2192" s="61"/>
    </row>
    <row r="2193" spans="1:2" x14ac:dyDescent="0.25">
      <c r="A2193" s="61"/>
      <c r="B2193" s="61"/>
    </row>
    <row r="2194" spans="1:2" x14ac:dyDescent="0.25">
      <c r="A2194" s="61"/>
      <c r="B2194" s="61"/>
    </row>
    <row r="2195" spans="1:2" x14ac:dyDescent="0.25">
      <c r="A2195" s="61"/>
      <c r="B2195" s="61"/>
    </row>
    <row r="2196" spans="1:2" x14ac:dyDescent="0.25">
      <c r="A2196" s="61"/>
      <c r="B2196" s="61"/>
    </row>
    <row r="2197" spans="1:2" x14ac:dyDescent="0.25">
      <c r="A2197" s="61"/>
      <c r="B2197" s="61"/>
    </row>
    <row r="2198" spans="1:2" x14ac:dyDescent="0.25">
      <c r="A2198" s="61"/>
      <c r="B2198" s="61"/>
    </row>
    <row r="2199" spans="1:2" x14ac:dyDescent="0.25">
      <c r="A2199" s="61"/>
      <c r="B2199" s="61"/>
    </row>
    <row r="2200" spans="1:2" x14ac:dyDescent="0.25">
      <c r="A2200" s="61"/>
      <c r="B2200" s="61"/>
    </row>
    <row r="2201" spans="1:2" x14ac:dyDescent="0.25">
      <c r="A2201" s="61"/>
      <c r="B2201" s="61"/>
    </row>
    <row r="2202" spans="1:2" x14ac:dyDescent="0.25">
      <c r="A2202" s="61"/>
      <c r="B2202" s="61"/>
    </row>
    <row r="2203" spans="1:2" x14ac:dyDescent="0.25">
      <c r="A2203" s="61"/>
      <c r="B2203" s="61"/>
    </row>
    <row r="2204" spans="1:2" x14ac:dyDescent="0.25">
      <c r="A2204" s="61"/>
      <c r="B2204" s="61"/>
    </row>
    <row r="2205" spans="1:2" x14ac:dyDescent="0.25">
      <c r="A2205" s="61"/>
      <c r="B2205" s="61"/>
    </row>
    <row r="2206" spans="1:2" x14ac:dyDescent="0.25">
      <c r="A2206" s="61"/>
      <c r="B2206" s="61"/>
    </row>
    <row r="2207" spans="1:2" x14ac:dyDescent="0.25">
      <c r="A2207" s="61"/>
      <c r="B2207" s="61"/>
    </row>
    <row r="2208" spans="1:2" x14ac:dyDescent="0.25">
      <c r="A2208" s="61"/>
      <c r="B2208" s="61"/>
    </row>
    <row r="2209" spans="1:2" x14ac:dyDescent="0.25">
      <c r="A2209" s="61"/>
      <c r="B2209" s="61"/>
    </row>
    <row r="2210" spans="1:2" x14ac:dyDescent="0.25">
      <c r="A2210" s="61"/>
      <c r="B2210" s="61"/>
    </row>
    <row r="2211" spans="1:2" x14ac:dyDescent="0.25">
      <c r="A2211" s="61"/>
      <c r="B2211" s="61"/>
    </row>
    <row r="2212" spans="1:2" x14ac:dyDescent="0.25">
      <c r="A2212" s="61"/>
      <c r="B2212" s="61"/>
    </row>
    <row r="2213" spans="1:2" x14ac:dyDescent="0.25">
      <c r="A2213" s="61"/>
      <c r="B2213" s="61"/>
    </row>
    <row r="2214" spans="1:2" x14ac:dyDescent="0.25">
      <c r="A2214" s="61"/>
      <c r="B2214" s="61"/>
    </row>
    <row r="2215" spans="1:2" x14ac:dyDescent="0.25">
      <c r="A2215" s="61"/>
      <c r="B2215" s="61"/>
    </row>
    <row r="2216" spans="1:2" x14ac:dyDescent="0.25">
      <c r="A2216" s="61"/>
      <c r="B2216" s="61"/>
    </row>
    <row r="2217" spans="1:2" x14ac:dyDescent="0.25">
      <c r="A2217" s="61"/>
      <c r="B2217" s="61"/>
    </row>
    <row r="2218" spans="1:2" x14ac:dyDescent="0.25">
      <c r="A2218" s="61"/>
      <c r="B2218" s="61"/>
    </row>
    <row r="2219" spans="1:2" x14ac:dyDescent="0.25">
      <c r="A2219" s="61"/>
      <c r="B2219" s="61"/>
    </row>
    <row r="2220" spans="1:2" x14ac:dyDescent="0.25">
      <c r="A2220" s="61"/>
      <c r="B2220" s="61"/>
    </row>
    <row r="2221" spans="1:2" x14ac:dyDescent="0.25">
      <c r="A2221" s="61"/>
      <c r="B2221" s="61"/>
    </row>
    <row r="2222" spans="1:2" x14ac:dyDescent="0.25">
      <c r="A2222" s="61"/>
      <c r="B2222" s="61"/>
    </row>
    <row r="2223" spans="1:2" x14ac:dyDescent="0.25">
      <c r="A2223" s="61"/>
      <c r="B2223" s="61"/>
    </row>
    <row r="2224" spans="1:2" x14ac:dyDescent="0.25">
      <c r="A2224" s="61"/>
      <c r="B2224" s="61"/>
    </row>
    <row r="2225" spans="1:2" x14ac:dyDescent="0.25">
      <c r="A2225" s="61"/>
      <c r="B2225" s="61"/>
    </row>
    <row r="2226" spans="1:2" x14ac:dyDescent="0.25">
      <c r="A2226" s="61"/>
      <c r="B2226" s="61"/>
    </row>
    <row r="2227" spans="1:2" x14ac:dyDescent="0.25">
      <c r="A2227" s="61"/>
      <c r="B2227" s="61"/>
    </row>
    <row r="2228" spans="1:2" x14ac:dyDescent="0.25">
      <c r="A2228" s="61"/>
      <c r="B2228" s="61"/>
    </row>
    <row r="2229" spans="1:2" x14ac:dyDescent="0.25">
      <c r="A2229" s="61"/>
      <c r="B2229" s="61"/>
    </row>
    <row r="2230" spans="1:2" x14ac:dyDescent="0.25">
      <c r="A2230" s="61"/>
      <c r="B2230" s="61"/>
    </row>
    <row r="2231" spans="1:2" x14ac:dyDescent="0.25">
      <c r="A2231" s="61"/>
      <c r="B2231" s="61"/>
    </row>
    <row r="2232" spans="1:2" x14ac:dyDescent="0.25">
      <c r="A2232" s="61"/>
      <c r="B2232" s="61"/>
    </row>
    <row r="2233" spans="1:2" x14ac:dyDescent="0.25">
      <c r="A2233" s="61"/>
      <c r="B2233" s="61"/>
    </row>
    <row r="2234" spans="1:2" x14ac:dyDescent="0.25">
      <c r="A2234" s="61"/>
      <c r="B2234" s="61"/>
    </row>
    <row r="2235" spans="1:2" x14ac:dyDescent="0.25">
      <c r="A2235" s="61"/>
      <c r="B2235" s="61"/>
    </row>
    <row r="2236" spans="1:2" x14ac:dyDescent="0.25">
      <c r="A2236" s="61"/>
      <c r="B2236" s="61"/>
    </row>
    <row r="2237" spans="1:2" x14ac:dyDescent="0.25">
      <c r="A2237" s="61"/>
      <c r="B2237" s="61"/>
    </row>
    <row r="2238" spans="1:2" x14ac:dyDescent="0.25">
      <c r="A2238" s="61"/>
      <c r="B2238" s="61"/>
    </row>
    <row r="2239" spans="1:2" x14ac:dyDescent="0.25">
      <c r="A2239" s="61"/>
      <c r="B2239" s="61"/>
    </row>
    <row r="2240" spans="1:2" x14ac:dyDescent="0.25">
      <c r="A2240" s="61"/>
      <c r="B2240" s="61"/>
    </row>
    <row r="2241" spans="1:2" x14ac:dyDescent="0.25">
      <c r="A2241" s="61"/>
      <c r="B2241" s="61"/>
    </row>
    <row r="2242" spans="1:2" x14ac:dyDescent="0.25">
      <c r="A2242" s="61"/>
      <c r="B2242" s="61"/>
    </row>
    <row r="2243" spans="1:2" x14ac:dyDescent="0.25">
      <c r="A2243" s="61"/>
      <c r="B2243" s="61"/>
    </row>
    <row r="2244" spans="1:2" x14ac:dyDescent="0.25">
      <c r="A2244" s="61"/>
      <c r="B2244" s="61"/>
    </row>
    <row r="2245" spans="1:2" x14ac:dyDescent="0.25">
      <c r="A2245" s="61"/>
      <c r="B2245" s="61"/>
    </row>
    <row r="2246" spans="1:2" x14ac:dyDescent="0.25">
      <c r="A2246" s="61"/>
      <c r="B2246" s="61"/>
    </row>
    <row r="2247" spans="1:2" x14ac:dyDescent="0.25">
      <c r="A2247" s="61"/>
      <c r="B2247" s="61"/>
    </row>
    <row r="2248" spans="1:2" x14ac:dyDescent="0.25">
      <c r="A2248" s="61"/>
      <c r="B2248" s="61"/>
    </row>
    <row r="2249" spans="1:2" x14ac:dyDescent="0.25">
      <c r="A2249" s="61"/>
      <c r="B2249" s="61"/>
    </row>
    <row r="2250" spans="1:2" x14ac:dyDescent="0.25">
      <c r="A2250" s="61"/>
      <c r="B2250" s="61"/>
    </row>
    <row r="2251" spans="1:2" x14ac:dyDescent="0.25">
      <c r="A2251" s="61"/>
      <c r="B2251" s="61"/>
    </row>
    <row r="2252" spans="1:2" x14ac:dyDescent="0.25">
      <c r="A2252" s="61"/>
      <c r="B2252" s="61"/>
    </row>
    <row r="2253" spans="1:2" x14ac:dyDescent="0.25">
      <c r="A2253" s="61"/>
      <c r="B2253" s="61"/>
    </row>
    <row r="2254" spans="1:2" x14ac:dyDescent="0.25">
      <c r="A2254" s="61"/>
      <c r="B2254" s="61"/>
    </row>
    <row r="2255" spans="1:2" x14ac:dyDescent="0.25">
      <c r="A2255" s="61"/>
      <c r="B2255" s="61"/>
    </row>
    <row r="2256" spans="1:2" x14ac:dyDescent="0.25">
      <c r="A2256" s="61"/>
      <c r="B2256" s="61"/>
    </row>
    <row r="2257" spans="1:2" x14ac:dyDescent="0.25">
      <c r="A2257" s="61"/>
      <c r="B2257" s="61"/>
    </row>
    <row r="2258" spans="1:2" x14ac:dyDescent="0.25">
      <c r="A2258" s="61"/>
      <c r="B2258" s="61"/>
    </row>
    <row r="2259" spans="1:2" x14ac:dyDescent="0.25">
      <c r="A2259" s="61"/>
      <c r="B2259" s="61"/>
    </row>
    <row r="2260" spans="1:2" x14ac:dyDescent="0.25">
      <c r="A2260" s="61"/>
      <c r="B2260" s="61"/>
    </row>
    <row r="2261" spans="1:2" x14ac:dyDescent="0.25">
      <c r="A2261" s="61"/>
      <c r="B2261" s="61"/>
    </row>
    <row r="2262" spans="1:2" x14ac:dyDescent="0.25">
      <c r="A2262" s="61"/>
      <c r="B2262" s="61"/>
    </row>
    <row r="2263" spans="1:2" x14ac:dyDescent="0.25">
      <c r="A2263" s="61"/>
      <c r="B2263" s="61"/>
    </row>
    <row r="2264" spans="1:2" x14ac:dyDescent="0.25">
      <c r="A2264" s="61"/>
      <c r="B2264" s="61"/>
    </row>
    <row r="2265" spans="1:2" x14ac:dyDescent="0.25">
      <c r="A2265" s="61"/>
      <c r="B2265" s="61"/>
    </row>
    <row r="2266" spans="1:2" x14ac:dyDescent="0.25">
      <c r="A2266" s="61"/>
      <c r="B2266" s="61"/>
    </row>
    <row r="2267" spans="1:2" x14ac:dyDescent="0.25">
      <c r="A2267" s="61"/>
      <c r="B2267" s="61"/>
    </row>
    <row r="2268" spans="1:2" x14ac:dyDescent="0.25">
      <c r="A2268" s="61"/>
      <c r="B2268" s="61"/>
    </row>
    <row r="2269" spans="1:2" x14ac:dyDescent="0.25">
      <c r="A2269" s="61"/>
      <c r="B2269" s="61"/>
    </row>
    <row r="2270" spans="1:2" x14ac:dyDescent="0.25">
      <c r="A2270" s="61"/>
      <c r="B2270" s="61"/>
    </row>
    <row r="2271" spans="1:2" x14ac:dyDescent="0.25">
      <c r="A2271" s="61"/>
      <c r="B2271" s="61"/>
    </row>
    <row r="2272" spans="1:2" x14ac:dyDescent="0.25">
      <c r="A2272" s="61"/>
      <c r="B2272" s="61"/>
    </row>
    <row r="2273" spans="1:2" x14ac:dyDescent="0.25">
      <c r="A2273" s="61"/>
      <c r="B2273" s="61"/>
    </row>
    <row r="2274" spans="1:2" x14ac:dyDescent="0.25">
      <c r="A2274" s="61"/>
      <c r="B2274" s="61"/>
    </row>
    <row r="2275" spans="1:2" x14ac:dyDescent="0.25">
      <c r="A2275" s="61"/>
      <c r="B2275" s="61"/>
    </row>
    <row r="2276" spans="1:2" x14ac:dyDescent="0.25">
      <c r="A2276" s="61"/>
      <c r="B2276" s="61"/>
    </row>
    <row r="2277" spans="1:2" x14ac:dyDescent="0.25">
      <c r="A2277" s="61"/>
      <c r="B2277" s="61"/>
    </row>
    <row r="2278" spans="1:2" x14ac:dyDescent="0.25">
      <c r="A2278" s="61"/>
      <c r="B2278" s="61"/>
    </row>
    <row r="2279" spans="1:2" x14ac:dyDescent="0.25">
      <c r="A2279" s="61"/>
      <c r="B2279" s="61"/>
    </row>
    <row r="2280" spans="1:2" x14ac:dyDescent="0.25">
      <c r="A2280" s="61"/>
      <c r="B2280" s="61"/>
    </row>
    <row r="2281" spans="1:2" x14ac:dyDescent="0.25">
      <c r="A2281" s="61"/>
      <c r="B2281" s="61"/>
    </row>
    <row r="2282" spans="1:2" x14ac:dyDescent="0.25">
      <c r="A2282" s="61"/>
      <c r="B2282" s="61"/>
    </row>
    <row r="2283" spans="1:2" x14ac:dyDescent="0.25">
      <c r="A2283" s="61"/>
      <c r="B2283" s="61"/>
    </row>
    <row r="2284" spans="1:2" x14ac:dyDescent="0.25">
      <c r="A2284" s="61"/>
      <c r="B2284" s="61"/>
    </row>
    <row r="2285" spans="1:2" x14ac:dyDescent="0.25">
      <c r="A2285" s="61"/>
      <c r="B2285" s="61"/>
    </row>
    <row r="2286" spans="1:2" x14ac:dyDescent="0.25">
      <c r="A2286" s="61"/>
      <c r="B2286" s="61"/>
    </row>
    <row r="2287" spans="1:2" x14ac:dyDescent="0.25">
      <c r="A2287" s="61"/>
      <c r="B2287" s="61"/>
    </row>
    <row r="2288" spans="1:2" x14ac:dyDescent="0.25">
      <c r="A2288" s="61"/>
      <c r="B2288" s="61"/>
    </row>
    <row r="2289" spans="1:2" x14ac:dyDescent="0.25">
      <c r="A2289" s="61"/>
      <c r="B2289" s="61"/>
    </row>
    <row r="2290" spans="1:2" x14ac:dyDescent="0.25">
      <c r="A2290" s="61"/>
      <c r="B2290" s="61"/>
    </row>
    <row r="2291" spans="1:2" x14ac:dyDescent="0.25">
      <c r="A2291" s="61"/>
      <c r="B2291" s="61"/>
    </row>
    <row r="2292" spans="1:2" x14ac:dyDescent="0.25">
      <c r="A2292" s="61"/>
      <c r="B2292" s="61"/>
    </row>
    <row r="2293" spans="1:2" x14ac:dyDescent="0.25">
      <c r="A2293" s="61"/>
      <c r="B2293" s="61"/>
    </row>
    <row r="2294" spans="1:2" x14ac:dyDescent="0.25">
      <c r="A2294" s="61"/>
      <c r="B2294" s="61"/>
    </row>
    <row r="2295" spans="1:2" x14ac:dyDescent="0.25">
      <c r="A2295" s="61"/>
      <c r="B2295" s="61"/>
    </row>
    <row r="2296" spans="1:2" x14ac:dyDescent="0.25">
      <c r="A2296" s="61"/>
      <c r="B2296" s="61"/>
    </row>
    <row r="2297" spans="1:2" x14ac:dyDescent="0.25">
      <c r="A2297" s="61"/>
      <c r="B2297" s="61"/>
    </row>
    <row r="2298" spans="1:2" x14ac:dyDescent="0.25">
      <c r="A2298" s="61"/>
      <c r="B2298" s="61"/>
    </row>
    <row r="2299" spans="1:2" x14ac:dyDescent="0.25">
      <c r="A2299" s="61"/>
      <c r="B2299" s="61"/>
    </row>
    <row r="2300" spans="1:2" x14ac:dyDescent="0.25">
      <c r="A2300" s="61"/>
      <c r="B2300" s="61"/>
    </row>
    <row r="2301" spans="1:2" x14ac:dyDescent="0.25">
      <c r="A2301" s="61"/>
      <c r="B2301" s="61"/>
    </row>
    <row r="2302" spans="1:2" x14ac:dyDescent="0.25">
      <c r="A2302" s="61"/>
      <c r="B2302" s="61"/>
    </row>
    <row r="2303" spans="1:2" x14ac:dyDescent="0.25">
      <c r="A2303" s="61"/>
      <c r="B2303" s="61"/>
    </row>
    <row r="2304" spans="1:2" x14ac:dyDescent="0.25">
      <c r="A2304" s="61"/>
      <c r="B2304" s="61"/>
    </row>
    <row r="2305" spans="1:2" x14ac:dyDescent="0.25">
      <c r="A2305" s="61"/>
      <c r="B2305" s="61"/>
    </row>
    <row r="2306" spans="1:2" x14ac:dyDescent="0.25">
      <c r="A2306" s="61"/>
      <c r="B2306" s="61"/>
    </row>
    <row r="2307" spans="1:2" x14ac:dyDescent="0.25">
      <c r="A2307" s="61"/>
      <c r="B2307" s="61"/>
    </row>
    <row r="2308" spans="1:2" x14ac:dyDescent="0.25">
      <c r="A2308" s="61"/>
      <c r="B2308" s="61"/>
    </row>
    <row r="2309" spans="1:2" x14ac:dyDescent="0.25">
      <c r="A2309" s="61"/>
      <c r="B2309" s="61"/>
    </row>
    <row r="2310" spans="1:2" x14ac:dyDescent="0.25">
      <c r="A2310" s="61"/>
      <c r="B2310" s="61"/>
    </row>
    <row r="2311" spans="1:2" x14ac:dyDescent="0.25">
      <c r="A2311" s="61"/>
      <c r="B2311" s="61"/>
    </row>
    <row r="2312" spans="1:2" x14ac:dyDescent="0.25">
      <c r="A2312" s="61"/>
      <c r="B2312" s="61"/>
    </row>
    <row r="2313" spans="1:2" x14ac:dyDescent="0.25">
      <c r="A2313" s="61"/>
      <c r="B2313" s="61"/>
    </row>
    <row r="2314" spans="1:2" x14ac:dyDescent="0.25">
      <c r="A2314" s="61"/>
      <c r="B2314" s="61"/>
    </row>
    <row r="2315" spans="1:2" x14ac:dyDescent="0.25">
      <c r="A2315" s="61"/>
      <c r="B2315" s="61"/>
    </row>
    <row r="2316" spans="1:2" x14ac:dyDescent="0.25">
      <c r="A2316" s="61"/>
      <c r="B2316" s="61"/>
    </row>
    <row r="2317" spans="1:2" x14ac:dyDescent="0.25">
      <c r="A2317" s="61"/>
      <c r="B2317" s="61"/>
    </row>
    <row r="2318" spans="1:2" x14ac:dyDescent="0.25">
      <c r="A2318" s="61"/>
      <c r="B2318" s="61"/>
    </row>
    <row r="2319" spans="1:2" x14ac:dyDescent="0.25">
      <c r="A2319" s="61"/>
      <c r="B2319" s="61"/>
    </row>
    <row r="2320" spans="1:2" x14ac:dyDescent="0.25">
      <c r="A2320" s="61"/>
      <c r="B2320" s="61"/>
    </row>
    <row r="2321" spans="1:2" x14ac:dyDescent="0.25">
      <c r="A2321" s="61"/>
      <c r="B2321" s="61"/>
    </row>
    <row r="2322" spans="1:2" x14ac:dyDescent="0.25">
      <c r="A2322" s="61"/>
      <c r="B2322" s="61"/>
    </row>
    <row r="2323" spans="1:2" x14ac:dyDescent="0.25">
      <c r="A2323" s="61"/>
      <c r="B2323" s="61"/>
    </row>
    <row r="2324" spans="1:2" x14ac:dyDescent="0.25">
      <c r="A2324" s="61"/>
      <c r="B2324" s="61"/>
    </row>
    <row r="2325" spans="1:2" x14ac:dyDescent="0.25">
      <c r="A2325" s="61"/>
      <c r="B2325" s="61"/>
    </row>
    <row r="2326" spans="1:2" x14ac:dyDescent="0.25">
      <c r="A2326" s="61"/>
      <c r="B2326" s="61"/>
    </row>
    <row r="2327" spans="1:2" x14ac:dyDescent="0.25">
      <c r="A2327" s="61"/>
      <c r="B2327" s="61"/>
    </row>
    <row r="2328" spans="1:2" x14ac:dyDescent="0.25">
      <c r="A2328" s="61"/>
      <c r="B2328" s="61"/>
    </row>
    <row r="2329" spans="1:2" x14ac:dyDescent="0.25">
      <c r="A2329" s="61"/>
      <c r="B2329" s="61"/>
    </row>
    <row r="2330" spans="1:2" x14ac:dyDescent="0.25">
      <c r="A2330" s="61"/>
      <c r="B2330" s="61"/>
    </row>
    <row r="2331" spans="1:2" x14ac:dyDescent="0.25">
      <c r="A2331" s="61"/>
      <c r="B2331" s="61"/>
    </row>
    <row r="2332" spans="1:2" x14ac:dyDescent="0.25">
      <c r="A2332" s="61"/>
      <c r="B2332" s="61"/>
    </row>
    <row r="2333" spans="1:2" x14ac:dyDescent="0.25">
      <c r="A2333" s="61"/>
      <c r="B2333" s="61"/>
    </row>
    <row r="2334" spans="1:2" x14ac:dyDescent="0.25">
      <c r="A2334" s="61"/>
      <c r="B2334" s="61"/>
    </row>
    <row r="2335" spans="1:2" x14ac:dyDescent="0.25">
      <c r="A2335" s="61"/>
      <c r="B2335" s="61"/>
    </row>
    <row r="2336" spans="1:2" x14ac:dyDescent="0.25">
      <c r="A2336" s="61"/>
      <c r="B2336" s="61"/>
    </row>
    <row r="2337" spans="1:2" x14ac:dyDescent="0.25">
      <c r="A2337" s="61"/>
      <c r="B2337" s="61"/>
    </row>
    <row r="2338" spans="1:2" x14ac:dyDescent="0.25">
      <c r="A2338" s="61"/>
      <c r="B2338" s="61"/>
    </row>
    <row r="2339" spans="1:2" x14ac:dyDescent="0.25">
      <c r="A2339" s="61"/>
      <c r="B2339" s="61"/>
    </row>
    <row r="2340" spans="1:2" x14ac:dyDescent="0.25">
      <c r="A2340" s="61"/>
      <c r="B2340" s="61"/>
    </row>
    <row r="2341" spans="1:2" x14ac:dyDescent="0.25">
      <c r="A2341" s="61"/>
      <c r="B2341" s="61"/>
    </row>
    <row r="2342" spans="1:2" x14ac:dyDescent="0.25">
      <c r="A2342" s="61"/>
      <c r="B2342" s="61"/>
    </row>
    <row r="2343" spans="1:2" x14ac:dyDescent="0.25">
      <c r="A2343" s="61"/>
      <c r="B2343" s="61"/>
    </row>
    <row r="2344" spans="1:2" x14ac:dyDescent="0.25">
      <c r="A2344" s="61"/>
      <c r="B2344" s="61"/>
    </row>
    <row r="2345" spans="1:2" x14ac:dyDescent="0.25">
      <c r="A2345" s="61"/>
      <c r="B2345" s="61"/>
    </row>
    <row r="2346" spans="1:2" x14ac:dyDescent="0.25">
      <c r="A2346" s="61"/>
      <c r="B2346" s="61"/>
    </row>
    <row r="2347" spans="1:2" x14ac:dyDescent="0.25">
      <c r="A2347" s="61"/>
      <c r="B2347" s="61"/>
    </row>
    <row r="2348" spans="1:2" x14ac:dyDescent="0.25">
      <c r="A2348" s="61"/>
      <c r="B2348" s="61"/>
    </row>
    <row r="2349" spans="1:2" x14ac:dyDescent="0.25">
      <c r="A2349" s="61"/>
      <c r="B2349" s="61"/>
    </row>
    <row r="2350" spans="1:2" x14ac:dyDescent="0.25">
      <c r="A2350" s="61"/>
      <c r="B2350" s="61"/>
    </row>
    <row r="2351" spans="1:2" x14ac:dyDescent="0.25">
      <c r="A2351" s="61"/>
      <c r="B2351" s="61"/>
    </row>
    <row r="2352" spans="1:2" x14ac:dyDescent="0.25">
      <c r="A2352" s="61"/>
      <c r="B2352" s="61"/>
    </row>
    <row r="2353" spans="1:2" x14ac:dyDescent="0.25">
      <c r="A2353" s="61"/>
      <c r="B2353" s="61"/>
    </row>
    <row r="2354" spans="1:2" x14ac:dyDescent="0.25">
      <c r="A2354" s="61"/>
      <c r="B2354" s="61"/>
    </row>
    <row r="2355" spans="1:2" x14ac:dyDescent="0.25">
      <c r="A2355" s="61"/>
      <c r="B2355" s="61"/>
    </row>
    <row r="2356" spans="1:2" x14ac:dyDescent="0.25">
      <c r="A2356" s="61"/>
      <c r="B2356" s="61"/>
    </row>
    <row r="2357" spans="1:2" x14ac:dyDescent="0.25">
      <c r="A2357" s="61"/>
      <c r="B2357" s="61"/>
    </row>
    <row r="2358" spans="1:2" x14ac:dyDescent="0.25">
      <c r="A2358" s="61"/>
      <c r="B2358" s="61"/>
    </row>
    <row r="2359" spans="1:2" x14ac:dyDescent="0.25">
      <c r="A2359" s="61"/>
      <c r="B2359" s="61"/>
    </row>
    <row r="2360" spans="1:2" x14ac:dyDescent="0.25">
      <c r="A2360" s="61"/>
      <c r="B2360" s="61"/>
    </row>
    <row r="2361" spans="1:2" x14ac:dyDescent="0.25">
      <c r="A2361" s="61"/>
      <c r="B2361" s="61"/>
    </row>
    <row r="2362" spans="1:2" x14ac:dyDescent="0.25">
      <c r="A2362" s="61"/>
      <c r="B2362" s="61"/>
    </row>
    <row r="2363" spans="1:2" x14ac:dyDescent="0.25">
      <c r="A2363" s="61"/>
      <c r="B2363" s="61"/>
    </row>
    <row r="2364" spans="1:2" x14ac:dyDescent="0.25">
      <c r="A2364" s="61"/>
      <c r="B2364" s="61"/>
    </row>
    <row r="2365" spans="1:2" x14ac:dyDescent="0.25">
      <c r="A2365" s="61"/>
      <c r="B2365" s="61"/>
    </row>
    <row r="2366" spans="1:2" x14ac:dyDescent="0.25">
      <c r="A2366" s="61"/>
      <c r="B2366" s="61"/>
    </row>
    <row r="2367" spans="1:2" x14ac:dyDescent="0.25">
      <c r="A2367" s="61"/>
      <c r="B2367" s="61"/>
    </row>
    <row r="2368" spans="1:2" x14ac:dyDescent="0.25">
      <c r="A2368" s="61"/>
      <c r="B2368" s="61"/>
    </row>
    <row r="2369" spans="1:2" x14ac:dyDescent="0.25">
      <c r="A2369" s="61"/>
      <c r="B2369" s="61"/>
    </row>
    <row r="2370" spans="1:2" x14ac:dyDescent="0.25">
      <c r="A2370" s="61"/>
      <c r="B2370" s="61"/>
    </row>
    <row r="2371" spans="1:2" x14ac:dyDescent="0.25">
      <c r="A2371" s="61"/>
      <c r="B2371" s="61"/>
    </row>
    <row r="2372" spans="1:2" x14ac:dyDescent="0.25">
      <c r="A2372" s="61"/>
      <c r="B2372" s="61"/>
    </row>
    <row r="2373" spans="1:2" x14ac:dyDescent="0.25">
      <c r="A2373" s="61"/>
      <c r="B2373" s="61"/>
    </row>
    <row r="2374" spans="1:2" x14ac:dyDescent="0.25">
      <c r="A2374" s="61"/>
      <c r="B2374" s="61"/>
    </row>
    <row r="2375" spans="1:2" x14ac:dyDescent="0.25">
      <c r="A2375" s="61"/>
      <c r="B2375" s="61"/>
    </row>
    <row r="2376" spans="1:2" x14ac:dyDescent="0.25">
      <c r="A2376" s="61"/>
      <c r="B2376" s="61"/>
    </row>
    <row r="2377" spans="1:2" x14ac:dyDescent="0.25">
      <c r="A2377" s="61"/>
      <c r="B2377" s="61"/>
    </row>
    <row r="2378" spans="1:2" x14ac:dyDescent="0.25">
      <c r="A2378" s="61"/>
      <c r="B2378" s="61"/>
    </row>
    <row r="2379" spans="1:2" x14ac:dyDescent="0.25">
      <c r="A2379" s="61"/>
      <c r="B2379" s="61"/>
    </row>
    <row r="2380" spans="1:2" x14ac:dyDescent="0.25">
      <c r="A2380" s="61"/>
      <c r="B2380" s="61"/>
    </row>
    <row r="2381" spans="1:2" x14ac:dyDescent="0.25">
      <c r="A2381" s="61"/>
      <c r="B2381" s="61"/>
    </row>
    <row r="2382" spans="1:2" x14ac:dyDescent="0.25">
      <c r="A2382" s="61"/>
      <c r="B2382" s="61"/>
    </row>
    <row r="2383" spans="1:2" x14ac:dyDescent="0.25">
      <c r="A2383" s="61"/>
      <c r="B2383" s="61"/>
    </row>
    <row r="2384" spans="1:2" x14ac:dyDescent="0.25">
      <c r="A2384" s="61"/>
      <c r="B2384" s="61"/>
    </row>
    <row r="2385" spans="1:2" x14ac:dyDescent="0.25">
      <c r="A2385" s="61"/>
      <c r="B2385" s="61"/>
    </row>
    <row r="2386" spans="1:2" x14ac:dyDescent="0.25">
      <c r="A2386" s="61"/>
      <c r="B2386" s="61"/>
    </row>
    <row r="2387" spans="1:2" x14ac:dyDescent="0.25">
      <c r="A2387" s="61"/>
      <c r="B2387" s="61"/>
    </row>
    <row r="2388" spans="1:2" x14ac:dyDescent="0.25">
      <c r="A2388" s="61"/>
      <c r="B2388" s="61"/>
    </row>
    <row r="2389" spans="1:2" x14ac:dyDescent="0.25">
      <c r="A2389" s="61"/>
      <c r="B2389" s="61"/>
    </row>
    <row r="2390" spans="1:2" x14ac:dyDescent="0.25">
      <c r="A2390" s="61"/>
      <c r="B2390" s="61"/>
    </row>
    <row r="2391" spans="1:2" x14ac:dyDescent="0.25">
      <c r="A2391" s="61"/>
      <c r="B2391" s="61"/>
    </row>
    <row r="2392" spans="1:2" x14ac:dyDescent="0.25">
      <c r="A2392" s="61"/>
      <c r="B2392" s="61"/>
    </row>
    <row r="2393" spans="1:2" x14ac:dyDescent="0.25">
      <c r="A2393" s="61"/>
      <c r="B2393" s="61"/>
    </row>
    <row r="2394" spans="1:2" x14ac:dyDescent="0.25">
      <c r="A2394" s="61"/>
      <c r="B2394" s="61"/>
    </row>
    <row r="2395" spans="1:2" x14ac:dyDescent="0.25">
      <c r="A2395" s="61"/>
      <c r="B2395" s="61"/>
    </row>
    <row r="2396" spans="1:2" x14ac:dyDescent="0.25">
      <c r="A2396" s="61"/>
      <c r="B2396" s="61"/>
    </row>
    <row r="2397" spans="1:2" x14ac:dyDescent="0.25">
      <c r="A2397" s="61"/>
      <c r="B2397" s="61"/>
    </row>
    <row r="2398" spans="1:2" x14ac:dyDescent="0.25">
      <c r="A2398" s="61"/>
      <c r="B2398" s="61"/>
    </row>
    <row r="2399" spans="1:2" x14ac:dyDescent="0.25">
      <c r="A2399" s="61"/>
      <c r="B2399" s="61"/>
    </row>
    <row r="2400" spans="1:2" x14ac:dyDescent="0.25">
      <c r="A2400" s="61"/>
      <c r="B2400" s="61"/>
    </row>
    <row r="2401" spans="1:2" x14ac:dyDescent="0.25">
      <c r="A2401" s="61"/>
      <c r="B2401" s="61"/>
    </row>
    <row r="2402" spans="1:2" x14ac:dyDescent="0.25">
      <c r="A2402" s="61"/>
      <c r="B2402" s="61"/>
    </row>
    <row r="2403" spans="1:2" x14ac:dyDescent="0.25">
      <c r="A2403" s="61"/>
      <c r="B2403" s="61"/>
    </row>
    <row r="2404" spans="1:2" x14ac:dyDescent="0.25">
      <c r="A2404" s="61"/>
      <c r="B2404" s="61"/>
    </row>
    <row r="2405" spans="1:2" x14ac:dyDescent="0.25">
      <c r="A2405" s="61"/>
      <c r="B2405" s="61"/>
    </row>
    <row r="2406" spans="1:2" x14ac:dyDescent="0.25">
      <c r="A2406" s="61"/>
      <c r="B2406" s="61"/>
    </row>
    <row r="2407" spans="1:2" x14ac:dyDescent="0.25">
      <c r="A2407" s="61"/>
      <c r="B2407" s="61"/>
    </row>
    <row r="2408" spans="1:2" x14ac:dyDescent="0.25">
      <c r="A2408" s="61"/>
      <c r="B2408" s="61"/>
    </row>
    <row r="2409" spans="1:2" x14ac:dyDescent="0.25">
      <c r="A2409" s="61"/>
      <c r="B2409" s="61"/>
    </row>
    <row r="2410" spans="1:2" x14ac:dyDescent="0.25">
      <c r="A2410" s="61"/>
      <c r="B2410" s="61"/>
    </row>
    <row r="2411" spans="1:2" x14ac:dyDescent="0.25">
      <c r="A2411" s="61"/>
      <c r="B2411" s="61"/>
    </row>
    <row r="2412" spans="1:2" x14ac:dyDescent="0.25">
      <c r="A2412" s="61"/>
      <c r="B2412" s="61"/>
    </row>
    <row r="2413" spans="1:2" x14ac:dyDescent="0.25">
      <c r="A2413" s="61"/>
      <c r="B2413" s="61"/>
    </row>
    <row r="2414" spans="1:2" x14ac:dyDescent="0.25">
      <c r="A2414" s="61"/>
      <c r="B2414" s="61"/>
    </row>
    <row r="2415" spans="1:2" x14ac:dyDescent="0.25">
      <c r="A2415" s="61"/>
      <c r="B2415" s="61"/>
    </row>
    <row r="2416" spans="1:2" x14ac:dyDescent="0.25">
      <c r="A2416" s="61"/>
      <c r="B2416" s="61"/>
    </row>
    <row r="2417" spans="1:2" x14ac:dyDescent="0.25">
      <c r="A2417" s="61"/>
      <c r="B2417" s="61"/>
    </row>
    <row r="2418" spans="1:2" x14ac:dyDescent="0.25">
      <c r="A2418" s="61"/>
      <c r="B2418" s="61"/>
    </row>
    <row r="2419" spans="1:2" x14ac:dyDescent="0.25">
      <c r="A2419" s="61"/>
      <c r="B2419" s="61"/>
    </row>
    <row r="2420" spans="1:2" x14ac:dyDescent="0.25">
      <c r="A2420" s="61"/>
      <c r="B2420" s="61"/>
    </row>
    <row r="2421" spans="1:2" x14ac:dyDescent="0.25">
      <c r="A2421" s="61"/>
      <c r="B2421" s="61"/>
    </row>
    <row r="2422" spans="1:2" x14ac:dyDescent="0.25">
      <c r="A2422" s="61"/>
      <c r="B2422" s="61"/>
    </row>
    <row r="2423" spans="1:2" x14ac:dyDescent="0.25">
      <c r="A2423" s="61"/>
      <c r="B2423" s="61"/>
    </row>
    <row r="2424" spans="1:2" x14ac:dyDescent="0.25">
      <c r="A2424" s="61"/>
      <c r="B2424" s="61"/>
    </row>
    <row r="2425" spans="1:2" x14ac:dyDescent="0.25">
      <c r="A2425" s="61"/>
      <c r="B2425" s="61"/>
    </row>
    <row r="2426" spans="1:2" x14ac:dyDescent="0.25">
      <c r="A2426" s="61"/>
      <c r="B2426" s="61"/>
    </row>
    <row r="2427" spans="1:2" x14ac:dyDescent="0.25">
      <c r="A2427" s="61"/>
      <c r="B2427" s="61"/>
    </row>
    <row r="2428" spans="1:2" x14ac:dyDescent="0.25">
      <c r="A2428" s="61"/>
      <c r="B2428" s="61"/>
    </row>
    <row r="2429" spans="1:2" x14ac:dyDescent="0.25">
      <c r="A2429" s="61"/>
      <c r="B2429" s="61"/>
    </row>
    <row r="2430" spans="1:2" x14ac:dyDescent="0.25">
      <c r="A2430" s="61"/>
      <c r="B2430" s="61"/>
    </row>
    <row r="2431" spans="1:2" x14ac:dyDescent="0.25">
      <c r="A2431" s="61"/>
      <c r="B2431" s="61"/>
    </row>
    <row r="2432" spans="1:2" x14ac:dyDescent="0.25">
      <c r="A2432" s="61"/>
      <c r="B2432" s="61"/>
    </row>
    <row r="2433" spans="1:2" x14ac:dyDescent="0.25">
      <c r="A2433" s="61"/>
      <c r="B2433" s="61"/>
    </row>
    <row r="2434" spans="1:2" x14ac:dyDescent="0.25">
      <c r="A2434" s="61"/>
      <c r="B2434" s="61"/>
    </row>
    <row r="2435" spans="1:2" x14ac:dyDescent="0.25">
      <c r="A2435" s="61"/>
      <c r="B2435" s="61"/>
    </row>
    <row r="2436" spans="1:2" x14ac:dyDescent="0.25">
      <c r="A2436" s="61"/>
      <c r="B2436" s="61"/>
    </row>
    <row r="2437" spans="1:2" x14ac:dyDescent="0.25">
      <c r="A2437" s="61"/>
      <c r="B2437" s="61"/>
    </row>
    <row r="2438" spans="1:2" x14ac:dyDescent="0.25">
      <c r="A2438" s="61"/>
      <c r="B2438" s="61"/>
    </row>
    <row r="2439" spans="1:2" x14ac:dyDescent="0.25">
      <c r="A2439" s="61"/>
      <c r="B2439" s="61"/>
    </row>
    <row r="2440" spans="1:2" x14ac:dyDescent="0.25">
      <c r="A2440" s="61"/>
      <c r="B2440" s="61"/>
    </row>
    <row r="2441" spans="1:2" x14ac:dyDescent="0.25">
      <c r="A2441" s="61"/>
      <c r="B2441" s="61"/>
    </row>
    <row r="2442" spans="1:2" x14ac:dyDescent="0.25">
      <c r="A2442" s="61"/>
      <c r="B2442" s="61"/>
    </row>
    <row r="2443" spans="1:2" x14ac:dyDescent="0.25">
      <c r="A2443" s="61"/>
      <c r="B2443" s="61"/>
    </row>
    <row r="2444" spans="1:2" x14ac:dyDescent="0.25">
      <c r="A2444" s="61"/>
      <c r="B2444" s="61"/>
    </row>
    <row r="2445" spans="1:2" x14ac:dyDescent="0.25">
      <c r="A2445" s="61"/>
      <c r="B2445" s="61"/>
    </row>
    <row r="2446" spans="1:2" x14ac:dyDescent="0.25">
      <c r="A2446" s="61"/>
      <c r="B2446" s="61"/>
    </row>
    <row r="2447" spans="1:2" x14ac:dyDescent="0.25">
      <c r="A2447" s="61"/>
      <c r="B2447" s="61"/>
    </row>
    <row r="2448" spans="1:2" x14ac:dyDescent="0.25">
      <c r="A2448" s="61"/>
      <c r="B2448" s="61"/>
    </row>
    <row r="2449" spans="1:2" x14ac:dyDescent="0.25">
      <c r="A2449" s="61"/>
      <c r="B2449" s="61"/>
    </row>
    <row r="2450" spans="1:2" x14ac:dyDescent="0.25">
      <c r="A2450" s="61"/>
      <c r="B2450" s="61"/>
    </row>
    <row r="2451" spans="1:2" x14ac:dyDescent="0.25">
      <c r="A2451" s="61"/>
      <c r="B2451" s="61"/>
    </row>
    <row r="2452" spans="1:2" x14ac:dyDescent="0.25">
      <c r="A2452" s="61"/>
      <c r="B2452" s="61"/>
    </row>
    <row r="2453" spans="1:2" x14ac:dyDescent="0.25">
      <c r="A2453" s="61"/>
      <c r="B2453" s="61"/>
    </row>
    <row r="2454" spans="1:2" x14ac:dyDescent="0.25">
      <c r="A2454" s="61"/>
      <c r="B2454" s="61"/>
    </row>
    <row r="2455" spans="1:2" x14ac:dyDescent="0.25">
      <c r="A2455" s="61"/>
      <c r="B2455" s="61"/>
    </row>
    <row r="2456" spans="1:2" x14ac:dyDescent="0.25">
      <c r="A2456" s="61"/>
      <c r="B2456" s="61"/>
    </row>
    <row r="2457" spans="1:2" x14ac:dyDescent="0.25">
      <c r="A2457" s="61"/>
      <c r="B2457" s="61"/>
    </row>
    <row r="2458" spans="1:2" x14ac:dyDescent="0.25">
      <c r="A2458" s="61"/>
      <c r="B2458" s="61"/>
    </row>
    <row r="2459" spans="1:2" x14ac:dyDescent="0.25">
      <c r="A2459" s="61"/>
      <c r="B2459" s="61"/>
    </row>
    <row r="2460" spans="1:2" x14ac:dyDescent="0.25">
      <c r="A2460" s="61"/>
      <c r="B2460" s="61"/>
    </row>
    <row r="2461" spans="1:2" x14ac:dyDescent="0.25">
      <c r="A2461" s="61"/>
      <c r="B2461" s="61"/>
    </row>
    <row r="2462" spans="1:2" x14ac:dyDescent="0.25">
      <c r="A2462" s="61"/>
      <c r="B2462" s="61"/>
    </row>
    <row r="2463" spans="1:2" x14ac:dyDescent="0.25">
      <c r="A2463" s="61"/>
      <c r="B2463" s="61"/>
    </row>
    <row r="2464" spans="1:2" x14ac:dyDescent="0.25">
      <c r="A2464" s="61"/>
      <c r="B2464" s="61"/>
    </row>
    <row r="2465" spans="1:2" x14ac:dyDescent="0.25">
      <c r="A2465" s="61"/>
      <c r="B2465" s="61"/>
    </row>
    <row r="2466" spans="1:2" x14ac:dyDescent="0.25">
      <c r="A2466" s="61"/>
      <c r="B2466" s="61"/>
    </row>
    <row r="2467" spans="1:2" x14ac:dyDescent="0.25">
      <c r="A2467" s="61"/>
      <c r="B2467" s="61"/>
    </row>
    <row r="2468" spans="1:2" x14ac:dyDescent="0.25">
      <c r="A2468" s="61"/>
      <c r="B2468" s="61"/>
    </row>
    <row r="2469" spans="1:2" x14ac:dyDescent="0.25">
      <c r="A2469" s="61"/>
      <c r="B2469" s="61"/>
    </row>
    <row r="2470" spans="1:2" x14ac:dyDescent="0.25">
      <c r="A2470" s="61"/>
      <c r="B2470" s="61"/>
    </row>
    <row r="2471" spans="1:2" x14ac:dyDescent="0.25">
      <c r="A2471" s="61"/>
      <c r="B2471" s="61"/>
    </row>
    <row r="2472" spans="1:2" x14ac:dyDescent="0.25">
      <c r="A2472" s="61"/>
      <c r="B2472" s="61"/>
    </row>
    <row r="2473" spans="1:2" x14ac:dyDescent="0.25">
      <c r="A2473" s="61"/>
      <c r="B2473" s="61"/>
    </row>
    <row r="2474" spans="1:2" x14ac:dyDescent="0.25">
      <c r="A2474" s="61"/>
      <c r="B2474" s="61"/>
    </row>
    <row r="2475" spans="1:2" x14ac:dyDescent="0.25">
      <c r="A2475" s="61"/>
      <c r="B2475" s="61"/>
    </row>
    <row r="2476" spans="1:2" x14ac:dyDescent="0.25">
      <c r="A2476" s="61"/>
      <c r="B2476" s="61"/>
    </row>
    <row r="2477" spans="1:2" x14ac:dyDescent="0.25">
      <c r="A2477" s="61"/>
      <c r="B2477" s="61"/>
    </row>
    <row r="2478" spans="1:2" x14ac:dyDescent="0.25">
      <c r="A2478" s="61"/>
      <c r="B2478" s="61"/>
    </row>
    <row r="2479" spans="1:2" x14ac:dyDescent="0.25">
      <c r="A2479" s="61"/>
      <c r="B2479" s="61"/>
    </row>
    <row r="2480" spans="1:2" x14ac:dyDescent="0.25">
      <c r="A2480" s="61"/>
      <c r="B2480" s="61"/>
    </row>
    <row r="2481" spans="1:2" x14ac:dyDescent="0.25">
      <c r="A2481" s="61"/>
      <c r="B2481" s="61"/>
    </row>
    <row r="2482" spans="1:2" x14ac:dyDescent="0.25">
      <c r="A2482" s="61"/>
      <c r="B2482" s="61"/>
    </row>
    <row r="2483" spans="1:2" x14ac:dyDescent="0.25">
      <c r="A2483" s="61"/>
      <c r="B2483" s="61"/>
    </row>
    <row r="2484" spans="1:2" x14ac:dyDescent="0.25">
      <c r="A2484" s="61"/>
      <c r="B2484" s="61"/>
    </row>
    <row r="2485" spans="1:2" x14ac:dyDescent="0.25">
      <c r="A2485" s="61"/>
      <c r="B2485" s="61"/>
    </row>
    <row r="2486" spans="1:2" x14ac:dyDescent="0.25">
      <c r="A2486" s="61"/>
      <c r="B2486" s="61"/>
    </row>
    <row r="2487" spans="1:2" x14ac:dyDescent="0.25">
      <c r="A2487" s="61"/>
      <c r="B2487" s="61"/>
    </row>
    <row r="2488" spans="1:2" x14ac:dyDescent="0.25">
      <c r="A2488" s="61"/>
      <c r="B2488" s="61"/>
    </row>
    <row r="2489" spans="1:2" x14ac:dyDescent="0.25">
      <c r="A2489" s="61"/>
      <c r="B2489" s="61"/>
    </row>
    <row r="2490" spans="1:2" x14ac:dyDescent="0.25">
      <c r="A2490" s="61"/>
      <c r="B2490" s="61"/>
    </row>
    <row r="2491" spans="1:2" x14ac:dyDescent="0.25">
      <c r="A2491" s="61"/>
      <c r="B2491" s="61"/>
    </row>
    <row r="2492" spans="1:2" x14ac:dyDescent="0.25">
      <c r="A2492" s="61"/>
      <c r="B2492" s="61"/>
    </row>
    <row r="2493" spans="1:2" x14ac:dyDescent="0.25">
      <c r="A2493" s="61"/>
      <c r="B2493" s="61"/>
    </row>
    <row r="2494" spans="1:2" x14ac:dyDescent="0.25">
      <c r="A2494" s="61"/>
      <c r="B2494" s="61"/>
    </row>
    <row r="2495" spans="1:2" x14ac:dyDescent="0.25">
      <c r="A2495" s="61"/>
      <c r="B2495" s="61"/>
    </row>
    <row r="2496" spans="1:2" x14ac:dyDescent="0.25">
      <c r="A2496" s="61"/>
      <c r="B2496" s="61"/>
    </row>
    <row r="2497" spans="1:2" x14ac:dyDescent="0.25">
      <c r="A2497" s="61"/>
      <c r="B2497" s="61"/>
    </row>
    <row r="2498" spans="1:2" x14ac:dyDescent="0.25">
      <c r="A2498" s="61"/>
      <c r="B2498" s="61"/>
    </row>
    <row r="2499" spans="1:2" x14ac:dyDescent="0.25">
      <c r="A2499" s="61"/>
      <c r="B2499" s="61"/>
    </row>
    <row r="2500" spans="1:2" x14ac:dyDescent="0.25">
      <c r="A2500" s="61"/>
      <c r="B2500" s="61"/>
    </row>
    <row r="2501" spans="1:2" x14ac:dyDescent="0.25">
      <c r="A2501" s="61"/>
      <c r="B2501" s="61"/>
    </row>
    <row r="2502" spans="1:2" x14ac:dyDescent="0.25">
      <c r="A2502" s="61"/>
      <c r="B2502" s="61"/>
    </row>
    <row r="2503" spans="1:2" x14ac:dyDescent="0.25">
      <c r="A2503" s="61"/>
      <c r="B2503" s="61"/>
    </row>
    <row r="2504" spans="1:2" x14ac:dyDescent="0.25">
      <c r="A2504" s="61"/>
      <c r="B2504" s="61"/>
    </row>
    <row r="2505" spans="1:2" x14ac:dyDescent="0.25">
      <c r="A2505" s="61"/>
      <c r="B2505" s="61"/>
    </row>
    <row r="2506" spans="1:2" x14ac:dyDescent="0.25">
      <c r="A2506" s="61"/>
      <c r="B2506" s="61"/>
    </row>
    <row r="2507" spans="1:2" x14ac:dyDescent="0.25">
      <c r="A2507" s="61"/>
      <c r="B2507" s="61"/>
    </row>
    <row r="2508" spans="1:2" x14ac:dyDescent="0.25">
      <c r="A2508" s="61"/>
      <c r="B2508" s="61"/>
    </row>
    <row r="2509" spans="1:2" x14ac:dyDescent="0.25">
      <c r="A2509" s="61"/>
      <c r="B2509" s="61"/>
    </row>
    <row r="2510" spans="1:2" x14ac:dyDescent="0.25">
      <c r="A2510" s="61"/>
      <c r="B2510" s="61"/>
    </row>
    <row r="2511" spans="1:2" x14ac:dyDescent="0.25">
      <c r="A2511" s="61"/>
      <c r="B2511" s="61"/>
    </row>
    <row r="2512" spans="1:2" x14ac:dyDescent="0.25">
      <c r="A2512" s="61"/>
      <c r="B2512" s="61"/>
    </row>
    <row r="2513" spans="1:2" x14ac:dyDescent="0.25">
      <c r="A2513" s="61"/>
      <c r="B2513" s="61"/>
    </row>
    <row r="2514" spans="1:2" x14ac:dyDescent="0.25">
      <c r="A2514" s="61"/>
      <c r="B2514" s="61"/>
    </row>
    <row r="2515" spans="1:2" x14ac:dyDescent="0.25">
      <c r="A2515" s="61"/>
      <c r="B2515" s="61"/>
    </row>
    <row r="2516" spans="1:2" x14ac:dyDescent="0.25">
      <c r="A2516" s="61"/>
      <c r="B2516" s="61"/>
    </row>
    <row r="2517" spans="1:2" x14ac:dyDescent="0.25">
      <c r="A2517" s="61"/>
      <c r="B2517" s="61"/>
    </row>
    <row r="2518" spans="1:2" x14ac:dyDescent="0.25">
      <c r="A2518" s="61"/>
      <c r="B2518" s="61"/>
    </row>
    <row r="2519" spans="1:2" x14ac:dyDescent="0.25">
      <c r="A2519" s="61"/>
      <c r="B2519" s="61"/>
    </row>
    <row r="2520" spans="1:2" x14ac:dyDescent="0.25">
      <c r="A2520" s="61"/>
      <c r="B2520" s="61"/>
    </row>
    <row r="2521" spans="1:2" x14ac:dyDescent="0.25">
      <c r="A2521" s="61"/>
      <c r="B2521" s="61"/>
    </row>
    <row r="2522" spans="1:2" x14ac:dyDescent="0.25">
      <c r="A2522" s="61"/>
      <c r="B2522" s="61"/>
    </row>
    <row r="2523" spans="1:2" x14ac:dyDescent="0.25">
      <c r="A2523" s="61"/>
      <c r="B2523" s="61"/>
    </row>
    <row r="2524" spans="1:2" x14ac:dyDescent="0.25">
      <c r="A2524" s="61"/>
      <c r="B2524" s="61"/>
    </row>
    <row r="2525" spans="1:2" x14ac:dyDescent="0.25">
      <c r="A2525" s="61"/>
      <c r="B2525" s="61"/>
    </row>
    <row r="2526" spans="1:2" x14ac:dyDescent="0.25">
      <c r="A2526" s="61"/>
      <c r="B2526" s="61"/>
    </row>
    <row r="2527" spans="1:2" x14ac:dyDescent="0.25">
      <c r="A2527" s="61"/>
      <c r="B2527" s="61"/>
    </row>
    <row r="2528" spans="1:2" x14ac:dyDescent="0.25">
      <c r="A2528" s="61"/>
      <c r="B2528" s="61"/>
    </row>
    <row r="2529" spans="1:2" x14ac:dyDescent="0.25">
      <c r="A2529" s="61"/>
      <c r="B2529" s="61"/>
    </row>
    <row r="2530" spans="1:2" x14ac:dyDescent="0.25">
      <c r="A2530" s="61"/>
      <c r="B2530" s="61"/>
    </row>
    <row r="2531" spans="1:2" x14ac:dyDescent="0.25">
      <c r="A2531" s="61"/>
      <c r="B2531" s="61"/>
    </row>
    <row r="2532" spans="1:2" x14ac:dyDescent="0.25">
      <c r="A2532" s="61"/>
      <c r="B2532" s="61"/>
    </row>
    <row r="2533" spans="1:2" x14ac:dyDescent="0.25">
      <c r="A2533" s="61"/>
      <c r="B2533" s="61"/>
    </row>
    <row r="2534" spans="1:2" x14ac:dyDescent="0.25">
      <c r="A2534" s="61"/>
      <c r="B2534" s="61"/>
    </row>
    <row r="2535" spans="1:2" x14ac:dyDescent="0.25">
      <c r="A2535" s="61"/>
      <c r="B2535" s="61"/>
    </row>
    <row r="2536" spans="1:2" x14ac:dyDescent="0.25">
      <c r="A2536" s="61"/>
      <c r="B2536" s="61"/>
    </row>
    <row r="2537" spans="1:2" x14ac:dyDescent="0.25">
      <c r="A2537" s="61"/>
      <c r="B2537" s="61"/>
    </row>
    <row r="2538" spans="1:2" x14ac:dyDescent="0.25">
      <c r="A2538" s="61"/>
      <c r="B2538" s="61"/>
    </row>
    <row r="2539" spans="1:2" x14ac:dyDescent="0.25">
      <c r="A2539" s="61"/>
      <c r="B2539" s="61"/>
    </row>
    <row r="2540" spans="1:2" x14ac:dyDescent="0.25">
      <c r="A2540" s="61"/>
      <c r="B2540" s="61"/>
    </row>
    <row r="2541" spans="1:2" x14ac:dyDescent="0.25">
      <c r="A2541" s="61"/>
      <c r="B2541" s="61"/>
    </row>
    <row r="2542" spans="1:2" x14ac:dyDescent="0.25">
      <c r="A2542" s="61"/>
      <c r="B2542" s="61"/>
    </row>
    <row r="2543" spans="1:2" x14ac:dyDescent="0.25">
      <c r="A2543" s="61"/>
      <c r="B2543" s="61"/>
    </row>
    <row r="2544" spans="1:2" x14ac:dyDescent="0.25">
      <c r="A2544" s="61"/>
      <c r="B2544" s="61"/>
    </row>
    <row r="2545" spans="1:2" x14ac:dyDescent="0.25">
      <c r="A2545" s="61"/>
      <c r="B2545" s="61"/>
    </row>
    <row r="2546" spans="1:2" x14ac:dyDescent="0.25">
      <c r="A2546" s="61"/>
      <c r="B2546" s="61"/>
    </row>
    <row r="2547" spans="1:2" x14ac:dyDescent="0.25">
      <c r="A2547" s="61"/>
      <c r="B2547" s="61"/>
    </row>
    <row r="2548" spans="1:2" x14ac:dyDescent="0.25">
      <c r="A2548" s="61"/>
      <c r="B2548" s="61"/>
    </row>
    <row r="2549" spans="1:2" x14ac:dyDescent="0.25">
      <c r="A2549" s="61"/>
      <c r="B2549" s="61"/>
    </row>
    <row r="2550" spans="1:2" x14ac:dyDescent="0.25">
      <c r="A2550" s="61"/>
      <c r="B2550" s="61"/>
    </row>
    <row r="2551" spans="1:2" x14ac:dyDescent="0.25">
      <c r="A2551" s="61"/>
      <c r="B2551" s="61"/>
    </row>
    <row r="2552" spans="1:2" x14ac:dyDescent="0.25">
      <c r="A2552" s="61"/>
      <c r="B2552" s="61"/>
    </row>
    <row r="2553" spans="1:2" x14ac:dyDescent="0.25">
      <c r="A2553" s="61"/>
      <c r="B2553" s="61"/>
    </row>
    <row r="2554" spans="1:2" x14ac:dyDescent="0.25">
      <c r="A2554" s="61"/>
      <c r="B2554" s="61"/>
    </row>
    <row r="2555" spans="1:2" x14ac:dyDescent="0.25">
      <c r="A2555" s="61"/>
      <c r="B2555" s="61"/>
    </row>
    <row r="2556" spans="1:2" x14ac:dyDescent="0.25">
      <c r="A2556" s="61"/>
      <c r="B2556" s="61"/>
    </row>
    <row r="2557" spans="1:2" x14ac:dyDescent="0.25">
      <c r="A2557" s="61"/>
      <c r="B2557" s="61"/>
    </row>
    <row r="2558" spans="1:2" x14ac:dyDescent="0.25">
      <c r="A2558" s="61"/>
      <c r="B2558" s="61"/>
    </row>
    <row r="2559" spans="1:2" x14ac:dyDescent="0.25">
      <c r="A2559" s="61"/>
      <c r="B2559" s="61"/>
    </row>
    <row r="2560" spans="1:2" x14ac:dyDescent="0.25">
      <c r="A2560" s="61"/>
      <c r="B2560" s="61"/>
    </row>
    <row r="2561" spans="1:2" x14ac:dyDescent="0.25">
      <c r="A2561" s="61"/>
      <c r="B2561" s="61"/>
    </row>
    <row r="2562" spans="1:2" x14ac:dyDescent="0.25">
      <c r="A2562" s="61"/>
      <c r="B2562" s="61"/>
    </row>
    <row r="2563" spans="1:2" x14ac:dyDescent="0.25">
      <c r="A2563" s="61"/>
      <c r="B2563" s="61"/>
    </row>
    <row r="2564" spans="1:2" x14ac:dyDescent="0.25">
      <c r="A2564" s="61"/>
      <c r="B2564" s="61"/>
    </row>
    <row r="2565" spans="1:2" x14ac:dyDescent="0.25">
      <c r="A2565" s="61"/>
      <c r="B2565" s="61"/>
    </row>
    <row r="2566" spans="1:2" x14ac:dyDescent="0.25">
      <c r="A2566" s="61"/>
      <c r="B2566" s="61"/>
    </row>
    <row r="2567" spans="1:2" x14ac:dyDescent="0.25">
      <c r="A2567" s="61"/>
      <c r="B2567" s="61"/>
    </row>
    <row r="2568" spans="1:2" x14ac:dyDescent="0.25">
      <c r="A2568" s="61"/>
      <c r="B2568" s="61"/>
    </row>
    <row r="2569" spans="1:2" x14ac:dyDescent="0.25">
      <c r="A2569" s="61"/>
      <c r="B2569" s="61"/>
    </row>
    <row r="2570" spans="1:2" x14ac:dyDescent="0.25">
      <c r="A2570" s="61"/>
      <c r="B2570" s="61"/>
    </row>
    <row r="2571" spans="1:2" x14ac:dyDescent="0.25">
      <c r="A2571" s="61"/>
      <c r="B2571" s="61"/>
    </row>
    <row r="2572" spans="1:2" x14ac:dyDescent="0.25">
      <c r="A2572" s="61"/>
      <c r="B2572" s="61"/>
    </row>
    <row r="2573" spans="1:2" x14ac:dyDescent="0.25">
      <c r="A2573" s="61"/>
      <c r="B2573" s="61"/>
    </row>
    <row r="2574" spans="1:2" x14ac:dyDescent="0.25">
      <c r="A2574" s="61"/>
      <c r="B2574" s="61"/>
    </row>
    <row r="2575" spans="1:2" x14ac:dyDescent="0.25">
      <c r="A2575" s="61"/>
      <c r="B2575" s="61"/>
    </row>
    <row r="2576" spans="1:2" x14ac:dyDescent="0.25">
      <c r="A2576" s="61"/>
      <c r="B2576" s="61"/>
    </row>
    <row r="2577" spans="1:2" x14ac:dyDescent="0.25">
      <c r="A2577" s="61"/>
      <c r="B2577" s="61"/>
    </row>
    <row r="2578" spans="1:2" x14ac:dyDescent="0.25">
      <c r="A2578" s="61"/>
      <c r="B2578" s="61"/>
    </row>
    <row r="2579" spans="1:2" x14ac:dyDescent="0.25">
      <c r="A2579" s="61"/>
      <c r="B2579" s="61"/>
    </row>
    <row r="2580" spans="1:2" x14ac:dyDescent="0.25">
      <c r="A2580" s="61"/>
      <c r="B2580" s="61"/>
    </row>
    <row r="2581" spans="1:2" x14ac:dyDescent="0.25">
      <c r="A2581" s="61"/>
      <c r="B2581" s="61"/>
    </row>
    <row r="2582" spans="1:2" x14ac:dyDescent="0.25">
      <c r="A2582" s="61"/>
      <c r="B2582" s="61"/>
    </row>
    <row r="2583" spans="1:2" x14ac:dyDescent="0.25">
      <c r="A2583" s="61"/>
      <c r="B2583" s="61"/>
    </row>
    <row r="2584" spans="1:2" x14ac:dyDescent="0.25">
      <c r="A2584" s="61"/>
      <c r="B2584" s="61"/>
    </row>
    <row r="2585" spans="1:2" x14ac:dyDescent="0.25">
      <c r="A2585" s="61"/>
      <c r="B2585" s="61"/>
    </row>
    <row r="2586" spans="1:2" x14ac:dyDescent="0.25">
      <c r="A2586" s="61"/>
      <c r="B2586" s="61"/>
    </row>
    <row r="2587" spans="1:2" x14ac:dyDescent="0.25">
      <c r="A2587" s="61"/>
      <c r="B2587" s="61"/>
    </row>
    <row r="2588" spans="1:2" x14ac:dyDescent="0.25">
      <c r="A2588" s="61"/>
      <c r="B2588" s="61"/>
    </row>
    <row r="2589" spans="1:2" x14ac:dyDescent="0.25">
      <c r="A2589" s="61"/>
      <c r="B2589" s="61"/>
    </row>
    <row r="2590" spans="1:2" x14ac:dyDescent="0.25">
      <c r="A2590" s="61"/>
      <c r="B2590" s="61"/>
    </row>
    <row r="2591" spans="1:2" x14ac:dyDescent="0.25">
      <c r="A2591" s="61"/>
      <c r="B2591" s="61"/>
    </row>
    <row r="2592" spans="1:2" x14ac:dyDescent="0.25">
      <c r="A2592" s="61"/>
      <c r="B2592" s="61"/>
    </row>
    <row r="2593" spans="1:2" x14ac:dyDescent="0.25">
      <c r="A2593" s="61"/>
      <c r="B2593" s="61"/>
    </row>
    <row r="2594" spans="1:2" x14ac:dyDescent="0.25">
      <c r="A2594" s="61"/>
      <c r="B2594" s="61"/>
    </row>
    <row r="2595" spans="1:2" x14ac:dyDescent="0.25">
      <c r="A2595" s="61"/>
      <c r="B2595" s="61"/>
    </row>
    <row r="2596" spans="1:2" x14ac:dyDescent="0.25">
      <c r="A2596" s="61"/>
      <c r="B2596" s="61"/>
    </row>
    <row r="2597" spans="1:2" x14ac:dyDescent="0.25">
      <c r="A2597" s="61"/>
      <c r="B2597" s="61"/>
    </row>
    <row r="2598" spans="1:2" x14ac:dyDescent="0.25">
      <c r="A2598" s="61"/>
      <c r="B2598" s="61"/>
    </row>
    <row r="2599" spans="1:2" x14ac:dyDescent="0.25">
      <c r="A2599" s="61"/>
      <c r="B2599" s="61"/>
    </row>
    <row r="2600" spans="1:2" x14ac:dyDescent="0.25">
      <c r="A2600" s="61"/>
      <c r="B2600" s="61"/>
    </row>
    <row r="2601" spans="1:2" x14ac:dyDescent="0.25">
      <c r="A2601" s="61"/>
      <c r="B2601" s="61"/>
    </row>
    <row r="2602" spans="1:2" x14ac:dyDescent="0.25">
      <c r="A2602" s="61"/>
      <c r="B2602" s="61"/>
    </row>
    <row r="2603" spans="1:2" x14ac:dyDescent="0.25">
      <c r="A2603" s="61"/>
      <c r="B2603" s="61"/>
    </row>
    <row r="2604" spans="1:2" x14ac:dyDescent="0.25">
      <c r="A2604" s="61"/>
      <c r="B2604" s="61"/>
    </row>
    <row r="2605" spans="1:2" x14ac:dyDescent="0.25">
      <c r="A2605" s="61"/>
      <c r="B2605" s="61"/>
    </row>
    <row r="2606" spans="1:2" x14ac:dyDescent="0.25">
      <c r="A2606" s="61"/>
      <c r="B2606" s="61"/>
    </row>
    <row r="2607" spans="1:2" x14ac:dyDescent="0.25">
      <c r="A2607" s="61"/>
      <c r="B2607" s="61"/>
    </row>
    <row r="2608" spans="1:2" x14ac:dyDescent="0.25">
      <c r="A2608" s="61"/>
      <c r="B2608" s="61"/>
    </row>
    <row r="2609" spans="1:2" x14ac:dyDescent="0.25">
      <c r="A2609" s="61"/>
      <c r="B2609" s="61"/>
    </row>
    <row r="2610" spans="1:2" x14ac:dyDescent="0.25">
      <c r="A2610" s="61"/>
      <c r="B2610" s="61"/>
    </row>
    <row r="2611" spans="1:2" x14ac:dyDescent="0.25">
      <c r="A2611" s="61"/>
      <c r="B2611" s="61"/>
    </row>
    <row r="2612" spans="1:2" x14ac:dyDescent="0.25">
      <c r="A2612" s="61"/>
      <c r="B2612" s="61"/>
    </row>
    <row r="2613" spans="1:2" x14ac:dyDescent="0.25">
      <c r="A2613" s="61"/>
      <c r="B2613" s="61"/>
    </row>
    <row r="2614" spans="1:2" x14ac:dyDescent="0.25">
      <c r="A2614" s="61"/>
      <c r="B2614" s="61"/>
    </row>
    <row r="2615" spans="1:2" x14ac:dyDescent="0.25">
      <c r="A2615" s="61"/>
      <c r="B2615" s="61"/>
    </row>
    <row r="2616" spans="1:2" x14ac:dyDescent="0.25">
      <c r="A2616" s="61"/>
      <c r="B2616" s="61"/>
    </row>
    <row r="2617" spans="1:2" x14ac:dyDescent="0.25">
      <c r="A2617" s="61"/>
      <c r="B2617" s="61"/>
    </row>
    <row r="2618" spans="1:2" x14ac:dyDescent="0.25">
      <c r="A2618" s="61"/>
      <c r="B2618" s="61"/>
    </row>
    <row r="2619" spans="1:2" x14ac:dyDescent="0.25">
      <c r="A2619" s="61"/>
      <c r="B2619" s="61"/>
    </row>
    <row r="2620" spans="1:2" x14ac:dyDescent="0.25">
      <c r="A2620" s="61"/>
      <c r="B2620" s="61"/>
    </row>
    <row r="2621" spans="1:2" x14ac:dyDescent="0.25">
      <c r="A2621" s="61"/>
      <c r="B2621" s="61"/>
    </row>
    <row r="2622" spans="1:2" x14ac:dyDescent="0.25">
      <c r="A2622" s="61"/>
      <c r="B2622" s="61"/>
    </row>
    <row r="2623" spans="1:2" x14ac:dyDescent="0.25">
      <c r="A2623" s="61"/>
      <c r="B2623" s="61"/>
    </row>
    <row r="2624" spans="1:2" x14ac:dyDescent="0.25">
      <c r="A2624" s="61"/>
      <c r="B2624" s="61"/>
    </row>
    <row r="2625" spans="1:2" x14ac:dyDescent="0.25">
      <c r="A2625" s="61"/>
      <c r="B2625" s="61"/>
    </row>
    <row r="2626" spans="1:2" x14ac:dyDescent="0.25">
      <c r="A2626" s="61"/>
      <c r="B2626" s="61"/>
    </row>
    <row r="2627" spans="1:2" x14ac:dyDescent="0.25">
      <c r="A2627" s="61"/>
      <c r="B2627" s="61"/>
    </row>
    <row r="2628" spans="1:2" x14ac:dyDescent="0.25">
      <c r="A2628" s="61"/>
      <c r="B2628" s="61"/>
    </row>
    <row r="2629" spans="1:2" x14ac:dyDescent="0.25">
      <c r="A2629" s="61"/>
      <c r="B2629" s="61"/>
    </row>
    <row r="2630" spans="1:2" x14ac:dyDescent="0.25">
      <c r="A2630" s="61"/>
      <c r="B2630" s="61"/>
    </row>
    <row r="2631" spans="1:2" x14ac:dyDescent="0.25">
      <c r="A2631" s="61"/>
      <c r="B2631" s="61"/>
    </row>
    <row r="2632" spans="1:2" x14ac:dyDescent="0.25">
      <c r="A2632" s="61"/>
      <c r="B2632" s="61"/>
    </row>
    <row r="2633" spans="1:2" x14ac:dyDescent="0.25">
      <c r="A2633" s="61"/>
      <c r="B2633" s="61"/>
    </row>
    <row r="2634" spans="1:2" x14ac:dyDescent="0.25">
      <c r="A2634" s="61"/>
      <c r="B2634" s="61"/>
    </row>
    <row r="2635" spans="1:2" x14ac:dyDescent="0.25">
      <c r="A2635" s="61"/>
      <c r="B2635" s="61"/>
    </row>
    <row r="2636" spans="1:2" x14ac:dyDescent="0.25">
      <c r="A2636" s="61"/>
      <c r="B2636" s="61"/>
    </row>
    <row r="2637" spans="1:2" x14ac:dyDescent="0.25">
      <c r="A2637" s="61"/>
      <c r="B2637" s="61"/>
    </row>
    <row r="2638" spans="1:2" x14ac:dyDescent="0.25">
      <c r="A2638" s="61"/>
      <c r="B2638" s="61"/>
    </row>
    <row r="2639" spans="1:2" x14ac:dyDescent="0.25">
      <c r="A2639" s="61"/>
      <c r="B2639" s="61"/>
    </row>
    <row r="2640" spans="1:2" x14ac:dyDescent="0.25">
      <c r="A2640" s="61"/>
      <c r="B2640" s="61"/>
    </row>
    <row r="2641" spans="1:2" x14ac:dyDescent="0.25">
      <c r="A2641" s="61"/>
      <c r="B2641" s="61"/>
    </row>
    <row r="2642" spans="1:2" x14ac:dyDescent="0.25">
      <c r="A2642" s="61"/>
      <c r="B2642" s="61"/>
    </row>
    <row r="2643" spans="1:2" x14ac:dyDescent="0.25">
      <c r="A2643" s="61"/>
      <c r="B2643" s="61"/>
    </row>
    <row r="2644" spans="1:2" x14ac:dyDescent="0.25">
      <c r="A2644" s="61"/>
      <c r="B2644" s="61"/>
    </row>
    <row r="2645" spans="1:2" x14ac:dyDescent="0.25">
      <c r="A2645" s="61"/>
      <c r="B2645" s="61"/>
    </row>
    <row r="2646" spans="1:2" x14ac:dyDescent="0.25">
      <c r="A2646" s="61"/>
      <c r="B2646" s="61"/>
    </row>
    <row r="2647" spans="1:2" x14ac:dyDescent="0.25">
      <c r="A2647" s="61"/>
      <c r="B2647" s="61"/>
    </row>
    <row r="2648" spans="1:2" x14ac:dyDescent="0.25">
      <c r="A2648" s="61"/>
      <c r="B2648" s="61"/>
    </row>
    <row r="2649" spans="1:2" x14ac:dyDescent="0.25">
      <c r="A2649" s="61"/>
      <c r="B2649" s="61"/>
    </row>
    <row r="2650" spans="1:2" x14ac:dyDescent="0.25">
      <c r="A2650" s="61"/>
      <c r="B2650" s="61"/>
    </row>
    <row r="2651" spans="1:2" x14ac:dyDescent="0.25">
      <c r="A2651" s="61"/>
      <c r="B2651" s="61"/>
    </row>
    <row r="2652" spans="1:2" x14ac:dyDescent="0.25">
      <c r="A2652" s="61"/>
      <c r="B2652" s="61"/>
    </row>
    <row r="2653" spans="1:2" x14ac:dyDescent="0.25">
      <c r="A2653" s="61"/>
      <c r="B2653" s="61"/>
    </row>
    <row r="2654" spans="1:2" x14ac:dyDescent="0.25">
      <c r="A2654" s="61"/>
      <c r="B2654" s="61"/>
    </row>
    <row r="2655" spans="1:2" x14ac:dyDescent="0.25">
      <c r="A2655" s="61"/>
      <c r="B2655" s="61"/>
    </row>
    <row r="2656" spans="1:2" x14ac:dyDescent="0.25">
      <c r="A2656" s="61"/>
      <c r="B2656" s="61"/>
    </row>
    <row r="2657" spans="1:2" x14ac:dyDescent="0.25">
      <c r="A2657" s="61"/>
      <c r="B2657" s="61"/>
    </row>
    <row r="2658" spans="1:2" x14ac:dyDescent="0.25">
      <c r="A2658" s="61"/>
      <c r="B2658" s="61"/>
    </row>
    <row r="2659" spans="1:2" x14ac:dyDescent="0.25">
      <c r="A2659" s="61"/>
      <c r="B2659" s="61"/>
    </row>
    <row r="2660" spans="1:2" x14ac:dyDescent="0.25">
      <c r="A2660" s="61"/>
      <c r="B2660" s="61"/>
    </row>
    <row r="2661" spans="1:2" x14ac:dyDescent="0.25">
      <c r="A2661" s="61"/>
      <c r="B2661" s="61"/>
    </row>
    <row r="2662" spans="1:2" x14ac:dyDescent="0.25">
      <c r="A2662" s="61"/>
      <c r="B2662" s="61"/>
    </row>
    <row r="2663" spans="1:2" x14ac:dyDescent="0.25">
      <c r="A2663" s="61"/>
      <c r="B2663" s="61"/>
    </row>
    <row r="2664" spans="1:2" x14ac:dyDescent="0.25">
      <c r="A2664" s="61"/>
      <c r="B2664" s="61"/>
    </row>
    <row r="2665" spans="1:2" x14ac:dyDescent="0.25">
      <c r="A2665" s="61"/>
      <c r="B2665" s="61"/>
    </row>
    <row r="2666" spans="1:2" x14ac:dyDescent="0.25">
      <c r="A2666" s="61"/>
      <c r="B2666" s="61"/>
    </row>
    <row r="2667" spans="1:2" x14ac:dyDescent="0.25">
      <c r="A2667" s="61"/>
      <c r="B2667" s="61"/>
    </row>
    <row r="2668" spans="1:2" x14ac:dyDescent="0.25">
      <c r="A2668" s="61"/>
      <c r="B2668" s="61"/>
    </row>
    <row r="2669" spans="1:2" x14ac:dyDescent="0.25">
      <c r="A2669" s="61"/>
      <c r="B2669" s="61"/>
    </row>
    <row r="2670" spans="1:2" x14ac:dyDescent="0.25">
      <c r="A2670" s="61"/>
      <c r="B2670" s="61"/>
    </row>
    <row r="2671" spans="1:2" x14ac:dyDescent="0.25">
      <c r="A2671" s="61"/>
      <c r="B2671" s="61"/>
    </row>
    <row r="2672" spans="1:2" x14ac:dyDescent="0.25">
      <c r="A2672" s="61"/>
      <c r="B2672" s="61"/>
    </row>
    <row r="2673" spans="1:2" x14ac:dyDescent="0.25">
      <c r="A2673" s="61"/>
      <c r="B2673" s="61"/>
    </row>
    <row r="2674" spans="1:2" x14ac:dyDescent="0.25">
      <c r="A2674" s="61"/>
      <c r="B2674" s="61"/>
    </row>
    <row r="2675" spans="1:2" x14ac:dyDescent="0.25">
      <c r="A2675" s="61"/>
      <c r="B2675" s="61"/>
    </row>
    <row r="2676" spans="1:2" x14ac:dyDescent="0.25">
      <c r="A2676" s="61"/>
      <c r="B2676" s="61"/>
    </row>
    <row r="2677" spans="1:2" x14ac:dyDescent="0.25">
      <c r="A2677" s="61"/>
      <c r="B2677" s="61"/>
    </row>
    <row r="2678" spans="1:2" x14ac:dyDescent="0.25">
      <c r="A2678" s="61"/>
      <c r="B2678" s="61"/>
    </row>
    <row r="2679" spans="1:2" x14ac:dyDescent="0.25">
      <c r="A2679" s="61"/>
      <c r="B2679" s="61"/>
    </row>
    <row r="2680" spans="1:2" x14ac:dyDescent="0.25">
      <c r="A2680" s="61"/>
      <c r="B2680" s="61"/>
    </row>
    <row r="2681" spans="1:2" x14ac:dyDescent="0.25">
      <c r="A2681" s="61"/>
      <c r="B2681" s="61"/>
    </row>
    <row r="2682" spans="1:2" x14ac:dyDescent="0.25">
      <c r="A2682" s="61"/>
      <c r="B2682" s="61"/>
    </row>
    <row r="2683" spans="1:2" x14ac:dyDescent="0.25">
      <c r="A2683" s="61"/>
      <c r="B2683" s="61"/>
    </row>
    <row r="2684" spans="1:2" x14ac:dyDescent="0.25">
      <c r="A2684" s="61"/>
      <c r="B2684" s="61"/>
    </row>
    <row r="2685" spans="1:2" x14ac:dyDescent="0.25">
      <c r="A2685" s="61"/>
      <c r="B2685" s="61"/>
    </row>
    <row r="2686" spans="1:2" x14ac:dyDescent="0.25">
      <c r="A2686" s="61"/>
      <c r="B2686" s="61"/>
    </row>
    <row r="2687" spans="1:2" x14ac:dyDescent="0.25">
      <c r="A2687" s="61"/>
      <c r="B2687" s="61"/>
    </row>
    <row r="2688" spans="1:2" x14ac:dyDescent="0.25">
      <c r="A2688" s="61"/>
      <c r="B2688" s="61"/>
    </row>
    <row r="2689" spans="1:2" x14ac:dyDescent="0.25">
      <c r="A2689" s="61"/>
      <c r="B2689" s="61"/>
    </row>
    <row r="2690" spans="1:2" x14ac:dyDescent="0.25">
      <c r="A2690" s="61"/>
      <c r="B2690" s="61"/>
    </row>
    <row r="2691" spans="1:2" x14ac:dyDescent="0.25">
      <c r="A2691" s="61"/>
      <c r="B2691" s="61"/>
    </row>
    <row r="2692" spans="1:2" x14ac:dyDescent="0.25">
      <c r="A2692" s="61"/>
      <c r="B2692" s="61"/>
    </row>
    <row r="2693" spans="1:2" x14ac:dyDescent="0.25">
      <c r="A2693" s="61"/>
      <c r="B2693" s="61"/>
    </row>
    <row r="2694" spans="1:2" x14ac:dyDescent="0.25">
      <c r="A2694" s="61"/>
      <c r="B2694" s="61"/>
    </row>
    <row r="2695" spans="1:2" x14ac:dyDescent="0.25">
      <c r="A2695" s="61"/>
      <c r="B2695" s="61"/>
    </row>
    <row r="2696" spans="1:2" x14ac:dyDescent="0.25">
      <c r="A2696" s="61"/>
      <c r="B2696" s="61"/>
    </row>
    <row r="2697" spans="1:2" x14ac:dyDescent="0.25">
      <c r="A2697" s="61"/>
      <c r="B2697" s="61"/>
    </row>
    <row r="2698" spans="1:2" x14ac:dyDescent="0.25">
      <c r="A2698" s="61"/>
      <c r="B2698" s="61"/>
    </row>
    <row r="2699" spans="1:2" x14ac:dyDescent="0.25">
      <c r="A2699" s="61"/>
      <c r="B2699" s="61"/>
    </row>
    <row r="2700" spans="1:2" x14ac:dyDescent="0.25">
      <c r="A2700" s="61"/>
      <c r="B2700" s="61"/>
    </row>
    <row r="2701" spans="1:2" x14ac:dyDescent="0.25">
      <c r="A2701" s="61"/>
      <c r="B2701" s="61"/>
    </row>
    <row r="2702" spans="1:2" x14ac:dyDescent="0.25">
      <c r="A2702" s="61"/>
      <c r="B2702" s="61"/>
    </row>
    <row r="2703" spans="1:2" x14ac:dyDescent="0.25">
      <c r="A2703" s="61"/>
      <c r="B2703" s="61"/>
    </row>
    <row r="2704" spans="1:2" x14ac:dyDescent="0.25">
      <c r="A2704" s="61"/>
      <c r="B2704" s="61"/>
    </row>
    <row r="2705" spans="1:2" x14ac:dyDescent="0.25">
      <c r="A2705" s="61"/>
      <c r="B2705" s="61"/>
    </row>
    <row r="2706" spans="1:2" x14ac:dyDescent="0.25">
      <c r="A2706" s="61"/>
      <c r="B2706" s="61"/>
    </row>
    <row r="2707" spans="1:2" x14ac:dyDescent="0.25">
      <c r="A2707" s="61"/>
      <c r="B2707" s="61"/>
    </row>
    <row r="2708" spans="1:2" x14ac:dyDescent="0.25">
      <c r="A2708" s="61"/>
      <c r="B2708" s="61"/>
    </row>
    <row r="2709" spans="1:2" x14ac:dyDescent="0.25">
      <c r="A2709" s="61"/>
      <c r="B2709" s="61"/>
    </row>
    <row r="2710" spans="1:2" x14ac:dyDescent="0.25">
      <c r="A2710" s="61"/>
      <c r="B2710" s="61"/>
    </row>
    <row r="2711" spans="1:2" x14ac:dyDescent="0.25">
      <c r="A2711" s="61"/>
      <c r="B2711" s="61"/>
    </row>
    <row r="2712" spans="1:2" x14ac:dyDescent="0.25">
      <c r="A2712" s="61"/>
      <c r="B2712" s="61"/>
    </row>
    <row r="2713" spans="1:2" x14ac:dyDescent="0.25">
      <c r="A2713" s="61"/>
      <c r="B2713" s="61"/>
    </row>
    <row r="2714" spans="1:2" x14ac:dyDescent="0.25">
      <c r="A2714" s="61"/>
      <c r="B2714" s="61"/>
    </row>
    <row r="2715" spans="1:2" x14ac:dyDescent="0.25">
      <c r="A2715" s="61"/>
      <c r="B2715" s="61"/>
    </row>
    <row r="2716" spans="1:2" x14ac:dyDescent="0.25">
      <c r="A2716" s="61"/>
      <c r="B2716" s="61"/>
    </row>
    <row r="2717" spans="1:2" x14ac:dyDescent="0.25">
      <c r="A2717" s="61"/>
      <c r="B2717" s="61"/>
    </row>
    <row r="2718" spans="1:2" x14ac:dyDescent="0.25">
      <c r="A2718" s="61"/>
      <c r="B2718" s="61"/>
    </row>
    <row r="2719" spans="1:2" x14ac:dyDescent="0.25">
      <c r="A2719" s="61"/>
      <c r="B2719" s="61"/>
    </row>
    <row r="2720" spans="1:2" x14ac:dyDescent="0.25">
      <c r="A2720" s="61"/>
      <c r="B2720" s="61"/>
    </row>
    <row r="2721" spans="1:2" x14ac:dyDescent="0.25">
      <c r="A2721" s="61"/>
      <c r="B2721" s="61"/>
    </row>
    <row r="2722" spans="1:2" x14ac:dyDescent="0.25">
      <c r="A2722" s="61"/>
      <c r="B2722" s="61"/>
    </row>
    <row r="2723" spans="1:2" x14ac:dyDescent="0.25">
      <c r="A2723" s="61"/>
      <c r="B2723" s="61"/>
    </row>
    <row r="2724" spans="1:2" x14ac:dyDescent="0.25">
      <c r="A2724" s="61"/>
      <c r="B2724" s="61"/>
    </row>
    <row r="2725" spans="1:2" x14ac:dyDescent="0.25">
      <c r="A2725" s="61"/>
      <c r="B2725" s="61"/>
    </row>
    <row r="2726" spans="1:2" x14ac:dyDescent="0.25">
      <c r="A2726" s="61"/>
      <c r="B2726" s="61"/>
    </row>
    <row r="2727" spans="1:2" x14ac:dyDescent="0.25">
      <c r="A2727" s="61"/>
      <c r="B2727" s="61"/>
    </row>
    <row r="2728" spans="1:2" x14ac:dyDescent="0.25">
      <c r="A2728" s="61"/>
      <c r="B2728" s="61"/>
    </row>
    <row r="2729" spans="1:2" x14ac:dyDescent="0.25">
      <c r="A2729" s="61"/>
      <c r="B2729" s="61"/>
    </row>
    <row r="2730" spans="1:2" x14ac:dyDescent="0.25">
      <c r="A2730" s="61"/>
      <c r="B2730" s="61"/>
    </row>
    <row r="2731" spans="1:2" x14ac:dyDescent="0.25">
      <c r="A2731" s="61"/>
      <c r="B2731" s="61"/>
    </row>
    <row r="2732" spans="1:2" x14ac:dyDescent="0.25">
      <c r="A2732" s="61"/>
      <c r="B2732" s="61"/>
    </row>
    <row r="2733" spans="1:2" x14ac:dyDescent="0.25">
      <c r="A2733" s="61"/>
      <c r="B2733" s="61"/>
    </row>
    <row r="2734" spans="1:2" x14ac:dyDescent="0.25">
      <c r="A2734" s="61"/>
      <c r="B2734" s="61"/>
    </row>
    <row r="2735" spans="1:2" x14ac:dyDescent="0.25">
      <c r="A2735" s="61"/>
      <c r="B2735" s="61"/>
    </row>
    <row r="2736" spans="1:2" x14ac:dyDescent="0.25">
      <c r="A2736" s="61"/>
      <c r="B2736" s="61"/>
    </row>
    <row r="2737" spans="1:2" x14ac:dyDescent="0.25">
      <c r="A2737" s="61"/>
      <c r="B2737" s="61"/>
    </row>
    <row r="2738" spans="1:2" x14ac:dyDescent="0.25">
      <c r="A2738" s="61"/>
      <c r="B2738" s="61"/>
    </row>
    <row r="2739" spans="1:2" x14ac:dyDescent="0.25">
      <c r="A2739" s="61"/>
      <c r="B2739" s="61"/>
    </row>
    <row r="2740" spans="1:2" x14ac:dyDescent="0.25">
      <c r="A2740" s="61"/>
      <c r="B2740" s="61"/>
    </row>
    <row r="2741" spans="1:2" x14ac:dyDescent="0.25">
      <c r="A2741" s="61"/>
      <c r="B2741" s="61"/>
    </row>
    <row r="2742" spans="1:2" x14ac:dyDescent="0.25">
      <c r="A2742" s="61"/>
      <c r="B2742" s="61"/>
    </row>
    <row r="2743" spans="1:2" x14ac:dyDescent="0.25">
      <c r="A2743" s="61"/>
      <c r="B2743" s="61"/>
    </row>
    <row r="2744" spans="1:2" x14ac:dyDescent="0.25">
      <c r="A2744" s="61"/>
      <c r="B2744" s="61"/>
    </row>
    <row r="2745" spans="1:2" x14ac:dyDescent="0.25">
      <c r="A2745" s="61"/>
      <c r="B2745" s="61"/>
    </row>
    <row r="2746" spans="1:2" x14ac:dyDescent="0.25">
      <c r="A2746" s="61"/>
      <c r="B2746" s="61"/>
    </row>
    <row r="2747" spans="1:2" x14ac:dyDescent="0.25">
      <c r="A2747" s="61"/>
      <c r="B2747" s="61"/>
    </row>
    <row r="2748" spans="1:2" x14ac:dyDescent="0.25">
      <c r="A2748" s="61"/>
      <c r="B2748" s="61"/>
    </row>
    <row r="2749" spans="1:2" x14ac:dyDescent="0.25">
      <c r="A2749" s="61"/>
      <c r="B2749" s="61"/>
    </row>
    <row r="2750" spans="1:2" x14ac:dyDescent="0.25">
      <c r="A2750" s="61"/>
      <c r="B2750" s="61"/>
    </row>
    <row r="2751" spans="1:2" x14ac:dyDescent="0.25">
      <c r="A2751" s="61"/>
      <c r="B2751" s="61"/>
    </row>
    <row r="2752" spans="1:2" x14ac:dyDescent="0.25">
      <c r="A2752" s="61"/>
      <c r="B2752" s="61"/>
    </row>
    <row r="2753" spans="1:2" x14ac:dyDescent="0.25">
      <c r="A2753" s="61"/>
      <c r="B2753" s="61"/>
    </row>
    <row r="2754" spans="1:2" x14ac:dyDescent="0.25">
      <c r="A2754" s="61"/>
      <c r="B2754" s="61"/>
    </row>
    <row r="2755" spans="1:2" x14ac:dyDescent="0.25">
      <c r="A2755" s="61"/>
      <c r="B2755" s="61"/>
    </row>
    <row r="2756" spans="1:2" x14ac:dyDescent="0.25">
      <c r="A2756" s="61"/>
      <c r="B2756" s="61"/>
    </row>
    <row r="2757" spans="1:2" x14ac:dyDescent="0.25">
      <c r="A2757" s="61"/>
      <c r="B2757" s="61"/>
    </row>
    <row r="2758" spans="1:2" x14ac:dyDescent="0.25">
      <c r="A2758" s="61"/>
      <c r="B2758" s="61"/>
    </row>
    <row r="2759" spans="1:2" x14ac:dyDescent="0.25">
      <c r="A2759" s="61"/>
      <c r="B2759" s="61"/>
    </row>
    <row r="2760" spans="1:2" x14ac:dyDescent="0.25">
      <c r="A2760" s="61"/>
      <c r="B2760" s="61"/>
    </row>
    <row r="2761" spans="1:2" x14ac:dyDescent="0.25">
      <c r="A2761" s="61"/>
      <c r="B2761" s="61"/>
    </row>
    <row r="2762" spans="1:2" x14ac:dyDescent="0.25">
      <c r="A2762" s="61"/>
      <c r="B2762" s="61"/>
    </row>
    <row r="2763" spans="1:2" x14ac:dyDescent="0.25">
      <c r="A2763" s="61"/>
      <c r="B2763" s="61"/>
    </row>
    <row r="2764" spans="1:2" x14ac:dyDescent="0.25">
      <c r="A2764" s="61"/>
      <c r="B2764" s="61"/>
    </row>
    <row r="2765" spans="1:2" x14ac:dyDescent="0.25">
      <c r="A2765" s="61"/>
      <c r="B2765" s="61"/>
    </row>
    <row r="2766" spans="1:2" x14ac:dyDescent="0.25">
      <c r="A2766" s="61"/>
      <c r="B2766" s="61"/>
    </row>
    <row r="2767" spans="1:2" x14ac:dyDescent="0.25">
      <c r="A2767" s="61"/>
      <c r="B2767" s="61"/>
    </row>
    <row r="2768" spans="1:2" x14ac:dyDescent="0.25">
      <c r="A2768" s="61"/>
      <c r="B2768" s="61"/>
    </row>
    <row r="2769" spans="1:2" x14ac:dyDescent="0.25">
      <c r="A2769" s="61"/>
      <c r="B2769" s="61"/>
    </row>
    <row r="2770" spans="1:2" x14ac:dyDescent="0.25">
      <c r="A2770" s="61"/>
      <c r="B2770" s="61"/>
    </row>
    <row r="2771" spans="1:2" x14ac:dyDescent="0.25">
      <c r="A2771" s="61"/>
      <c r="B2771" s="61"/>
    </row>
    <row r="2772" spans="1:2" x14ac:dyDescent="0.25">
      <c r="A2772" s="61"/>
      <c r="B2772" s="61"/>
    </row>
    <row r="2773" spans="1:2" x14ac:dyDescent="0.25">
      <c r="A2773" s="61"/>
      <c r="B2773" s="61"/>
    </row>
    <row r="2774" spans="1:2" x14ac:dyDescent="0.25">
      <c r="A2774" s="61"/>
      <c r="B2774" s="61"/>
    </row>
    <row r="2775" spans="1:2" x14ac:dyDescent="0.25">
      <c r="A2775" s="61"/>
      <c r="B2775" s="61"/>
    </row>
    <row r="2776" spans="1:2" x14ac:dyDescent="0.25">
      <c r="A2776" s="61"/>
      <c r="B2776" s="61"/>
    </row>
    <row r="2777" spans="1:2" x14ac:dyDescent="0.25">
      <c r="A2777" s="61"/>
      <c r="B2777" s="61"/>
    </row>
    <row r="2778" spans="1:2" x14ac:dyDescent="0.25">
      <c r="A2778" s="61"/>
      <c r="B2778" s="61"/>
    </row>
    <row r="2779" spans="1:2" x14ac:dyDescent="0.25">
      <c r="A2779" s="61"/>
      <c r="B2779" s="61"/>
    </row>
    <row r="2780" spans="1:2" x14ac:dyDescent="0.25">
      <c r="A2780" s="61"/>
      <c r="B2780" s="61"/>
    </row>
    <row r="2781" spans="1:2" x14ac:dyDescent="0.25">
      <c r="A2781" s="61"/>
      <c r="B2781" s="61"/>
    </row>
    <row r="2782" spans="1:2" x14ac:dyDescent="0.25">
      <c r="A2782" s="61"/>
      <c r="B2782" s="61"/>
    </row>
    <row r="2783" spans="1:2" x14ac:dyDescent="0.25">
      <c r="A2783" s="61"/>
      <c r="B2783" s="61"/>
    </row>
    <row r="2784" spans="1:2" x14ac:dyDescent="0.25">
      <c r="A2784" s="61"/>
      <c r="B2784" s="61"/>
    </row>
    <row r="2785" spans="1:2" x14ac:dyDescent="0.25">
      <c r="A2785" s="61"/>
      <c r="B2785" s="61"/>
    </row>
    <row r="2786" spans="1:2" x14ac:dyDescent="0.25">
      <c r="A2786" s="61"/>
      <c r="B2786" s="61"/>
    </row>
    <row r="2787" spans="1:2" x14ac:dyDescent="0.25">
      <c r="A2787" s="61"/>
      <c r="B2787" s="61"/>
    </row>
    <row r="2788" spans="1:2" x14ac:dyDescent="0.25">
      <c r="A2788" s="61"/>
      <c r="B2788" s="61"/>
    </row>
    <row r="2789" spans="1:2" x14ac:dyDescent="0.25">
      <c r="A2789" s="61"/>
      <c r="B2789" s="61"/>
    </row>
    <row r="2790" spans="1:2" x14ac:dyDescent="0.25">
      <c r="A2790" s="61"/>
      <c r="B2790" s="61"/>
    </row>
    <row r="2791" spans="1:2" x14ac:dyDescent="0.25">
      <c r="A2791" s="61"/>
      <c r="B2791" s="61"/>
    </row>
    <row r="2792" spans="1:2" x14ac:dyDescent="0.25">
      <c r="A2792" s="61"/>
      <c r="B2792" s="61"/>
    </row>
    <row r="2793" spans="1:2" x14ac:dyDescent="0.25">
      <c r="A2793" s="61"/>
      <c r="B2793" s="61"/>
    </row>
    <row r="2794" spans="1:2" x14ac:dyDescent="0.25">
      <c r="A2794" s="61"/>
      <c r="B2794" s="61"/>
    </row>
    <row r="2795" spans="1:2" x14ac:dyDescent="0.25">
      <c r="A2795" s="61"/>
      <c r="B2795" s="61"/>
    </row>
    <row r="2796" spans="1:2" x14ac:dyDescent="0.25">
      <c r="A2796" s="61"/>
      <c r="B2796" s="61"/>
    </row>
    <row r="2797" spans="1:2" x14ac:dyDescent="0.25">
      <c r="A2797" s="61"/>
      <c r="B2797" s="61"/>
    </row>
    <row r="2798" spans="1:2" x14ac:dyDescent="0.25">
      <c r="A2798" s="61"/>
      <c r="B2798" s="61"/>
    </row>
    <row r="2799" spans="1:2" x14ac:dyDescent="0.25">
      <c r="A2799" s="61"/>
      <c r="B2799" s="61"/>
    </row>
    <row r="2800" spans="1:2" x14ac:dyDescent="0.25">
      <c r="A2800" s="61"/>
      <c r="B2800" s="61"/>
    </row>
    <row r="2801" spans="1:2" x14ac:dyDescent="0.25">
      <c r="A2801" s="61"/>
      <c r="B2801" s="61"/>
    </row>
    <row r="2802" spans="1:2" x14ac:dyDescent="0.25">
      <c r="A2802" s="61"/>
      <c r="B2802" s="61"/>
    </row>
    <row r="2803" spans="1:2" x14ac:dyDescent="0.25">
      <c r="A2803" s="61"/>
      <c r="B2803" s="61"/>
    </row>
    <row r="2804" spans="1:2" x14ac:dyDescent="0.25">
      <c r="A2804" s="61"/>
      <c r="B2804" s="61"/>
    </row>
    <row r="2805" spans="1:2" x14ac:dyDescent="0.25">
      <c r="A2805" s="61"/>
      <c r="B2805" s="61"/>
    </row>
    <row r="2806" spans="1:2" x14ac:dyDescent="0.25">
      <c r="A2806" s="61"/>
      <c r="B2806" s="61"/>
    </row>
    <row r="2807" spans="1:2" x14ac:dyDescent="0.25">
      <c r="A2807" s="61"/>
      <c r="B2807" s="61"/>
    </row>
    <row r="2808" spans="1:2" x14ac:dyDescent="0.25">
      <c r="A2808" s="61"/>
      <c r="B2808" s="61"/>
    </row>
    <row r="2809" spans="1:2" x14ac:dyDescent="0.25">
      <c r="A2809" s="61"/>
      <c r="B2809" s="61"/>
    </row>
    <row r="2810" spans="1:2" x14ac:dyDescent="0.25">
      <c r="A2810" s="61"/>
      <c r="B2810" s="61"/>
    </row>
    <row r="2811" spans="1:2" x14ac:dyDescent="0.25">
      <c r="A2811" s="61"/>
      <c r="B2811" s="61"/>
    </row>
    <row r="2812" spans="1:2" x14ac:dyDescent="0.25">
      <c r="A2812" s="61"/>
      <c r="B2812" s="61"/>
    </row>
    <row r="2813" spans="1:2" x14ac:dyDescent="0.25">
      <c r="A2813" s="61"/>
      <c r="B2813" s="61"/>
    </row>
    <row r="2814" spans="1:2" x14ac:dyDescent="0.25">
      <c r="A2814" s="61"/>
      <c r="B2814" s="61"/>
    </row>
    <row r="2815" spans="1:2" x14ac:dyDescent="0.25">
      <c r="A2815" s="61"/>
      <c r="B2815" s="61"/>
    </row>
    <row r="2816" spans="1:2" x14ac:dyDescent="0.25">
      <c r="A2816" s="61"/>
      <c r="B2816" s="61"/>
    </row>
    <row r="2817" spans="1:2" x14ac:dyDescent="0.25">
      <c r="A2817" s="61"/>
      <c r="B2817" s="61"/>
    </row>
    <row r="2818" spans="1:2" x14ac:dyDescent="0.25">
      <c r="A2818" s="61"/>
      <c r="B2818" s="61"/>
    </row>
    <row r="2819" spans="1:2" x14ac:dyDescent="0.25">
      <c r="A2819" s="61"/>
      <c r="B2819" s="61"/>
    </row>
    <row r="2820" spans="1:2" x14ac:dyDescent="0.25">
      <c r="A2820" s="61"/>
      <c r="B2820" s="61"/>
    </row>
    <row r="2821" spans="1:2" x14ac:dyDescent="0.25">
      <c r="A2821" s="61"/>
      <c r="B2821" s="61"/>
    </row>
    <row r="2822" spans="1:2" x14ac:dyDescent="0.25">
      <c r="A2822" s="61"/>
      <c r="B2822" s="61"/>
    </row>
    <row r="2823" spans="1:2" x14ac:dyDescent="0.25">
      <c r="A2823" s="61"/>
      <c r="B2823" s="61"/>
    </row>
    <row r="2824" spans="1:2" x14ac:dyDescent="0.25">
      <c r="A2824" s="61"/>
      <c r="B2824" s="61"/>
    </row>
    <row r="2825" spans="1:2" x14ac:dyDescent="0.25">
      <c r="A2825" s="61"/>
      <c r="B2825" s="61"/>
    </row>
    <row r="2826" spans="1:2" x14ac:dyDescent="0.25">
      <c r="A2826" s="61"/>
      <c r="B2826" s="61"/>
    </row>
    <row r="2827" spans="1:2" x14ac:dyDescent="0.25">
      <c r="A2827" s="61"/>
      <c r="B2827" s="61"/>
    </row>
    <row r="2828" spans="1:2" x14ac:dyDescent="0.25">
      <c r="A2828" s="61"/>
      <c r="B2828" s="61"/>
    </row>
    <row r="2829" spans="1:2" x14ac:dyDescent="0.25">
      <c r="A2829" s="61"/>
      <c r="B2829" s="61"/>
    </row>
    <row r="2830" spans="1:2" x14ac:dyDescent="0.25">
      <c r="A2830" s="61"/>
      <c r="B2830" s="61"/>
    </row>
    <row r="2831" spans="1:2" x14ac:dyDescent="0.25">
      <c r="A2831" s="61"/>
      <c r="B2831" s="61"/>
    </row>
    <row r="2832" spans="1:2" x14ac:dyDescent="0.25">
      <c r="A2832" s="61"/>
      <c r="B2832" s="61"/>
    </row>
    <row r="2833" spans="1:2" x14ac:dyDescent="0.25">
      <c r="A2833" s="61"/>
      <c r="B2833" s="61"/>
    </row>
    <row r="2834" spans="1:2" x14ac:dyDescent="0.25">
      <c r="A2834" s="61"/>
      <c r="B2834" s="61"/>
    </row>
    <row r="2835" spans="1:2" x14ac:dyDescent="0.25">
      <c r="A2835" s="61"/>
      <c r="B2835" s="61"/>
    </row>
    <row r="2836" spans="1:2" x14ac:dyDescent="0.25">
      <c r="A2836" s="61"/>
      <c r="B2836" s="61"/>
    </row>
    <row r="2837" spans="1:2" x14ac:dyDescent="0.25">
      <c r="A2837" s="61"/>
      <c r="B2837" s="61"/>
    </row>
    <row r="2838" spans="1:2" x14ac:dyDescent="0.25">
      <c r="A2838" s="61"/>
      <c r="B2838" s="61"/>
    </row>
    <row r="2839" spans="1:2" x14ac:dyDescent="0.25">
      <c r="A2839" s="61"/>
      <c r="B2839" s="61"/>
    </row>
    <row r="2840" spans="1:2" x14ac:dyDescent="0.25">
      <c r="A2840" s="61"/>
      <c r="B2840" s="61"/>
    </row>
    <row r="2841" spans="1:2" x14ac:dyDescent="0.25">
      <c r="A2841" s="61"/>
      <c r="B2841" s="61"/>
    </row>
    <row r="2842" spans="1:2" x14ac:dyDescent="0.25">
      <c r="A2842" s="61"/>
      <c r="B2842" s="61"/>
    </row>
    <row r="2843" spans="1:2" x14ac:dyDescent="0.25">
      <c r="A2843" s="61"/>
      <c r="B2843" s="61"/>
    </row>
    <row r="2844" spans="1:2" x14ac:dyDescent="0.25">
      <c r="A2844" s="61"/>
      <c r="B2844" s="61"/>
    </row>
    <row r="2845" spans="1:2" x14ac:dyDescent="0.25">
      <c r="A2845" s="61"/>
      <c r="B2845" s="61"/>
    </row>
    <row r="2846" spans="1:2" x14ac:dyDescent="0.25">
      <c r="A2846" s="61"/>
      <c r="B2846" s="61"/>
    </row>
    <row r="2847" spans="1:2" x14ac:dyDescent="0.25">
      <c r="A2847" s="61"/>
      <c r="B2847" s="61"/>
    </row>
    <row r="2848" spans="1:2" x14ac:dyDescent="0.25">
      <c r="A2848" s="61"/>
      <c r="B2848" s="61"/>
    </row>
    <row r="2849" spans="1:2" x14ac:dyDescent="0.25">
      <c r="A2849" s="61"/>
      <c r="B2849" s="61"/>
    </row>
    <row r="2850" spans="1:2" x14ac:dyDescent="0.25">
      <c r="A2850" s="61"/>
      <c r="B2850" s="61"/>
    </row>
    <row r="2851" spans="1:2" x14ac:dyDescent="0.25">
      <c r="A2851" s="61"/>
      <c r="B2851" s="61"/>
    </row>
    <row r="2852" spans="1:2" x14ac:dyDescent="0.25">
      <c r="A2852" s="61"/>
      <c r="B2852" s="61"/>
    </row>
    <row r="2853" spans="1:2" x14ac:dyDescent="0.25">
      <c r="A2853" s="61"/>
      <c r="B2853" s="61"/>
    </row>
    <row r="2854" spans="1:2" x14ac:dyDescent="0.25">
      <c r="A2854" s="61"/>
      <c r="B2854" s="61"/>
    </row>
    <row r="2855" spans="1:2" x14ac:dyDescent="0.25">
      <c r="A2855" s="61"/>
      <c r="B2855" s="61"/>
    </row>
    <row r="2856" spans="1:2" x14ac:dyDescent="0.25">
      <c r="A2856" s="61"/>
      <c r="B2856" s="61"/>
    </row>
    <row r="2857" spans="1:2" x14ac:dyDescent="0.25">
      <c r="A2857" s="61"/>
      <c r="B2857" s="61"/>
    </row>
    <row r="2858" spans="1:2" x14ac:dyDescent="0.25">
      <c r="A2858" s="61"/>
      <c r="B2858" s="61"/>
    </row>
    <row r="2859" spans="1:2" x14ac:dyDescent="0.25">
      <c r="A2859" s="61"/>
      <c r="B2859" s="61"/>
    </row>
    <row r="2860" spans="1:2" x14ac:dyDescent="0.25">
      <c r="A2860" s="61"/>
      <c r="B2860" s="61"/>
    </row>
    <row r="2861" spans="1:2" x14ac:dyDescent="0.25">
      <c r="A2861" s="61"/>
      <c r="B2861" s="61"/>
    </row>
    <row r="2862" spans="1:2" x14ac:dyDescent="0.25">
      <c r="A2862" s="61"/>
      <c r="B2862" s="61"/>
    </row>
    <row r="2863" spans="1:2" x14ac:dyDescent="0.25">
      <c r="A2863" s="61"/>
      <c r="B2863" s="61"/>
    </row>
    <row r="2864" spans="1:2" x14ac:dyDescent="0.25">
      <c r="A2864" s="61"/>
      <c r="B2864" s="61"/>
    </row>
    <row r="2865" spans="1:2" x14ac:dyDescent="0.25">
      <c r="A2865" s="61"/>
      <c r="B2865" s="61"/>
    </row>
    <row r="2866" spans="1:2" x14ac:dyDescent="0.25">
      <c r="A2866" s="61"/>
      <c r="B2866" s="61"/>
    </row>
    <row r="2867" spans="1:2" x14ac:dyDescent="0.25">
      <c r="A2867" s="61"/>
      <c r="B2867" s="61"/>
    </row>
    <row r="2868" spans="1:2" x14ac:dyDescent="0.25">
      <c r="A2868" s="61"/>
      <c r="B2868" s="61"/>
    </row>
    <row r="2869" spans="1:2" x14ac:dyDescent="0.25">
      <c r="A2869" s="61"/>
      <c r="B2869" s="61"/>
    </row>
    <row r="2870" spans="1:2" x14ac:dyDescent="0.25">
      <c r="A2870" s="61"/>
      <c r="B2870" s="61"/>
    </row>
    <row r="2871" spans="1:2" x14ac:dyDescent="0.25">
      <c r="A2871" s="61"/>
      <c r="B2871" s="61"/>
    </row>
    <row r="2872" spans="1:2" x14ac:dyDescent="0.25">
      <c r="A2872" s="61"/>
      <c r="B2872" s="61"/>
    </row>
    <row r="2873" spans="1:2" x14ac:dyDescent="0.25">
      <c r="A2873" s="61"/>
      <c r="B2873" s="61"/>
    </row>
    <row r="2874" spans="1:2" x14ac:dyDescent="0.25">
      <c r="A2874" s="61"/>
      <c r="B2874" s="61"/>
    </row>
    <row r="2875" spans="1:2" x14ac:dyDescent="0.25">
      <c r="A2875" s="61"/>
      <c r="B2875" s="61"/>
    </row>
    <row r="2876" spans="1:2" x14ac:dyDescent="0.25">
      <c r="A2876" s="61"/>
      <c r="B2876" s="61"/>
    </row>
    <row r="2877" spans="1:2" x14ac:dyDescent="0.25">
      <c r="A2877" s="61"/>
      <c r="B2877" s="61"/>
    </row>
    <row r="2878" spans="1:2" x14ac:dyDescent="0.25">
      <c r="A2878" s="61"/>
      <c r="B2878" s="61"/>
    </row>
    <row r="2879" spans="1:2" x14ac:dyDescent="0.25">
      <c r="A2879" s="61"/>
      <c r="B2879" s="61"/>
    </row>
    <row r="2880" spans="1:2" x14ac:dyDescent="0.25">
      <c r="A2880" s="61"/>
      <c r="B2880" s="61"/>
    </row>
    <row r="2881" spans="1:2" x14ac:dyDescent="0.25">
      <c r="A2881" s="61"/>
      <c r="B2881" s="61"/>
    </row>
    <row r="2882" spans="1:2" x14ac:dyDescent="0.25">
      <c r="A2882" s="61"/>
      <c r="B2882" s="61"/>
    </row>
    <row r="2883" spans="1:2" x14ac:dyDescent="0.25">
      <c r="A2883" s="61"/>
      <c r="B2883" s="61"/>
    </row>
    <row r="2884" spans="1:2" x14ac:dyDescent="0.25">
      <c r="A2884" s="61"/>
      <c r="B2884" s="61"/>
    </row>
    <row r="2885" spans="1:2" x14ac:dyDescent="0.25">
      <c r="A2885" s="61"/>
      <c r="B2885" s="61"/>
    </row>
    <row r="2886" spans="1:2" x14ac:dyDescent="0.25">
      <c r="A2886" s="61"/>
      <c r="B2886" s="61"/>
    </row>
    <row r="2887" spans="1:2" x14ac:dyDescent="0.25">
      <c r="A2887" s="61"/>
      <c r="B2887" s="61"/>
    </row>
    <row r="2888" spans="1:2" x14ac:dyDescent="0.25">
      <c r="A2888" s="61"/>
      <c r="B2888" s="61"/>
    </row>
    <row r="2889" spans="1:2" x14ac:dyDescent="0.25">
      <c r="A2889" s="61"/>
      <c r="B2889" s="61"/>
    </row>
    <row r="2890" spans="1:2" x14ac:dyDescent="0.25">
      <c r="A2890" s="61"/>
      <c r="B2890" s="61"/>
    </row>
    <row r="2891" spans="1:2" x14ac:dyDescent="0.25">
      <c r="A2891" s="61"/>
      <c r="B2891" s="61"/>
    </row>
    <row r="2892" spans="1:2" x14ac:dyDescent="0.25">
      <c r="A2892" s="61"/>
      <c r="B2892" s="61"/>
    </row>
    <row r="2893" spans="1:2" x14ac:dyDescent="0.25">
      <c r="A2893" s="61"/>
      <c r="B2893" s="61"/>
    </row>
    <row r="2894" spans="1:2" x14ac:dyDescent="0.25">
      <c r="A2894" s="61"/>
      <c r="B2894" s="61"/>
    </row>
    <row r="2895" spans="1:2" x14ac:dyDescent="0.25">
      <c r="A2895" s="61"/>
      <c r="B2895" s="61"/>
    </row>
    <row r="2896" spans="1:2" x14ac:dyDescent="0.25">
      <c r="A2896" s="61"/>
      <c r="B2896" s="61"/>
    </row>
    <row r="2897" spans="1:2" x14ac:dyDescent="0.25">
      <c r="A2897" s="61"/>
      <c r="B2897" s="61"/>
    </row>
    <row r="2898" spans="1:2" x14ac:dyDescent="0.25">
      <c r="A2898" s="61"/>
      <c r="B2898" s="61"/>
    </row>
    <row r="2899" spans="1:2" x14ac:dyDescent="0.25">
      <c r="A2899" s="61"/>
      <c r="B2899" s="61"/>
    </row>
    <row r="2900" spans="1:2" x14ac:dyDescent="0.25">
      <c r="A2900" s="61"/>
      <c r="B2900" s="61"/>
    </row>
    <row r="2901" spans="1:2" x14ac:dyDescent="0.25">
      <c r="A2901" s="61"/>
      <c r="B2901" s="61"/>
    </row>
    <row r="2902" spans="1:2" x14ac:dyDescent="0.25">
      <c r="A2902" s="61"/>
      <c r="B2902" s="61"/>
    </row>
    <row r="2903" spans="1:2" x14ac:dyDescent="0.25">
      <c r="A2903" s="61"/>
      <c r="B2903" s="61"/>
    </row>
    <row r="2904" spans="1:2" x14ac:dyDescent="0.25">
      <c r="A2904" s="61"/>
      <c r="B2904" s="61"/>
    </row>
    <row r="2905" spans="1:2" x14ac:dyDescent="0.25">
      <c r="A2905" s="61"/>
      <c r="B2905" s="61"/>
    </row>
    <row r="2906" spans="1:2" x14ac:dyDescent="0.25">
      <c r="A2906" s="61"/>
      <c r="B2906" s="61"/>
    </row>
    <row r="2907" spans="1:2" x14ac:dyDescent="0.25">
      <c r="A2907" s="61"/>
      <c r="B2907" s="61"/>
    </row>
    <row r="2908" spans="1:2" x14ac:dyDescent="0.25">
      <c r="A2908" s="61"/>
      <c r="B2908" s="61"/>
    </row>
    <row r="2909" spans="1:2" x14ac:dyDescent="0.25">
      <c r="A2909" s="61"/>
      <c r="B2909" s="61"/>
    </row>
    <row r="2910" spans="1:2" x14ac:dyDescent="0.25">
      <c r="A2910" s="61"/>
      <c r="B2910" s="61"/>
    </row>
    <row r="2911" spans="1:2" x14ac:dyDescent="0.25">
      <c r="A2911" s="61"/>
      <c r="B2911" s="61"/>
    </row>
    <row r="2912" spans="1:2" x14ac:dyDescent="0.25">
      <c r="A2912" s="61"/>
      <c r="B2912" s="61"/>
    </row>
    <row r="2913" spans="1:2" x14ac:dyDescent="0.25">
      <c r="A2913" s="61"/>
      <c r="B2913" s="61"/>
    </row>
    <row r="2914" spans="1:2" x14ac:dyDescent="0.25">
      <c r="A2914" s="61"/>
      <c r="B2914" s="61"/>
    </row>
    <row r="2915" spans="1:2" x14ac:dyDescent="0.25">
      <c r="A2915" s="61"/>
      <c r="B2915" s="61"/>
    </row>
    <row r="2916" spans="1:2" x14ac:dyDescent="0.25">
      <c r="A2916" s="61"/>
      <c r="B2916" s="61"/>
    </row>
    <row r="2917" spans="1:2" x14ac:dyDescent="0.25">
      <c r="A2917" s="61"/>
      <c r="B2917" s="61"/>
    </row>
    <row r="2918" spans="1:2" x14ac:dyDescent="0.25">
      <c r="A2918" s="61"/>
      <c r="B2918" s="61"/>
    </row>
    <row r="2919" spans="1:2" x14ac:dyDescent="0.25">
      <c r="A2919" s="61"/>
      <c r="B2919" s="61"/>
    </row>
    <row r="2920" spans="1:2" x14ac:dyDescent="0.25">
      <c r="A2920" s="61"/>
      <c r="B2920" s="61"/>
    </row>
    <row r="2921" spans="1:2" x14ac:dyDescent="0.25">
      <c r="A2921" s="61"/>
      <c r="B2921" s="61"/>
    </row>
    <row r="2922" spans="1:2" x14ac:dyDescent="0.25">
      <c r="A2922" s="61"/>
      <c r="B2922" s="61"/>
    </row>
    <row r="2923" spans="1:2" x14ac:dyDescent="0.25">
      <c r="A2923" s="61"/>
      <c r="B2923" s="61"/>
    </row>
    <row r="2924" spans="1:2" x14ac:dyDescent="0.25">
      <c r="A2924" s="61"/>
      <c r="B2924" s="61"/>
    </row>
    <row r="2925" spans="1:2" x14ac:dyDescent="0.25">
      <c r="A2925" s="61"/>
      <c r="B2925" s="61"/>
    </row>
    <row r="2926" spans="1:2" x14ac:dyDescent="0.25">
      <c r="A2926" s="61"/>
      <c r="B2926" s="61"/>
    </row>
    <row r="2927" spans="1:2" x14ac:dyDescent="0.25">
      <c r="A2927" s="61"/>
      <c r="B2927" s="61"/>
    </row>
    <row r="2928" spans="1:2" x14ac:dyDescent="0.25">
      <c r="A2928" s="61"/>
      <c r="B2928" s="61"/>
    </row>
    <row r="2929" spans="1:2" x14ac:dyDescent="0.25">
      <c r="A2929" s="61"/>
      <c r="B2929" s="61"/>
    </row>
    <row r="2930" spans="1:2" x14ac:dyDescent="0.25">
      <c r="A2930" s="61"/>
      <c r="B2930" s="61"/>
    </row>
    <row r="2931" spans="1:2" x14ac:dyDescent="0.25">
      <c r="A2931" s="61"/>
      <c r="B2931" s="61"/>
    </row>
    <row r="2932" spans="1:2" x14ac:dyDescent="0.25">
      <c r="A2932" s="61"/>
      <c r="B2932" s="61"/>
    </row>
    <row r="2933" spans="1:2" x14ac:dyDescent="0.25">
      <c r="A2933" s="61"/>
      <c r="B2933" s="61"/>
    </row>
    <row r="2934" spans="1:2" x14ac:dyDescent="0.25">
      <c r="A2934" s="61"/>
      <c r="B2934" s="61"/>
    </row>
    <row r="2935" spans="1:2" x14ac:dyDescent="0.25">
      <c r="A2935" s="61"/>
      <c r="B2935" s="61"/>
    </row>
    <row r="2936" spans="1:2" x14ac:dyDescent="0.25">
      <c r="A2936" s="61"/>
      <c r="B2936" s="61"/>
    </row>
    <row r="2937" spans="1:2" x14ac:dyDescent="0.25">
      <c r="A2937" s="61"/>
      <c r="B2937" s="61"/>
    </row>
    <row r="2938" spans="1:2" x14ac:dyDescent="0.25">
      <c r="A2938" s="61"/>
      <c r="B2938" s="61"/>
    </row>
    <row r="2939" spans="1:2" x14ac:dyDescent="0.25">
      <c r="A2939" s="61"/>
      <c r="B2939" s="61"/>
    </row>
    <row r="2940" spans="1:2" x14ac:dyDescent="0.25">
      <c r="A2940" s="61"/>
      <c r="B2940" s="61"/>
    </row>
    <row r="2941" spans="1:2" x14ac:dyDescent="0.25">
      <c r="A2941" s="61"/>
      <c r="B2941" s="61"/>
    </row>
    <row r="2942" spans="1:2" x14ac:dyDescent="0.25">
      <c r="A2942" s="61"/>
      <c r="B2942" s="61"/>
    </row>
    <row r="2943" spans="1:2" x14ac:dyDescent="0.25">
      <c r="A2943" s="61"/>
      <c r="B2943" s="61"/>
    </row>
    <row r="2944" spans="1:2" x14ac:dyDescent="0.25">
      <c r="A2944" s="61"/>
      <c r="B2944" s="61"/>
    </row>
    <row r="2945" spans="1:2" x14ac:dyDescent="0.25">
      <c r="A2945" s="61"/>
      <c r="B2945" s="61"/>
    </row>
    <row r="2946" spans="1:2" x14ac:dyDescent="0.25">
      <c r="A2946" s="61"/>
      <c r="B2946" s="61"/>
    </row>
    <row r="2947" spans="1:2" x14ac:dyDescent="0.25">
      <c r="A2947" s="61"/>
      <c r="B2947" s="61"/>
    </row>
    <row r="2948" spans="1:2" x14ac:dyDescent="0.25">
      <c r="A2948" s="61"/>
      <c r="B2948" s="61"/>
    </row>
    <row r="2949" spans="1:2" x14ac:dyDescent="0.25">
      <c r="A2949" s="61"/>
      <c r="B2949" s="61"/>
    </row>
    <row r="2950" spans="1:2" x14ac:dyDescent="0.25">
      <c r="A2950" s="61"/>
      <c r="B2950" s="61"/>
    </row>
    <row r="2951" spans="1:2" x14ac:dyDescent="0.25">
      <c r="A2951" s="61"/>
      <c r="B2951" s="61"/>
    </row>
    <row r="2952" spans="1:2" x14ac:dyDescent="0.25">
      <c r="A2952" s="61"/>
      <c r="B2952" s="61"/>
    </row>
    <row r="2953" spans="1:2" x14ac:dyDescent="0.25">
      <c r="A2953" s="61"/>
      <c r="B2953" s="61"/>
    </row>
    <row r="2954" spans="1:2" x14ac:dyDescent="0.25">
      <c r="A2954" s="61"/>
      <c r="B2954" s="61"/>
    </row>
    <row r="2955" spans="1:2" x14ac:dyDescent="0.25">
      <c r="A2955" s="61"/>
      <c r="B2955" s="61"/>
    </row>
    <row r="2956" spans="1:2" x14ac:dyDescent="0.25">
      <c r="A2956" s="61"/>
      <c r="B2956" s="61"/>
    </row>
    <row r="2957" spans="1:2" x14ac:dyDescent="0.25">
      <c r="A2957" s="61"/>
      <c r="B2957" s="61"/>
    </row>
    <row r="2958" spans="1:2" x14ac:dyDescent="0.25">
      <c r="A2958" s="61"/>
      <c r="B2958" s="61"/>
    </row>
    <row r="2959" spans="1:2" x14ac:dyDescent="0.25">
      <c r="A2959" s="61"/>
      <c r="B2959" s="61"/>
    </row>
    <row r="2960" spans="1:2" x14ac:dyDescent="0.25">
      <c r="A2960" s="61"/>
      <c r="B2960" s="61"/>
    </row>
    <row r="2961" spans="1:2" x14ac:dyDescent="0.25">
      <c r="A2961" s="61"/>
      <c r="B2961" s="61"/>
    </row>
    <row r="2962" spans="1:2" x14ac:dyDescent="0.25">
      <c r="A2962" s="61"/>
      <c r="B2962" s="61"/>
    </row>
    <row r="2963" spans="1:2" x14ac:dyDescent="0.25">
      <c r="A2963" s="61"/>
      <c r="B2963" s="61"/>
    </row>
    <row r="2964" spans="1:2" x14ac:dyDescent="0.25">
      <c r="A2964" s="61"/>
      <c r="B2964" s="61"/>
    </row>
    <row r="2965" spans="1:2" x14ac:dyDescent="0.25">
      <c r="A2965" s="61"/>
      <c r="B2965" s="61"/>
    </row>
    <row r="2966" spans="1:2" x14ac:dyDescent="0.25">
      <c r="A2966" s="61"/>
      <c r="B2966" s="61"/>
    </row>
    <row r="2967" spans="1:2" x14ac:dyDescent="0.25">
      <c r="A2967" s="61"/>
      <c r="B2967" s="61"/>
    </row>
    <row r="2968" spans="1:2" x14ac:dyDescent="0.25">
      <c r="A2968" s="61"/>
      <c r="B2968" s="61"/>
    </row>
    <row r="2969" spans="1:2" x14ac:dyDescent="0.25">
      <c r="A2969" s="61"/>
      <c r="B2969" s="61"/>
    </row>
    <row r="2970" spans="1:2" x14ac:dyDescent="0.25">
      <c r="A2970" s="61"/>
      <c r="B2970" s="61"/>
    </row>
    <row r="2971" spans="1:2" x14ac:dyDescent="0.25">
      <c r="A2971" s="61"/>
      <c r="B2971" s="61"/>
    </row>
    <row r="2972" spans="1:2" x14ac:dyDescent="0.25">
      <c r="A2972" s="61"/>
      <c r="B2972" s="61"/>
    </row>
    <row r="2973" spans="1:2" x14ac:dyDescent="0.25">
      <c r="A2973" s="61"/>
      <c r="B2973" s="61"/>
    </row>
    <row r="2974" spans="1:2" x14ac:dyDescent="0.25">
      <c r="A2974" s="61"/>
      <c r="B2974" s="61"/>
    </row>
    <row r="2975" spans="1:2" x14ac:dyDescent="0.25">
      <c r="A2975" s="61"/>
      <c r="B2975" s="61"/>
    </row>
    <row r="2976" spans="1:2" x14ac:dyDescent="0.25">
      <c r="A2976" s="61"/>
      <c r="B2976" s="61"/>
    </row>
    <row r="2977" spans="1:2" x14ac:dyDescent="0.25">
      <c r="A2977" s="61"/>
      <c r="B2977" s="61"/>
    </row>
    <row r="2978" spans="1:2" x14ac:dyDescent="0.25">
      <c r="A2978" s="61"/>
      <c r="B2978" s="61"/>
    </row>
    <row r="2979" spans="1:2" x14ac:dyDescent="0.25">
      <c r="A2979" s="61"/>
      <c r="B2979" s="61"/>
    </row>
    <row r="2980" spans="1:2" x14ac:dyDescent="0.25">
      <c r="A2980" s="61"/>
      <c r="B2980" s="61"/>
    </row>
    <row r="2981" spans="1:2" x14ac:dyDescent="0.25">
      <c r="A2981" s="61"/>
      <c r="B2981" s="61"/>
    </row>
    <row r="2982" spans="1:2" x14ac:dyDescent="0.25">
      <c r="A2982" s="61"/>
      <c r="B2982" s="61"/>
    </row>
    <row r="2983" spans="1:2" x14ac:dyDescent="0.25">
      <c r="A2983" s="61"/>
      <c r="B2983" s="61"/>
    </row>
    <row r="2984" spans="1:2" x14ac:dyDescent="0.25">
      <c r="A2984" s="61"/>
      <c r="B2984" s="61"/>
    </row>
    <row r="2985" spans="1:2" x14ac:dyDescent="0.25">
      <c r="A2985" s="61"/>
      <c r="B2985" s="61"/>
    </row>
    <row r="2986" spans="1:2" x14ac:dyDescent="0.25">
      <c r="A2986" s="61"/>
      <c r="B2986" s="61"/>
    </row>
    <row r="2987" spans="1:2" x14ac:dyDescent="0.25">
      <c r="A2987" s="61"/>
      <c r="B2987" s="61"/>
    </row>
    <row r="2988" spans="1:2" x14ac:dyDescent="0.25">
      <c r="A2988" s="61"/>
      <c r="B2988" s="61"/>
    </row>
    <row r="2989" spans="1:2" x14ac:dyDescent="0.25">
      <c r="A2989" s="61"/>
      <c r="B2989" s="61"/>
    </row>
    <row r="2990" spans="1:2" x14ac:dyDescent="0.25">
      <c r="A2990" s="61"/>
      <c r="B2990" s="61"/>
    </row>
    <row r="2991" spans="1:2" x14ac:dyDescent="0.25">
      <c r="A2991" s="61"/>
      <c r="B2991" s="61"/>
    </row>
    <row r="2992" spans="1:2" x14ac:dyDescent="0.25">
      <c r="A2992" s="61"/>
      <c r="B2992" s="61"/>
    </row>
    <row r="2993" spans="1:2" x14ac:dyDescent="0.25">
      <c r="A2993" s="61"/>
      <c r="B2993" s="61"/>
    </row>
    <row r="2994" spans="1:2" x14ac:dyDescent="0.25">
      <c r="A2994" s="61"/>
      <c r="B2994" s="61"/>
    </row>
    <row r="2995" spans="1:2" x14ac:dyDescent="0.25">
      <c r="A2995" s="61"/>
      <c r="B2995" s="61"/>
    </row>
    <row r="2996" spans="1:2" x14ac:dyDescent="0.25">
      <c r="A2996" s="61"/>
      <c r="B2996" s="61"/>
    </row>
    <row r="2997" spans="1:2" x14ac:dyDescent="0.25">
      <c r="A2997" s="61"/>
      <c r="B2997" s="61"/>
    </row>
    <row r="2998" spans="1:2" x14ac:dyDescent="0.25">
      <c r="A2998" s="61"/>
      <c r="B2998" s="61"/>
    </row>
    <row r="2999" spans="1:2" x14ac:dyDescent="0.25">
      <c r="A2999" s="61"/>
      <c r="B2999" s="61"/>
    </row>
    <row r="3000" spans="1:2" x14ac:dyDescent="0.25">
      <c r="A3000" s="61"/>
      <c r="B3000" s="61"/>
    </row>
    <row r="3001" spans="1:2" x14ac:dyDescent="0.25">
      <c r="A3001" s="61"/>
      <c r="B3001" s="61"/>
    </row>
    <row r="3002" spans="1:2" x14ac:dyDescent="0.25">
      <c r="A3002" s="61"/>
      <c r="B3002" s="61"/>
    </row>
    <row r="3003" spans="1:2" x14ac:dyDescent="0.25">
      <c r="A3003" s="61"/>
      <c r="B3003" s="61"/>
    </row>
    <row r="3004" spans="1:2" x14ac:dyDescent="0.25">
      <c r="A3004" s="61"/>
      <c r="B3004" s="61"/>
    </row>
    <row r="3005" spans="1:2" x14ac:dyDescent="0.25">
      <c r="A3005" s="61"/>
      <c r="B3005" s="61"/>
    </row>
    <row r="3006" spans="1:2" x14ac:dyDescent="0.25">
      <c r="A3006" s="61"/>
      <c r="B3006" s="61"/>
    </row>
    <row r="3007" spans="1:2" x14ac:dyDescent="0.25">
      <c r="A3007" s="61"/>
      <c r="B3007" s="61"/>
    </row>
    <row r="3008" spans="1:2" x14ac:dyDescent="0.25">
      <c r="A3008" s="61"/>
      <c r="B3008" s="61"/>
    </row>
    <row r="3009" spans="1:2" x14ac:dyDescent="0.25">
      <c r="A3009" s="61"/>
      <c r="B3009" s="61"/>
    </row>
    <row r="3010" spans="1:2" x14ac:dyDescent="0.25">
      <c r="A3010" s="61"/>
      <c r="B3010" s="61"/>
    </row>
    <row r="3011" spans="1:2" x14ac:dyDescent="0.25">
      <c r="A3011" s="61"/>
      <c r="B3011" s="61"/>
    </row>
    <row r="3012" spans="1:2" x14ac:dyDescent="0.25">
      <c r="A3012" s="61"/>
      <c r="B3012" s="61"/>
    </row>
    <row r="3013" spans="1:2" x14ac:dyDescent="0.25">
      <c r="A3013" s="61"/>
      <c r="B3013" s="61"/>
    </row>
    <row r="3014" spans="1:2" x14ac:dyDescent="0.25">
      <c r="A3014" s="61"/>
      <c r="B3014" s="61"/>
    </row>
    <row r="3015" spans="1:2" x14ac:dyDescent="0.25">
      <c r="A3015" s="61"/>
      <c r="B3015" s="61"/>
    </row>
    <row r="3016" spans="1:2" x14ac:dyDescent="0.25">
      <c r="A3016" s="61"/>
      <c r="B3016" s="61"/>
    </row>
    <row r="3017" spans="1:2" x14ac:dyDescent="0.25">
      <c r="A3017" s="61"/>
      <c r="B3017" s="61"/>
    </row>
    <row r="3018" spans="1:2" x14ac:dyDescent="0.25">
      <c r="A3018" s="61"/>
      <c r="B3018" s="61"/>
    </row>
    <row r="3019" spans="1:2" x14ac:dyDescent="0.25">
      <c r="A3019" s="61"/>
      <c r="B3019" s="61"/>
    </row>
    <row r="3020" spans="1:2" x14ac:dyDescent="0.25">
      <c r="A3020" s="61"/>
      <c r="B3020" s="61"/>
    </row>
    <row r="3021" spans="1:2" x14ac:dyDescent="0.25">
      <c r="A3021" s="61"/>
      <c r="B3021" s="61"/>
    </row>
    <row r="3022" spans="1:2" x14ac:dyDescent="0.25">
      <c r="A3022" s="61"/>
      <c r="B3022" s="61"/>
    </row>
    <row r="3023" spans="1:2" x14ac:dyDescent="0.25">
      <c r="A3023" s="61"/>
      <c r="B3023" s="61"/>
    </row>
    <row r="3024" spans="1:2" x14ac:dyDescent="0.25">
      <c r="A3024" s="61"/>
      <c r="B3024" s="61"/>
    </row>
    <row r="3025" spans="1:2" x14ac:dyDescent="0.25">
      <c r="A3025" s="61"/>
      <c r="B3025" s="61"/>
    </row>
    <row r="3026" spans="1:2" x14ac:dyDescent="0.25">
      <c r="A3026" s="61"/>
      <c r="B3026" s="61"/>
    </row>
    <row r="3027" spans="1:2" x14ac:dyDescent="0.25">
      <c r="A3027" s="61"/>
      <c r="B3027" s="61"/>
    </row>
    <row r="3028" spans="1:2" x14ac:dyDescent="0.25">
      <c r="A3028" s="61"/>
      <c r="B3028" s="61"/>
    </row>
    <row r="3029" spans="1:2" x14ac:dyDescent="0.25">
      <c r="A3029" s="61"/>
      <c r="B3029" s="61"/>
    </row>
    <row r="3030" spans="1:2" x14ac:dyDescent="0.25">
      <c r="A3030" s="61"/>
      <c r="B3030" s="61"/>
    </row>
    <row r="3031" spans="1:2" x14ac:dyDescent="0.25">
      <c r="A3031" s="61"/>
      <c r="B3031" s="61"/>
    </row>
    <row r="3032" spans="1:2" x14ac:dyDescent="0.25">
      <c r="A3032" s="61"/>
      <c r="B3032" s="61"/>
    </row>
    <row r="3033" spans="1:2" x14ac:dyDescent="0.25">
      <c r="A3033" s="61"/>
      <c r="B3033" s="61"/>
    </row>
    <row r="3034" spans="1:2" x14ac:dyDescent="0.25">
      <c r="A3034" s="61"/>
      <c r="B3034" s="61"/>
    </row>
    <row r="3035" spans="1:2" x14ac:dyDescent="0.25">
      <c r="A3035" s="61"/>
      <c r="B3035" s="61"/>
    </row>
    <row r="3036" spans="1:2" x14ac:dyDescent="0.25">
      <c r="A3036" s="61"/>
      <c r="B3036" s="61"/>
    </row>
    <row r="3037" spans="1:2" x14ac:dyDescent="0.25">
      <c r="A3037" s="61"/>
      <c r="B3037" s="61"/>
    </row>
    <row r="3038" spans="1:2" x14ac:dyDescent="0.25">
      <c r="A3038" s="61"/>
      <c r="B3038" s="61"/>
    </row>
    <row r="3039" spans="1:2" x14ac:dyDescent="0.25">
      <c r="A3039" s="61"/>
      <c r="B3039" s="61"/>
    </row>
    <row r="3040" spans="1:2" x14ac:dyDescent="0.25">
      <c r="A3040" s="61"/>
      <c r="B3040" s="61"/>
    </row>
    <row r="3041" spans="1:2" x14ac:dyDescent="0.25">
      <c r="A3041" s="61"/>
      <c r="B3041" s="61"/>
    </row>
    <row r="3042" spans="1:2" x14ac:dyDescent="0.25">
      <c r="A3042" s="61"/>
      <c r="B3042" s="61"/>
    </row>
    <row r="3043" spans="1:2" x14ac:dyDescent="0.25">
      <c r="A3043" s="61"/>
      <c r="B3043" s="61"/>
    </row>
    <row r="3044" spans="1:2" x14ac:dyDescent="0.25">
      <c r="A3044" s="61"/>
      <c r="B3044" s="61"/>
    </row>
    <row r="3045" spans="1:2" x14ac:dyDescent="0.25">
      <c r="A3045" s="61"/>
      <c r="B3045" s="61"/>
    </row>
    <row r="3046" spans="1:2" x14ac:dyDescent="0.25">
      <c r="A3046" s="61"/>
      <c r="B3046" s="61"/>
    </row>
    <row r="3047" spans="1:2" x14ac:dyDescent="0.25">
      <c r="A3047" s="61"/>
      <c r="B3047" s="61"/>
    </row>
    <row r="3048" spans="1:2" x14ac:dyDescent="0.25">
      <c r="A3048" s="61"/>
      <c r="B3048" s="61"/>
    </row>
    <row r="3049" spans="1:2" x14ac:dyDescent="0.25">
      <c r="A3049" s="61"/>
      <c r="B3049" s="61"/>
    </row>
    <row r="3050" spans="1:2" x14ac:dyDescent="0.25">
      <c r="A3050" s="61"/>
      <c r="B3050" s="61"/>
    </row>
    <row r="3051" spans="1:2" x14ac:dyDescent="0.25">
      <c r="A3051" s="61"/>
      <c r="B3051" s="61"/>
    </row>
    <row r="3052" spans="1:2" x14ac:dyDescent="0.25">
      <c r="A3052" s="61"/>
      <c r="B3052" s="61"/>
    </row>
    <row r="3053" spans="1:2" x14ac:dyDescent="0.25">
      <c r="A3053" s="61"/>
      <c r="B3053" s="61"/>
    </row>
    <row r="3054" spans="1:2" x14ac:dyDescent="0.25">
      <c r="A3054" s="61"/>
      <c r="B3054" s="61"/>
    </row>
    <row r="3055" spans="1:2" x14ac:dyDescent="0.25">
      <c r="A3055" s="61"/>
      <c r="B3055" s="61"/>
    </row>
    <row r="3056" spans="1:2" x14ac:dyDescent="0.25">
      <c r="A3056" s="61"/>
      <c r="B3056" s="61"/>
    </row>
    <row r="3057" spans="1:2" x14ac:dyDescent="0.25">
      <c r="A3057" s="61"/>
      <c r="B3057" s="61"/>
    </row>
    <row r="3058" spans="1:2" x14ac:dyDescent="0.25">
      <c r="A3058" s="61"/>
      <c r="B3058" s="61"/>
    </row>
    <row r="3059" spans="1:2" x14ac:dyDescent="0.25">
      <c r="A3059" s="61"/>
      <c r="B3059" s="61"/>
    </row>
    <row r="3060" spans="1:2" x14ac:dyDescent="0.25">
      <c r="A3060" s="61"/>
      <c r="B3060" s="61"/>
    </row>
    <row r="3061" spans="1:2" x14ac:dyDescent="0.25">
      <c r="A3061" s="61"/>
      <c r="B3061" s="61"/>
    </row>
    <row r="3062" spans="1:2" x14ac:dyDescent="0.25">
      <c r="A3062" s="61"/>
      <c r="B3062" s="61"/>
    </row>
    <row r="3063" spans="1:2" x14ac:dyDescent="0.25">
      <c r="A3063" s="61"/>
      <c r="B3063" s="61"/>
    </row>
    <row r="3064" spans="1:2" x14ac:dyDescent="0.25">
      <c r="A3064" s="61"/>
      <c r="B3064" s="61"/>
    </row>
    <row r="3065" spans="1:2" x14ac:dyDescent="0.25">
      <c r="A3065" s="61"/>
      <c r="B3065" s="61"/>
    </row>
    <row r="3066" spans="1:2" x14ac:dyDescent="0.25">
      <c r="A3066" s="61"/>
      <c r="B3066" s="61"/>
    </row>
    <row r="3067" spans="1:2" x14ac:dyDescent="0.25">
      <c r="A3067" s="61"/>
      <c r="B3067" s="61"/>
    </row>
    <row r="3068" spans="1:2" x14ac:dyDescent="0.25">
      <c r="A3068" s="61"/>
      <c r="B3068" s="61"/>
    </row>
    <row r="3069" spans="1:2" x14ac:dyDescent="0.25">
      <c r="A3069" s="61"/>
      <c r="B3069" s="61"/>
    </row>
    <row r="3070" spans="1:2" x14ac:dyDescent="0.25">
      <c r="A3070" s="61"/>
      <c r="B3070" s="61"/>
    </row>
    <row r="3071" spans="1:2" x14ac:dyDescent="0.25">
      <c r="A3071" s="61"/>
      <c r="B3071" s="61"/>
    </row>
    <row r="3072" spans="1:2" x14ac:dyDescent="0.25">
      <c r="A3072" s="61"/>
      <c r="B3072" s="61"/>
    </row>
    <row r="3073" spans="1:2" x14ac:dyDescent="0.25">
      <c r="A3073" s="61"/>
      <c r="B3073" s="61"/>
    </row>
    <row r="3074" spans="1:2" x14ac:dyDescent="0.25">
      <c r="A3074" s="61"/>
      <c r="B3074" s="61"/>
    </row>
    <row r="3075" spans="1:2" x14ac:dyDescent="0.25">
      <c r="A3075" s="61"/>
      <c r="B3075" s="61"/>
    </row>
    <row r="3076" spans="1:2" x14ac:dyDescent="0.25">
      <c r="A3076" s="61"/>
      <c r="B3076" s="61"/>
    </row>
    <row r="3077" spans="1:2" x14ac:dyDescent="0.25">
      <c r="A3077" s="61"/>
      <c r="B3077" s="61"/>
    </row>
    <row r="3078" spans="1:2" x14ac:dyDescent="0.25">
      <c r="A3078" s="61"/>
      <c r="B3078" s="61"/>
    </row>
    <row r="3079" spans="1:2" x14ac:dyDescent="0.25">
      <c r="A3079" s="61"/>
      <c r="B3079" s="61"/>
    </row>
    <row r="3080" spans="1:2" x14ac:dyDescent="0.25">
      <c r="A3080" s="61"/>
      <c r="B3080" s="61"/>
    </row>
    <row r="3081" spans="1:2" x14ac:dyDescent="0.25">
      <c r="A3081" s="61"/>
      <c r="B3081" s="61"/>
    </row>
    <row r="3082" spans="1:2" x14ac:dyDescent="0.25">
      <c r="A3082" s="61"/>
      <c r="B3082" s="61"/>
    </row>
    <row r="3083" spans="1:2" x14ac:dyDescent="0.25">
      <c r="A3083" s="61"/>
      <c r="B3083" s="61"/>
    </row>
    <row r="3084" spans="1:2" x14ac:dyDescent="0.25">
      <c r="A3084" s="61"/>
      <c r="B3084" s="61"/>
    </row>
    <row r="3085" spans="1:2" x14ac:dyDescent="0.25">
      <c r="A3085" s="61"/>
      <c r="B3085" s="61"/>
    </row>
    <row r="3086" spans="1:2" x14ac:dyDescent="0.25">
      <c r="A3086" s="61"/>
      <c r="B3086" s="61"/>
    </row>
    <row r="3087" spans="1:2" x14ac:dyDescent="0.25">
      <c r="A3087" s="61"/>
      <c r="B3087" s="61"/>
    </row>
    <row r="3088" spans="1:2" x14ac:dyDescent="0.25">
      <c r="A3088" s="61"/>
      <c r="B3088" s="61"/>
    </row>
    <row r="3089" spans="1:2" x14ac:dyDescent="0.25">
      <c r="A3089" s="61"/>
      <c r="B3089" s="61"/>
    </row>
    <row r="3090" spans="1:2" x14ac:dyDescent="0.25">
      <c r="A3090" s="61"/>
      <c r="B3090" s="61"/>
    </row>
    <row r="3091" spans="1:2" x14ac:dyDescent="0.25">
      <c r="A3091" s="61"/>
      <c r="B3091" s="61"/>
    </row>
    <row r="3092" spans="1:2" x14ac:dyDescent="0.25">
      <c r="A3092" s="61"/>
      <c r="B3092" s="61"/>
    </row>
    <row r="3093" spans="1:2" x14ac:dyDescent="0.25">
      <c r="A3093" s="61"/>
      <c r="B3093" s="61"/>
    </row>
    <row r="3094" spans="1:2" x14ac:dyDescent="0.25">
      <c r="A3094" s="61"/>
      <c r="B3094" s="61"/>
    </row>
    <row r="3095" spans="1:2" x14ac:dyDescent="0.25">
      <c r="A3095" s="61"/>
      <c r="B3095" s="61"/>
    </row>
    <row r="3096" spans="1:2" x14ac:dyDescent="0.25">
      <c r="A3096" s="61"/>
      <c r="B3096" s="61"/>
    </row>
    <row r="3097" spans="1:2" x14ac:dyDescent="0.25">
      <c r="A3097" s="61"/>
      <c r="B3097" s="61"/>
    </row>
    <row r="3098" spans="1:2" x14ac:dyDescent="0.25">
      <c r="A3098" s="61"/>
      <c r="B3098" s="61"/>
    </row>
    <row r="3099" spans="1:2" x14ac:dyDescent="0.25">
      <c r="A3099" s="61"/>
      <c r="B3099" s="61"/>
    </row>
    <row r="3100" spans="1:2" x14ac:dyDescent="0.25">
      <c r="A3100" s="61"/>
      <c r="B3100" s="61"/>
    </row>
    <row r="3101" spans="1:2" x14ac:dyDescent="0.25">
      <c r="A3101" s="61"/>
      <c r="B3101" s="61"/>
    </row>
    <row r="3102" spans="1:2" x14ac:dyDescent="0.25">
      <c r="A3102" s="61"/>
      <c r="B3102" s="61"/>
    </row>
    <row r="3103" spans="1:2" x14ac:dyDescent="0.25">
      <c r="A3103" s="61"/>
      <c r="B3103" s="61"/>
    </row>
    <row r="3104" spans="1:2" x14ac:dyDescent="0.25">
      <c r="A3104" s="61"/>
      <c r="B3104" s="61"/>
    </row>
    <row r="3105" spans="1:2" x14ac:dyDescent="0.25">
      <c r="A3105" s="61"/>
      <c r="B3105" s="61"/>
    </row>
    <row r="3106" spans="1:2" x14ac:dyDescent="0.25">
      <c r="A3106" s="61"/>
      <c r="B3106" s="61"/>
    </row>
    <row r="3107" spans="1:2" x14ac:dyDescent="0.25">
      <c r="A3107" s="61"/>
      <c r="B3107" s="61"/>
    </row>
    <row r="3108" spans="1:2" x14ac:dyDescent="0.25">
      <c r="A3108" s="61"/>
      <c r="B3108" s="61"/>
    </row>
    <row r="3109" spans="1:2" x14ac:dyDescent="0.25">
      <c r="A3109" s="61"/>
      <c r="B3109" s="61"/>
    </row>
    <row r="3110" spans="1:2" x14ac:dyDescent="0.25">
      <c r="A3110" s="61"/>
      <c r="B3110" s="61"/>
    </row>
    <row r="3111" spans="1:2" x14ac:dyDescent="0.25">
      <c r="A3111" s="61"/>
      <c r="B3111" s="61"/>
    </row>
    <row r="3112" spans="1:2" x14ac:dyDescent="0.25">
      <c r="A3112" s="61"/>
      <c r="B3112" s="61"/>
    </row>
    <row r="3113" spans="1:2" x14ac:dyDescent="0.25">
      <c r="A3113" s="61"/>
      <c r="B3113" s="61"/>
    </row>
    <row r="3114" spans="1:2" x14ac:dyDescent="0.25">
      <c r="A3114" s="61"/>
      <c r="B3114" s="61"/>
    </row>
    <row r="3115" spans="1:2" x14ac:dyDescent="0.25">
      <c r="A3115" s="61"/>
      <c r="B3115" s="61"/>
    </row>
    <row r="3116" spans="1:2" x14ac:dyDescent="0.25">
      <c r="A3116" s="61"/>
      <c r="B3116" s="61"/>
    </row>
    <row r="3117" spans="1:2" x14ac:dyDescent="0.25">
      <c r="A3117" s="61"/>
      <c r="B3117" s="61"/>
    </row>
    <row r="3118" spans="1:2" x14ac:dyDescent="0.25">
      <c r="A3118" s="61"/>
      <c r="B3118" s="61"/>
    </row>
    <row r="3119" spans="1:2" x14ac:dyDescent="0.25">
      <c r="A3119" s="61"/>
      <c r="B3119" s="61"/>
    </row>
    <row r="3120" spans="1:2" x14ac:dyDescent="0.25">
      <c r="A3120" s="61"/>
      <c r="B3120" s="61"/>
    </row>
    <row r="3121" spans="1:2" x14ac:dyDescent="0.25">
      <c r="A3121" s="61"/>
      <c r="B3121" s="61"/>
    </row>
    <row r="3122" spans="1:2" x14ac:dyDescent="0.25">
      <c r="A3122" s="61"/>
      <c r="B3122" s="61"/>
    </row>
    <row r="3123" spans="1:2" x14ac:dyDescent="0.25">
      <c r="A3123" s="61"/>
      <c r="B3123" s="61"/>
    </row>
    <row r="3124" spans="1:2" x14ac:dyDescent="0.25">
      <c r="A3124" s="61"/>
      <c r="B3124" s="61"/>
    </row>
    <row r="3125" spans="1:2" x14ac:dyDescent="0.25">
      <c r="A3125" s="61"/>
      <c r="B3125" s="61"/>
    </row>
    <row r="3126" spans="1:2" x14ac:dyDescent="0.25">
      <c r="A3126" s="61"/>
      <c r="B3126" s="61"/>
    </row>
    <row r="3127" spans="1:2" x14ac:dyDescent="0.25">
      <c r="A3127" s="61"/>
      <c r="B3127" s="61"/>
    </row>
    <row r="3128" spans="1:2" x14ac:dyDescent="0.25">
      <c r="A3128" s="61"/>
      <c r="B3128" s="61"/>
    </row>
    <row r="3129" spans="1:2" x14ac:dyDescent="0.25">
      <c r="A3129" s="61"/>
      <c r="B3129" s="61"/>
    </row>
    <row r="3130" spans="1:2" x14ac:dyDescent="0.25">
      <c r="A3130" s="61"/>
      <c r="B3130" s="61"/>
    </row>
    <row r="3131" spans="1:2" x14ac:dyDescent="0.25">
      <c r="A3131" s="61"/>
      <c r="B3131" s="61"/>
    </row>
    <row r="3132" spans="1:2" x14ac:dyDescent="0.25">
      <c r="A3132" s="61"/>
      <c r="B3132" s="61"/>
    </row>
    <row r="3133" spans="1:2" x14ac:dyDescent="0.25">
      <c r="A3133" s="61"/>
      <c r="B3133" s="61"/>
    </row>
    <row r="3134" spans="1:2" x14ac:dyDescent="0.25">
      <c r="A3134" s="61"/>
      <c r="B3134" s="61"/>
    </row>
    <row r="3135" spans="1:2" x14ac:dyDescent="0.25">
      <c r="A3135" s="61"/>
      <c r="B3135" s="61"/>
    </row>
    <row r="3136" spans="1:2" x14ac:dyDescent="0.25">
      <c r="A3136" s="61"/>
      <c r="B3136" s="61"/>
    </row>
    <row r="3137" spans="1:2" x14ac:dyDescent="0.25">
      <c r="A3137" s="61"/>
      <c r="B3137" s="61"/>
    </row>
    <row r="3138" spans="1:2" x14ac:dyDescent="0.25">
      <c r="A3138" s="61"/>
      <c r="B3138" s="61"/>
    </row>
    <row r="3139" spans="1:2" x14ac:dyDescent="0.25">
      <c r="A3139" s="61"/>
      <c r="B3139" s="61"/>
    </row>
    <row r="3140" spans="1:2" x14ac:dyDescent="0.25">
      <c r="A3140" s="61"/>
      <c r="B3140" s="61"/>
    </row>
    <row r="3141" spans="1:2" x14ac:dyDescent="0.25">
      <c r="A3141" s="61"/>
      <c r="B3141" s="61"/>
    </row>
    <row r="3142" spans="1:2" x14ac:dyDescent="0.25">
      <c r="A3142" s="61"/>
      <c r="B3142" s="61"/>
    </row>
    <row r="3143" spans="1:2" x14ac:dyDescent="0.25">
      <c r="A3143" s="61"/>
      <c r="B3143" s="61"/>
    </row>
    <row r="3144" spans="1:2" x14ac:dyDescent="0.25">
      <c r="A3144" s="61"/>
      <c r="B3144" s="61"/>
    </row>
    <row r="3145" spans="1:2" x14ac:dyDescent="0.25">
      <c r="A3145" s="61"/>
      <c r="B3145" s="61"/>
    </row>
    <row r="3146" spans="1:2" x14ac:dyDescent="0.25">
      <c r="A3146" s="61"/>
      <c r="B3146" s="61"/>
    </row>
    <row r="3147" spans="1:2" x14ac:dyDescent="0.25">
      <c r="A3147" s="61"/>
      <c r="B3147" s="61"/>
    </row>
    <row r="3148" spans="1:2" x14ac:dyDescent="0.25">
      <c r="A3148" s="61"/>
      <c r="B3148" s="61"/>
    </row>
    <row r="3149" spans="1:2" x14ac:dyDescent="0.25">
      <c r="A3149" s="61"/>
      <c r="B3149" s="61"/>
    </row>
    <row r="3150" spans="1:2" x14ac:dyDescent="0.25">
      <c r="A3150" s="61"/>
      <c r="B3150" s="61"/>
    </row>
    <row r="3151" spans="1:2" x14ac:dyDescent="0.25">
      <c r="A3151" s="61"/>
      <c r="B3151" s="61"/>
    </row>
    <row r="3152" spans="1:2" x14ac:dyDescent="0.25">
      <c r="A3152" s="61"/>
      <c r="B3152" s="61"/>
    </row>
    <row r="3153" spans="1:2" x14ac:dyDescent="0.25">
      <c r="A3153" s="61"/>
      <c r="B3153" s="61"/>
    </row>
    <row r="3154" spans="1:2" x14ac:dyDescent="0.25">
      <c r="A3154" s="61"/>
      <c r="B3154" s="61"/>
    </row>
    <row r="3155" spans="1:2" x14ac:dyDescent="0.25">
      <c r="A3155" s="61"/>
      <c r="B3155" s="61"/>
    </row>
    <row r="3156" spans="1:2" x14ac:dyDescent="0.25">
      <c r="A3156" s="61"/>
      <c r="B3156" s="61"/>
    </row>
    <row r="3157" spans="1:2" x14ac:dyDescent="0.25">
      <c r="A3157" s="61"/>
      <c r="B3157" s="61"/>
    </row>
    <row r="3158" spans="1:2" x14ac:dyDescent="0.25">
      <c r="A3158" s="61"/>
      <c r="B3158" s="61"/>
    </row>
    <row r="3159" spans="1:2" x14ac:dyDescent="0.25">
      <c r="A3159" s="61"/>
      <c r="B3159" s="61"/>
    </row>
    <row r="3160" spans="1:2" x14ac:dyDescent="0.25">
      <c r="A3160" s="61"/>
      <c r="B3160" s="61"/>
    </row>
    <row r="3161" spans="1:2" x14ac:dyDescent="0.25">
      <c r="A3161" s="61"/>
      <c r="B3161" s="61"/>
    </row>
    <row r="3162" spans="1:2" x14ac:dyDescent="0.25">
      <c r="A3162" s="61"/>
      <c r="B3162" s="61"/>
    </row>
    <row r="3163" spans="1:2" x14ac:dyDescent="0.25">
      <c r="A3163" s="61"/>
      <c r="B3163" s="61"/>
    </row>
    <row r="3164" spans="1:2" x14ac:dyDescent="0.25">
      <c r="A3164" s="61"/>
      <c r="B3164" s="61"/>
    </row>
    <row r="3165" spans="1:2" x14ac:dyDescent="0.25">
      <c r="A3165" s="61"/>
      <c r="B3165" s="61"/>
    </row>
    <row r="3166" spans="1:2" x14ac:dyDescent="0.25">
      <c r="A3166" s="61"/>
      <c r="B3166" s="61"/>
    </row>
    <row r="3167" spans="1:2" x14ac:dyDescent="0.25">
      <c r="A3167" s="61"/>
      <c r="B3167" s="61"/>
    </row>
    <row r="3168" spans="1:2" x14ac:dyDescent="0.25">
      <c r="A3168" s="61"/>
      <c r="B3168" s="61"/>
    </row>
    <row r="3169" spans="1:2" x14ac:dyDescent="0.25">
      <c r="A3169" s="61"/>
      <c r="B3169" s="61"/>
    </row>
    <row r="3170" spans="1:2" x14ac:dyDescent="0.25">
      <c r="A3170" s="61"/>
      <c r="B3170" s="61"/>
    </row>
    <row r="3171" spans="1:2" x14ac:dyDescent="0.25">
      <c r="A3171" s="61"/>
      <c r="B3171" s="61"/>
    </row>
    <row r="3172" spans="1:2" x14ac:dyDescent="0.25">
      <c r="A3172" s="61"/>
      <c r="B3172" s="61"/>
    </row>
    <row r="3173" spans="1:2" x14ac:dyDescent="0.25">
      <c r="A3173" s="61"/>
      <c r="B3173" s="61"/>
    </row>
    <row r="3174" spans="1:2" x14ac:dyDescent="0.25">
      <c r="A3174" s="61"/>
      <c r="B3174" s="61"/>
    </row>
    <row r="3175" spans="1:2" x14ac:dyDescent="0.25">
      <c r="A3175" s="61"/>
      <c r="B3175" s="61"/>
    </row>
    <row r="3176" spans="1:2" x14ac:dyDescent="0.25">
      <c r="A3176" s="61"/>
      <c r="B3176" s="61"/>
    </row>
    <row r="3177" spans="1:2" x14ac:dyDescent="0.25">
      <c r="A3177" s="61"/>
      <c r="B3177" s="61"/>
    </row>
    <row r="3178" spans="1:2" x14ac:dyDescent="0.25">
      <c r="A3178" s="61"/>
      <c r="B3178" s="61"/>
    </row>
    <row r="3179" spans="1:2" x14ac:dyDescent="0.25">
      <c r="A3179" s="61"/>
      <c r="B3179" s="61"/>
    </row>
    <row r="3180" spans="1:2" x14ac:dyDescent="0.25">
      <c r="A3180" s="61"/>
      <c r="B3180" s="61"/>
    </row>
    <row r="3181" spans="1:2" x14ac:dyDescent="0.25">
      <c r="A3181" s="61"/>
      <c r="B3181" s="61"/>
    </row>
    <row r="3182" spans="1:2" x14ac:dyDescent="0.25">
      <c r="A3182" s="61"/>
      <c r="B3182" s="61"/>
    </row>
    <row r="3183" spans="1:2" x14ac:dyDescent="0.25">
      <c r="A3183" s="61"/>
      <c r="B3183" s="61"/>
    </row>
    <row r="3184" spans="1:2" x14ac:dyDescent="0.25">
      <c r="A3184" s="61"/>
      <c r="B3184" s="61"/>
    </row>
    <row r="3185" spans="1:2" x14ac:dyDescent="0.25">
      <c r="A3185" s="61"/>
      <c r="B3185" s="61"/>
    </row>
    <row r="3186" spans="1:2" x14ac:dyDescent="0.25">
      <c r="A3186" s="61"/>
      <c r="B3186" s="61"/>
    </row>
    <row r="3187" spans="1:2" x14ac:dyDescent="0.25">
      <c r="A3187" s="61"/>
      <c r="B3187" s="61"/>
    </row>
    <row r="3188" spans="1:2" x14ac:dyDescent="0.25">
      <c r="A3188" s="61"/>
      <c r="B3188" s="61"/>
    </row>
    <row r="3189" spans="1:2" x14ac:dyDescent="0.25">
      <c r="A3189" s="61"/>
      <c r="B3189" s="61"/>
    </row>
    <row r="3190" spans="1:2" x14ac:dyDescent="0.25">
      <c r="A3190" s="61"/>
      <c r="B3190" s="61"/>
    </row>
    <row r="3191" spans="1:2" x14ac:dyDescent="0.25">
      <c r="A3191" s="61"/>
      <c r="B3191" s="61"/>
    </row>
    <row r="3192" spans="1:2" x14ac:dyDescent="0.25">
      <c r="A3192" s="61"/>
      <c r="B3192" s="61"/>
    </row>
    <row r="3193" spans="1:2" x14ac:dyDescent="0.25">
      <c r="A3193" s="61"/>
      <c r="B3193" s="61"/>
    </row>
    <row r="3194" spans="1:2" x14ac:dyDescent="0.25">
      <c r="A3194" s="61"/>
      <c r="B3194" s="61"/>
    </row>
    <row r="3195" spans="1:2" x14ac:dyDescent="0.25">
      <c r="A3195" s="61"/>
      <c r="B3195" s="61"/>
    </row>
    <row r="3196" spans="1:2" x14ac:dyDescent="0.25">
      <c r="A3196" s="61"/>
      <c r="B3196" s="61"/>
    </row>
    <row r="3197" spans="1:2" x14ac:dyDescent="0.25">
      <c r="A3197" s="61"/>
      <c r="B3197" s="61"/>
    </row>
    <row r="3198" spans="1:2" x14ac:dyDescent="0.25">
      <c r="A3198" s="61"/>
      <c r="B3198" s="61"/>
    </row>
    <row r="3199" spans="1:2" x14ac:dyDescent="0.25">
      <c r="A3199" s="61"/>
      <c r="B3199" s="61"/>
    </row>
    <row r="3200" spans="1:2" x14ac:dyDescent="0.25">
      <c r="A3200" s="61"/>
      <c r="B3200" s="61"/>
    </row>
    <row r="3201" spans="1:2" x14ac:dyDescent="0.25">
      <c r="A3201" s="61"/>
      <c r="B3201" s="61"/>
    </row>
    <row r="3202" spans="1:2" x14ac:dyDescent="0.25">
      <c r="A3202" s="61"/>
      <c r="B3202" s="61"/>
    </row>
    <row r="3203" spans="1:2" x14ac:dyDescent="0.25">
      <c r="A3203" s="61"/>
      <c r="B3203" s="61"/>
    </row>
    <row r="3204" spans="1:2" x14ac:dyDescent="0.25">
      <c r="A3204" s="61"/>
      <c r="B3204" s="61"/>
    </row>
    <row r="3205" spans="1:2" x14ac:dyDescent="0.25">
      <c r="A3205" s="61"/>
      <c r="B3205" s="61"/>
    </row>
    <row r="3206" spans="1:2" x14ac:dyDescent="0.25">
      <c r="A3206" s="61"/>
      <c r="B3206" s="61"/>
    </row>
    <row r="3207" spans="1:2" x14ac:dyDescent="0.25">
      <c r="A3207" s="61"/>
      <c r="B3207" s="61"/>
    </row>
    <row r="3208" spans="1:2" x14ac:dyDescent="0.25">
      <c r="A3208" s="61"/>
      <c r="B3208" s="61"/>
    </row>
    <row r="3209" spans="1:2" x14ac:dyDescent="0.25">
      <c r="A3209" s="61"/>
      <c r="B3209" s="61"/>
    </row>
    <row r="3210" spans="1:2" x14ac:dyDescent="0.25">
      <c r="A3210" s="61"/>
      <c r="B3210" s="61"/>
    </row>
    <row r="3211" spans="1:2" x14ac:dyDescent="0.25">
      <c r="A3211" s="61"/>
      <c r="B3211" s="61"/>
    </row>
    <row r="3212" spans="1:2" x14ac:dyDescent="0.25">
      <c r="A3212" s="61"/>
      <c r="B3212" s="61"/>
    </row>
    <row r="3213" spans="1:2" x14ac:dyDescent="0.25">
      <c r="A3213" s="61"/>
      <c r="B3213" s="61"/>
    </row>
    <row r="3214" spans="1:2" x14ac:dyDescent="0.25">
      <c r="A3214" s="61"/>
      <c r="B3214" s="61"/>
    </row>
    <row r="3215" spans="1:2" x14ac:dyDescent="0.25">
      <c r="A3215" s="61"/>
      <c r="B3215" s="61"/>
    </row>
    <row r="3216" spans="1:2" x14ac:dyDescent="0.25">
      <c r="A3216" s="61"/>
      <c r="B3216" s="61"/>
    </row>
    <row r="3217" spans="1:2" x14ac:dyDescent="0.25">
      <c r="A3217" s="61"/>
      <c r="B3217" s="61"/>
    </row>
    <row r="3218" spans="1:2" x14ac:dyDescent="0.25">
      <c r="A3218" s="61"/>
      <c r="B3218" s="61"/>
    </row>
    <row r="3219" spans="1:2" x14ac:dyDescent="0.25">
      <c r="A3219" s="61"/>
      <c r="B3219" s="61"/>
    </row>
    <row r="3220" spans="1:2" x14ac:dyDescent="0.25">
      <c r="A3220" s="61"/>
      <c r="B3220" s="61"/>
    </row>
    <row r="3221" spans="1:2" x14ac:dyDescent="0.25">
      <c r="A3221" s="61"/>
      <c r="B3221" s="61"/>
    </row>
    <row r="3222" spans="1:2" x14ac:dyDescent="0.25">
      <c r="A3222" s="61"/>
      <c r="B3222" s="61"/>
    </row>
    <row r="3223" spans="1:2" x14ac:dyDescent="0.25">
      <c r="A3223" s="61"/>
      <c r="B3223" s="61"/>
    </row>
    <row r="3224" spans="1:2" x14ac:dyDescent="0.25">
      <c r="A3224" s="61"/>
      <c r="B3224" s="61"/>
    </row>
    <row r="3225" spans="1:2" x14ac:dyDescent="0.25">
      <c r="A3225" s="61"/>
      <c r="B3225" s="61"/>
    </row>
    <row r="3226" spans="1:2" x14ac:dyDescent="0.25">
      <c r="A3226" s="61"/>
      <c r="B3226" s="61"/>
    </row>
    <row r="3227" spans="1:2" x14ac:dyDescent="0.25">
      <c r="A3227" s="61"/>
      <c r="B3227" s="61"/>
    </row>
    <row r="3228" spans="1:2" x14ac:dyDescent="0.25">
      <c r="A3228" s="61"/>
      <c r="B3228" s="61"/>
    </row>
    <row r="3229" spans="1:2" x14ac:dyDescent="0.25">
      <c r="A3229" s="61"/>
      <c r="B3229" s="61"/>
    </row>
    <row r="3230" spans="1:2" x14ac:dyDescent="0.25">
      <c r="A3230" s="61"/>
      <c r="B3230" s="61"/>
    </row>
    <row r="3231" spans="1:2" x14ac:dyDescent="0.25">
      <c r="A3231" s="61"/>
      <c r="B3231" s="61"/>
    </row>
    <row r="3232" spans="1:2" x14ac:dyDescent="0.25">
      <c r="A3232" s="61"/>
      <c r="B3232" s="61"/>
    </row>
    <row r="3233" spans="1:2" x14ac:dyDescent="0.25">
      <c r="A3233" s="61"/>
      <c r="B3233" s="61"/>
    </row>
    <row r="3234" spans="1:2" x14ac:dyDescent="0.25">
      <c r="A3234" s="61"/>
      <c r="B3234" s="61"/>
    </row>
    <row r="3235" spans="1:2" x14ac:dyDescent="0.25">
      <c r="A3235" s="61"/>
      <c r="B3235" s="61"/>
    </row>
    <row r="3236" spans="1:2" x14ac:dyDescent="0.25">
      <c r="A3236" s="61"/>
      <c r="B3236" s="61"/>
    </row>
    <row r="3237" spans="1:2" x14ac:dyDescent="0.25">
      <c r="A3237" s="61"/>
      <c r="B3237" s="61"/>
    </row>
    <row r="3238" spans="1:2" x14ac:dyDescent="0.25">
      <c r="A3238" s="61"/>
      <c r="B3238" s="61"/>
    </row>
    <row r="3239" spans="1:2" x14ac:dyDescent="0.25">
      <c r="A3239" s="61"/>
      <c r="B3239" s="61"/>
    </row>
    <row r="3240" spans="1:2" x14ac:dyDescent="0.25">
      <c r="A3240" s="61"/>
      <c r="B3240" s="61"/>
    </row>
    <row r="3241" spans="1:2" x14ac:dyDescent="0.25">
      <c r="A3241" s="61"/>
      <c r="B3241" s="61"/>
    </row>
    <row r="3242" spans="1:2" x14ac:dyDescent="0.25">
      <c r="A3242" s="61"/>
      <c r="B3242" s="61"/>
    </row>
    <row r="3243" spans="1:2" x14ac:dyDescent="0.25">
      <c r="A3243" s="61"/>
      <c r="B3243" s="61"/>
    </row>
    <row r="3244" spans="1:2" x14ac:dyDescent="0.25">
      <c r="A3244" s="61"/>
      <c r="B3244" s="61"/>
    </row>
    <row r="3245" spans="1:2" x14ac:dyDescent="0.25">
      <c r="A3245" s="61"/>
      <c r="B3245" s="61"/>
    </row>
    <row r="3246" spans="1:2" x14ac:dyDescent="0.25">
      <c r="A3246" s="61"/>
      <c r="B3246" s="61"/>
    </row>
    <row r="3247" spans="1:2" x14ac:dyDescent="0.25">
      <c r="A3247" s="61"/>
      <c r="B3247" s="61"/>
    </row>
    <row r="3248" spans="1:2" x14ac:dyDescent="0.25">
      <c r="A3248" s="61"/>
      <c r="B3248" s="61"/>
    </row>
    <row r="3249" spans="1:2" x14ac:dyDescent="0.25">
      <c r="A3249" s="61"/>
      <c r="B3249" s="61"/>
    </row>
    <row r="3250" spans="1:2" x14ac:dyDescent="0.25">
      <c r="A3250" s="61"/>
      <c r="B3250" s="61"/>
    </row>
    <row r="3251" spans="1:2" x14ac:dyDescent="0.25">
      <c r="A3251" s="61"/>
      <c r="B3251" s="61"/>
    </row>
    <row r="3252" spans="1:2" x14ac:dyDescent="0.25">
      <c r="A3252" s="61"/>
      <c r="B3252" s="61"/>
    </row>
    <row r="3253" spans="1:2" x14ac:dyDescent="0.25">
      <c r="A3253" s="61"/>
      <c r="B3253" s="61"/>
    </row>
    <row r="3254" spans="1:2" x14ac:dyDescent="0.25">
      <c r="A3254" s="61"/>
      <c r="B3254" s="61"/>
    </row>
    <row r="3255" spans="1:2" x14ac:dyDescent="0.25">
      <c r="A3255" s="61"/>
      <c r="B3255" s="61"/>
    </row>
    <row r="3256" spans="1:2" x14ac:dyDescent="0.25">
      <c r="A3256" s="61"/>
      <c r="B3256" s="61"/>
    </row>
    <row r="3257" spans="1:2" x14ac:dyDescent="0.25">
      <c r="A3257" s="61"/>
      <c r="B3257" s="61"/>
    </row>
    <row r="3258" spans="1:2" x14ac:dyDescent="0.25">
      <c r="A3258" s="61"/>
      <c r="B3258" s="61"/>
    </row>
    <row r="3259" spans="1:2" x14ac:dyDescent="0.25">
      <c r="A3259" s="61"/>
      <c r="B3259" s="61"/>
    </row>
    <row r="3260" spans="1:2" x14ac:dyDescent="0.25">
      <c r="A3260" s="61"/>
      <c r="B3260" s="61"/>
    </row>
    <row r="3261" spans="1:2" x14ac:dyDescent="0.25">
      <c r="A3261" s="61"/>
      <c r="B3261" s="61"/>
    </row>
    <row r="3262" spans="1:2" x14ac:dyDescent="0.25">
      <c r="A3262" s="61"/>
      <c r="B3262" s="61"/>
    </row>
    <row r="3263" spans="1:2" x14ac:dyDescent="0.25">
      <c r="A3263" s="61"/>
      <c r="B3263" s="61"/>
    </row>
    <row r="3264" spans="1:2" x14ac:dyDescent="0.25">
      <c r="A3264" s="61"/>
      <c r="B3264" s="61"/>
    </row>
    <row r="3265" spans="1:2" x14ac:dyDescent="0.25">
      <c r="A3265" s="61"/>
      <c r="B3265" s="61"/>
    </row>
    <row r="3266" spans="1:2" x14ac:dyDescent="0.25">
      <c r="A3266" s="61"/>
      <c r="B3266" s="61"/>
    </row>
    <row r="3267" spans="1:2" x14ac:dyDescent="0.25">
      <c r="A3267" s="61"/>
      <c r="B3267" s="61"/>
    </row>
    <row r="3268" spans="1:2" x14ac:dyDescent="0.25">
      <c r="A3268" s="61"/>
      <c r="B3268" s="61"/>
    </row>
    <row r="3269" spans="1:2" x14ac:dyDescent="0.25">
      <c r="A3269" s="61"/>
      <c r="B3269" s="61"/>
    </row>
    <row r="3270" spans="1:2" x14ac:dyDescent="0.25">
      <c r="A3270" s="61"/>
      <c r="B3270" s="61"/>
    </row>
    <row r="3271" spans="1:2" x14ac:dyDescent="0.25">
      <c r="A3271" s="61"/>
      <c r="B3271" s="61"/>
    </row>
    <row r="3272" spans="1:2" x14ac:dyDescent="0.25">
      <c r="A3272" s="61"/>
      <c r="B3272" s="61"/>
    </row>
    <row r="3273" spans="1:2" x14ac:dyDescent="0.25">
      <c r="A3273" s="61"/>
      <c r="B3273" s="61"/>
    </row>
    <row r="3274" spans="1:2" x14ac:dyDescent="0.25">
      <c r="A3274" s="61"/>
      <c r="B3274" s="61"/>
    </row>
    <row r="3275" spans="1:2" x14ac:dyDescent="0.25">
      <c r="A3275" s="61"/>
      <c r="B3275" s="61"/>
    </row>
    <row r="3276" spans="1:2" x14ac:dyDescent="0.25">
      <c r="A3276" s="61"/>
      <c r="B3276" s="61"/>
    </row>
    <row r="3277" spans="1:2" x14ac:dyDescent="0.25">
      <c r="A3277" s="61"/>
      <c r="B3277" s="61"/>
    </row>
    <row r="3278" spans="1:2" x14ac:dyDescent="0.25">
      <c r="A3278" s="61"/>
      <c r="B3278" s="61"/>
    </row>
    <row r="3279" spans="1:2" x14ac:dyDescent="0.25">
      <c r="A3279" s="61"/>
      <c r="B3279" s="61"/>
    </row>
    <row r="3280" spans="1:2" x14ac:dyDescent="0.25">
      <c r="A3280" s="61"/>
      <c r="B3280" s="61"/>
    </row>
    <row r="3281" spans="1:2" x14ac:dyDescent="0.25">
      <c r="A3281" s="61"/>
      <c r="B3281" s="61"/>
    </row>
    <row r="3282" spans="1:2" x14ac:dyDescent="0.25">
      <c r="A3282" s="61"/>
      <c r="B3282" s="61"/>
    </row>
    <row r="3283" spans="1:2" x14ac:dyDescent="0.25">
      <c r="A3283" s="61"/>
      <c r="B3283" s="61"/>
    </row>
    <row r="3284" spans="1:2" x14ac:dyDescent="0.25">
      <c r="A3284" s="61"/>
      <c r="B3284" s="61"/>
    </row>
    <row r="3285" spans="1:2" x14ac:dyDescent="0.25">
      <c r="A3285" s="61"/>
      <c r="B3285" s="61"/>
    </row>
    <row r="3286" spans="1:2" x14ac:dyDescent="0.25">
      <c r="A3286" s="61"/>
      <c r="B3286" s="61"/>
    </row>
    <row r="3287" spans="1:2" x14ac:dyDescent="0.25">
      <c r="A3287" s="61"/>
      <c r="B3287" s="61"/>
    </row>
    <row r="3288" spans="1:2" x14ac:dyDescent="0.25">
      <c r="A3288" s="61"/>
      <c r="B3288" s="61"/>
    </row>
    <row r="3289" spans="1:2" x14ac:dyDescent="0.25">
      <c r="A3289" s="61"/>
      <c r="B3289" s="61"/>
    </row>
    <row r="3290" spans="1:2" x14ac:dyDescent="0.25">
      <c r="A3290" s="61"/>
      <c r="B3290" s="61"/>
    </row>
    <row r="3291" spans="1:2" x14ac:dyDescent="0.25">
      <c r="A3291" s="61"/>
      <c r="B3291" s="61"/>
    </row>
    <row r="3292" spans="1:2" x14ac:dyDescent="0.25">
      <c r="A3292" s="61"/>
      <c r="B3292" s="61"/>
    </row>
    <row r="3293" spans="1:2" x14ac:dyDescent="0.25">
      <c r="A3293" s="61"/>
      <c r="B3293" s="61"/>
    </row>
    <row r="3294" spans="1:2" x14ac:dyDescent="0.25">
      <c r="A3294" s="61"/>
      <c r="B3294" s="61"/>
    </row>
    <row r="3295" spans="1:2" x14ac:dyDescent="0.25">
      <c r="A3295" s="61"/>
      <c r="B3295" s="61"/>
    </row>
    <row r="3296" spans="1:2" x14ac:dyDescent="0.25">
      <c r="A3296" s="61"/>
      <c r="B3296" s="61"/>
    </row>
    <row r="3297" spans="1:2" x14ac:dyDescent="0.25">
      <c r="A3297" s="61"/>
      <c r="B3297" s="61"/>
    </row>
    <row r="3298" spans="1:2" x14ac:dyDescent="0.25">
      <c r="A3298" s="61"/>
      <c r="B3298" s="61"/>
    </row>
    <row r="3299" spans="1:2" x14ac:dyDescent="0.25">
      <c r="A3299" s="61"/>
      <c r="B3299" s="61"/>
    </row>
    <row r="3300" spans="1:2" x14ac:dyDescent="0.25">
      <c r="A3300" s="61"/>
      <c r="B3300" s="61"/>
    </row>
    <row r="3301" spans="1:2" x14ac:dyDescent="0.25">
      <c r="A3301" s="61"/>
      <c r="B3301" s="61"/>
    </row>
    <row r="3302" spans="1:2" x14ac:dyDescent="0.25">
      <c r="A3302" s="61"/>
      <c r="B3302" s="61"/>
    </row>
    <row r="3303" spans="1:2" x14ac:dyDescent="0.25">
      <c r="A3303" s="61"/>
      <c r="B3303" s="61"/>
    </row>
    <row r="3304" spans="1:2" x14ac:dyDescent="0.25">
      <c r="A3304" s="61"/>
      <c r="B3304" s="61"/>
    </row>
    <row r="3305" spans="1:2" x14ac:dyDescent="0.25">
      <c r="A3305" s="61"/>
      <c r="B3305" s="61"/>
    </row>
    <row r="3306" spans="1:2" x14ac:dyDescent="0.25">
      <c r="A3306" s="61"/>
      <c r="B3306" s="61"/>
    </row>
    <row r="3307" spans="1:2" x14ac:dyDescent="0.25">
      <c r="A3307" s="61"/>
      <c r="B3307" s="61"/>
    </row>
    <row r="3308" spans="1:2" x14ac:dyDescent="0.25">
      <c r="A3308" s="61"/>
      <c r="B3308" s="61"/>
    </row>
    <row r="3309" spans="1:2" x14ac:dyDescent="0.25">
      <c r="A3309" s="61"/>
      <c r="B3309" s="61"/>
    </row>
    <row r="3310" spans="1:2" x14ac:dyDescent="0.25">
      <c r="A3310" s="61"/>
      <c r="B3310" s="61"/>
    </row>
    <row r="3311" spans="1:2" x14ac:dyDescent="0.25">
      <c r="A3311" s="61"/>
      <c r="B3311" s="61"/>
    </row>
    <row r="3312" spans="1:2" x14ac:dyDescent="0.25">
      <c r="A3312" s="61"/>
      <c r="B3312" s="61"/>
    </row>
    <row r="3313" spans="1:2" x14ac:dyDescent="0.25">
      <c r="A3313" s="61"/>
      <c r="B3313" s="61"/>
    </row>
    <row r="3314" spans="1:2" x14ac:dyDescent="0.25">
      <c r="A3314" s="61"/>
      <c r="B3314" s="61"/>
    </row>
    <row r="3315" spans="1:2" x14ac:dyDescent="0.25">
      <c r="A3315" s="61"/>
      <c r="B3315" s="61"/>
    </row>
    <row r="3316" spans="1:2" x14ac:dyDescent="0.25">
      <c r="A3316" s="61"/>
      <c r="B3316" s="61"/>
    </row>
    <row r="3317" spans="1:2" x14ac:dyDescent="0.25">
      <c r="A3317" s="61"/>
      <c r="B3317" s="61"/>
    </row>
    <row r="3318" spans="1:2" x14ac:dyDescent="0.25">
      <c r="A3318" s="61"/>
      <c r="B3318" s="61"/>
    </row>
    <row r="3319" spans="1:2" x14ac:dyDescent="0.25">
      <c r="A3319" s="61"/>
      <c r="B3319" s="61"/>
    </row>
    <row r="3320" spans="1:2" x14ac:dyDescent="0.25">
      <c r="A3320" s="61"/>
      <c r="B3320" s="61"/>
    </row>
    <row r="3321" spans="1:2" x14ac:dyDescent="0.25">
      <c r="A3321" s="61"/>
      <c r="B3321" s="61"/>
    </row>
    <row r="3322" spans="1:2" x14ac:dyDescent="0.25">
      <c r="A3322" s="61"/>
      <c r="B3322" s="61"/>
    </row>
    <row r="3323" spans="1:2" x14ac:dyDescent="0.25">
      <c r="A3323" s="61"/>
      <c r="B3323" s="61"/>
    </row>
    <row r="3324" spans="1:2" x14ac:dyDescent="0.25">
      <c r="A3324" s="61"/>
      <c r="B3324" s="61"/>
    </row>
    <row r="3325" spans="1:2" x14ac:dyDescent="0.25">
      <c r="A3325" s="61"/>
      <c r="B3325" s="61"/>
    </row>
    <row r="3326" spans="1:2" x14ac:dyDescent="0.25">
      <c r="A3326" s="61"/>
      <c r="B3326" s="61"/>
    </row>
    <row r="3327" spans="1:2" x14ac:dyDescent="0.25">
      <c r="A3327" s="61"/>
      <c r="B3327" s="61"/>
    </row>
    <row r="3328" spans="1:2" x14ac:dyDescent="0.25">
      <c r="A3328" s="61"/>
      <c r="B3328" s="61"/>
    </row>
    <row r="3329" spans="1:2" x14ac:dyDescent="0.25">
      <c r="A3329" s="61"/>
      <c r="B3329" s="61"/>
    </row>
    <row r="3330" spans="1:2" x14ac:dyDescent="0.25">
      <c r="A3330" s="61"/>
      <c r="B3330" s="61"/>
    </row>
    <row r="3331" spans="1:2" x14ac:dyDescent="0.25">
      <c r="A3331" s="61"/>
      <c r="B3331" s="61"/>
    </row>
    <row r="3332" spans="1:2" x14ac:dyDescent="0.25">
      <c r="A3332" s="61"/>
      <c r="B3332" s="61"/>
    </row>
    <row r="3333" spans="1:2" x14ac:dyDescent="0.25">
      <c r="A3333" s="61"/>
      <c r="B3333" s="61"/>
    </row>
    <row r="3334" spans="1:2" x14ac:dyDescent="0.25">
      <c r="A3334" s="61"/>
      <c r="B3334" s="61"/>
    </row>
    <row r="3335" spans="1:2" x14ac:dyDescent="0.25">
      <c r="A3335" s="61"/>
      <c r="B3335" s="61"/>
    </row>
    <row r="3336" spans="1:2" x14ac:dyDescent="0.25">
      <c r="A3336" s="61"/>
      <c r="B3336" s="61"/>
    </row>
    <row r="3337" spans="1:2" x14ac:dyDescent="0.25">
      <c r="A3337" s="61"/>
      <c r="B3337" s="61"/>
    </row>
    <row r="3338" spans="1:2" x14ac:dyDescent="0.25">
      <c r="A3338" s="61"/>
      <c r="B3338" s="61"/>
    </row>
    <row r="3339" spans="1:2" x14ac:dyDescent="0.25">
      <c r="A3339" s="61"/>
      <c r="B3339" s="61"/>
    </row>
    <row r="3340" spans="1:2" x14ac:dyDescent="0.25">
      <c r="A3340" s="61"/>
      <c r="B3340" s="61"/>
    </row>
    <row r="3341" spans="1:2" x14ac:dyDescent="0.25">
      <c r="A3341" s="61"/>
      <c r="B3341" s="61"/>
    </row>
    <row r="3342" spans="1:2" x14ac:dyDescent="0.25">
      <c r="A3342" s="61"/>
      <c r="B3342" s="61"/>
    </row>
    <row r="3343" spans="1:2" x14ac:dyDescent="0.25">
      <c r="A3343" s="61"/>
      <c r="B3343" s="61"/>
    </row>
    <row r="3344" spans="1:2" x14ac:dyDescent="0.25">
      <c r="A3344" s="61"/>
      <c r="B3344" s="61"/>
    </row>
    <row r="3345" spans="1:2" x14ac:dyDescent="0.25">
      <c r="A3345" s="61"/>
      <c r="B3345" s="61"/>
    </row>
    <row r="3346" spans="1:2" x14ac:dyDescent="0.25">
      <c r="A3346" s="61"/>
      <c r="B3346" s="61"/>
    </row>
    <row r="3347" spans="1:2" x14ac:dyDescent="0.25">
      <c r="A3347" s="61"/>
      <c r="B3347" s="61"/>
    </row>
    <row r="3348" spans="1:2" x14ac:dyDescent="0.25">
      <c r="A3348" s="61"/>
      <c r="B3348" s="61"/>
    </row>
    <row r="3349" spans="1:2" x14ac:dyDescent="0.25">
      <c r="A3349" s="61"/>
      <c r="B3349" s="61"/>
    </row>
    <row r="3350" spans="1:2" x14ac:dyDescent="0.25">
      <c r="A3350" s="61"/>
      <c r="B3350" s="61"/>
    </row>
    <row r="3351" spans="1:2" x14ac:dyDescent="0.25">
      <c r="A3351" s="61"/>
      <c r="B3351" s="61"/>
    </row>
    <row r="3352" spans="1:2" x14ac:dyDescent="0.25">
      <c r="A3352" s="61"/>
      <c r="B3352" s="61"/>
    </row>
    <row r="3353" spans="1:2" x14ac:dyDescent="0.25">
      <c r="A3353" s="61"/>
      <c r="B3353" s="61"/>
    </row>
    <row r="3354" spans="1:2" x14ac:dyDescent="0.25">
      <c r="A3354" s="61"/>
      <c r="B3354" s="61"/>
    </row>
    <row r="3355" spans="1:2" x14ac:dyDescent="0.25">
      <c r="A3355" s="61"/>
      <c r="B3355" s="61"/>
    </row>
    <row r="3356" spans="1:2" x14ac:dyDescent="0.25">
      <c r="A3356" s="61"/>
      <c r="B3356" s="61"/>
    </row>
    <row r="3357" spans="1:2" x14ac:dyDescent="0.25">
      <c r="A3357" s="61"/>
      <c r="B3357" s="61"/>
    </row>
    <row r="3358" spans="1:2" x14ac:dyDescent="0.25">
      <c r="A3358" s="61"/>
      <c r="B3358" s="61"/>
    </row>
    <row r="3359" spans="1:2" x14ac:dyDescent="0.25">
      <c r="A3359" s="61"/>
      <c r="B3359" s="61"/>
    </row>
    <row r="3360" spans="1:2" x14ac:dyDescent="0.25">
      <c r="A3360" s="61"/>
      <c r="B3360" s="61"/>
    </row>
    <row r="3361" spans="1:2" x14ac:dyDescent="0.25">
      <c r="A3361" s="61"/>
      <c r="B3361" s="61"/>
    </row>
    <row r="3362" spans="1:2" x14ac:dyDescent="0.25">
      <c r="A3362" s="61"/>
      <c r="B3362" s="61"/>
    </row>
    <row r="3363" spans="1:2" x14ac:dyDescent="0.25">
      <c r="A3363" s="61"/>
      <c r="B3363" s="61"/>
    </row>
    <row r="3364" spans="1:2" x14ac:dyDescent="0.25">
      <c r="A3364" s="61"/>
      <c r="B3364" s="61"/>
    </row>
    <row r="3365" spans="1:2" x14ac:dyDescent="0.25">
      <c r="A3365" s="61"/>
      <c r="B3365" s="61"/>
    </row>
    <row r="3366" spans="1:2" x14ac:dyDescent="0.25">
      <c r="A3366" s="61"/>
      <c r="B3366" s="61"/>
    </row>
    <row r="3367" spans="1:2" x14ac:dyDescent="0.25">
      <c r="A3367" s="61"/>
      <c r="B3367" s="61"/>
    </row>
    <row r="3368" spans="1:2" x14ac:dyDescent="0.25">
      <c r="A3368" s="61"/>
      <c r="B3368" s="61"/>
    </row>
    <row r="3369" spans="1:2" x14ac:dyDescent="0.25">
      <c r="A3369" s="61"/>
      <c r="B3369" s="61"/>
    </row>
    <row r="3370" spans="1:2" x14ac:dyDescent="0.25">
      <c r="A3370" s="61"/>
      <c r="B3370" s="61"/>
    </row>
    <row r="3371" spans="1:2" x14ac:dyDescent="0.25">
      <c r="A3371" s="61"/>
      <c r="B3371" s="61"/>
    </row>
    <row r="3372" spans="1:2" x14ac:dyDescent="0.25">
      <c r="A3372" s="61"/>
      <c r="B3372" s="61"/>
    </row>
    <row r="3373" spans="1:2" x14ac:dyDescent="0.25">
      <c r="A3373" s="61"/>
      <c r="B3373" s="61"/>
    </row>
    <row r="3374" spans="1:2" x14ac:dyDescent="0.25">
      <c r="A3374" s="61"/>
      <c r="B3374" s="61"/>
    </row>
    <row r="3375" spans="1:2" x14ac:dyDescent="0.25">
      <c r="A3375" s="61"/>
      <c r="B3375" s="61"/>
    </row>
    <row r="3376" spans="1:2" x14ac:dyDescent="0.25">
      <c r="A3376" s="61"/>
      <c r="B3376" s="61"/>
    </row>
    <row r="3377" spans="1:2" x14ac:dyDescent="0.25">
      <c r="A3377" s="61"/>
      <c r="B3377" s="61"/>
    </row>
    <row r="3378" spans="1:2" x14ac:dyDescent="0.25">
      <c r="A3378" s="61"/>
      <c r="B3378" s="61"/>
    </row>
    <row r="3379" spans="1:2" x14ac:dyDescent="0.25">
      <c r="A3379" s="61"/>
      <c r="B3379" s="61"/>
    </row>
    <row r="3380" spans="1:2" x14ac:dyDescent="0.25">
      <c r="A3380" s="61"/>
      <c r="B3380" s="61"/>
    </row>
    <row r="3381" spans="1:2" x14ac:dyDescent="0.25">
      <c r="A3381" s="61"/>
      <c r="B3381" s="61"/>
    </row>
    <row r="3382" spans="1:2" x14ac:dyDescent="0.25">
      <c r="A3382" s="61"/>
      <c r="B3382" s="61"/>
    </row>
    <row r="3383" spans="1:2" x14ac:dyDescent="0.25">
      <c r="A3383" s="61"/>
      <c r="B3383" s="61"/>
    </row>
    <row r="3384" spans="1:2" x14ac:dyDescent="0.25">
      <c r="A3384" s="61"/>
      <c r="B3384" s="61"/>
    </row>
    <row r="3385" spans="1:2" x14ac:dyDescent="0.25">
      <c r="A3385" s="61"/>
      <c r="B3385" s="61"/>
    </row>
    <row r="3386" spans="1:2" x14ac:dyDescent="0.25">
      <c r="A3386" s="61"/>
      <c r="B3386" s="61"/>
    </row>
    <row r="3387" spans="1:2" x14ac:dyDescent="0.25">
      <c r="A3387" s="61"/>
      <c r="B3387" s="61"/>
    </row>
    <row r="3388" spans="1:2" x14ac:dyDescent="0.25">
      <c r="A3388" s="61"/>
      <c r="B3388" s="61"/>
    </row>
    <row r="3389" spans="1:2" x14ac:dyDescent="0.25">
      <c r="A3389" s="61"/>
      <c r="B3389" s="61"/>
    </row>
    <row r="3390" spans="1:2" x14ac:dyDescent="0.25">
      <c r="A3390" s="61"/>
      <c r="B3390" s="61"/>
    </row>
    <row r="3391" spans="1:2" x14ac:dyDescent="0.25">
      <c r="A3391" s="61"/>
      <c r="B3391" s="61"/>
    </row>
    <row r="3392" spans="1:2" x14ac:dyDescent="0.25">
      <c r="A3392" s="61"/>
      <c r="B3392" s="61"/>
    </row>
    <row r="3393" spans="1:2" x14ac:dyDescent="0.25">
      <c r="A3393" s="61"/>
      <c r="B3393" s="61"/>
    </row>
    <row r="3394" spans="1:2" x14ac:dyDescent="0.25">
      <c r="A3394" s="61"/>
      <c r="B3394" s="61"/>
    </row>
    <row r="3395" spans="1:2" x14ac:dyDescent="0.25">
      <c r="A3395" s="61"/>
      <c r="B3395" s="61"/>
    </row>
    <row r="3396" spans="1:2" x14ac:dyDescent="0.25">
      <c r="A3396" s="61"/>
      <c r="B3396" s="61"/>
    </row>
    <row r="3397" spans="1:2" x14ac:dyDescent="0.25">
      <c r="A3397" s="61"/>
      <c r="B3397" s="61"/>
    </row>
    <row r="3398" spans="1:2" x14ac:dyDescent="0.25">
      <c r="A3398" s="61"/>
      <c r="B3398" s="61"/>
    </row>
    <row r="3399" spans="1:2" x14ac:dyDescent="0.25">
      <c r="A3399" s="61"/>
      <c r="B3399" s="61"/>
    </row>
    <row r="3400" spans="1:2" x14ac:dyDescent="0.25">
      <c r="A3400" s="61"/>
      <c r="B3400" s="61"/>
    </row>
    <row r="3401" spans="1:2" x14ac:dyDescent="0.25">
      <c r="A3401" s="61"/>
      <c r="B3401" s="61"/>
    </row>
    <row r="3402" spans="1:2" x14ac:dyDescent="0.25">
      <c r="A3402" s="61"/>
      <c r="B3402" s="61"/>
    </row>
    <row r="3403" spans="1:2" x14ac:dyDescent="0.25">
      <c r="A3403" s="61"/>
      <c r="B3403" s="61"/>
    </row>
    <row r="3404" spans="1:2" x14ac:dyDescent="0.25">
      <c r="A3404" s="61"/>
      <c r="B3404" s="61"/>
    </row>
    <row r="3405" spans="1:2" x14ac:dyDescent="0.25">
      <c r="A3405" s="61"/>
      <c r="B3405" s="61"/>
    </row>
    <row r="3406" spans="1:2" x14ac:dyDescent="0.25">
      <c r="A3406" s="61"/>
      <c r="B3406" s="61"/>
    </row>
    <row r="3407" spans="1:2" x14ac:dyDescent="0.25">
      <c r="A3407" s="61"/>
      <c r="B3407" s="61"/>
    </row>
    <row r="3408" spans="1:2" x14ac:dyDescent="0.25">
      <c r="A3408" s="61"/>
      <c r="B3408" s="61"/>
    </row>
    <row r="3409" spans="1:2" x14ac:dyDescent="0.25">
      <c r="A3409" s="61"/>
      <c r="B3409" s="61"/>
    </row>
    <row r="3410" spans="1:2" x14ac:dyDescent="0.25">
      <c r="A3410" s="61"/>
      <c r="B3410" s="61"/>
    </row>
    <row r="3411" spans="1:2" x14ac:dyDescent="0.25">
      <c r="A3411" s="61"/>
      <c r="B3411" s="61"/>
    </row>
    <row r="3412" spans="1:2" x14ac:dyDescent="0.25">
      <c r="A3412" s="61"/>
      <c r="B3412" s="61"/>
    </row>
    <row r="3413" spans="1:2" x14ac:dyDescent="0.25">
      <c r="A3413" s="61"/>
      <c r="B3413" s="61"/>
    </row>
    <row r="3414" spans="1:2" x14ac:dyDescent="0.25">
      <c r="A3414" s="61"/>
      <c r="B3414" s="61"/>
    </row>
    <row r="3415" spans="1:2" x14ac:dyDescent="0.25">
      <c r="A3415" s="61"/>
      <c r="B3415" s="61"/>
    </row>
    <row r="3416" spans="1:2" x14ac:dyDescent="0.25">
      <c r="A3416" s="61"/>
      <c r="B3416" s="61"/>
    </row>
    <row r="3417" spans="1:2" x14ac:dyDescent="0.25">
      <c r="A3417" s="61"/>
      <c r="B3417" s="61"/>
    </row>
    <row r="3418" spans="1:2" x14ac:dyDescent="0.25">
      <c r="A3418" s="61"/>
      <c r="B3418" s="61"/>
    </row>
    <row r="3419" spans="1:2" x14ac:dyDescent="0.25">
      <c r="A3419" s="61"/>
      <c r="B3419" s="61"/>
    </row>
    <row r="3420" spans="1:2" x14ac:dyDescent="0.25">
      <c r="A3420" s="61"/>
      <c r="B3420" s="61"/>
    </row>
    <row r="3421" spans="1:2" x14ac:dyDescent="0.25">
      <c r="A3421" s="61"/>
      <c r="B3421" s="61"/>
    </row>
    <row r="3422" spans="1:2" x14ac:dyDescent="0.25">
      <c r="A3422" s="61"/>
      <c r="B3422" s="61"/>
    </row>
    <row r="3423" spans="1:2" x14ac:dyDescent="0.25">
      <c r="A3423" s="61"/>
      <c r="B3423" s="61"/>
    </row>
    <row r="3424" spans="1:2" x14ac:dyDescent="0.25">
      <c r="A3424" s="61"/>
      <c r="B3424" s="61"/>
    </row>
    <row r="3425" spans="1:2" x14ac:dyDescent="0.25">
      <c r="A3425" s="61"/>
      <c r="B3425" s="61"/>
    </row>
    <row r="3426" spans="1:2" x14ac:dyDescent="0.25">
      <c r="A3426" s="61"/>
      <c r="B3426" s="61"/>
    </row>
    <row r="3427" spans="1:2" x14ac:dyDescent="0.25">
      <c r="A3427" s="61"/>
      <c r="B3427" s="61"/>
    </row>
    <row r="3428" spans="1:2" x14ac:dyDescent="0.25">
      <c r="A3428" s="61"/>
      <c r="B3428" s="61"/>
    </row>
    <row r="3429" spans="1:2" x14ac:dyDescent="0.25">
      <c r="A3429" s="61"/>
      <c r="B3429" s="61"/>
    </row>
    <row r="3430" spans="1:2" x14ac:dyDescent="0.25">
      <c r="A3430" s="61"/>
      <c r="B3430" s="61"/>
    </row>
    <row r="3431" spans="1:2" x14ac:dyDescent="0.25">
      <c r="A3431" s="61"/>
      <c r="B3431" s="61"/>
    </row>
    <row r="3432" spans="1:2" x14ac:dyDescent="0.25">
      <c r="A3432" s="61"/>
      <c r="B3432" s="61"/>
    </row>
    <row r="3433" spans="1:2" x14ac:dyDescent="0.25">
      <c r="A3433" s="61"/>
      <c r="B3433" s="61"/>
    </row>
    <row r="3434" spans="1:2" x14ac:dyDescent="0.25">
      <c r="A3434" s="61"/>
      <c r="B3434" s="61"/>
    </row>
    <row r="3435" spans="1:2" x14ac:dyDescent="0.25">
      <c r="A3435" s="61"/>
      <c r="B3435" s="61"/>
    </row>
    <row r="3436" spans="1:2" x14ac:dyDescent="0.25">
      <c r="A3436" s="61"/>
      <c r="B3436" s="61"/>
    </row>
    <row r="3437" spans="1:2" x14ac:dyDescent="0.25">
      <c r="A3437" s="61"/>
      <c r="B3437" s="61"/>
    </row>
    <row r="3438" spans="1:2" x14ac:dyDescent="0.25">
      <c r="A3438" s="61"/>
      <c r="B3438" s="61"/>
    </row>
    <row r="3439" spans="1:2" x14ac:dyDescent="0.25">
      <c r="A3439" s="61"/>
      <c r="B3439" s="61"/>
    </row>
    <row r="3440" spans="1:2" x14ac:dyDescent="0.25">
      <c r="A3440" s="61"/>
      <c r="B3440" s="61"/>
    </row>
    <row r="3441" spans="1:2" x14ac:dyDescent="0.25">
      <c r="A3441" s="61"/>
      <c r="B3441" s="61"/>
    </row>
    <row r="3442" spans="1:2" x14ac:dyDescent="0.25">
      <c r="A3442" s="61"/>
      <c r="B3442" s="61"/>
    </row>
    <row r="3443" spans="1:2" x14ac:dyDescent="0.25">
      <c r="A3443" s="61"/>
      <c r="B3443" s="61"/>
    </row>
    <row r="3444" spans="1:2" x14ac:dyDescent="0.25">
      <c r="A3444" s="61"/>
      <c r="B3444" s="61"/>
    </row>
    <row r="3445" spans="1:2" x14ac:dyDescent="0.25">
      <c r="A3445" s="61"/>
      <c r="B3445" s="61"/>
    </row>
    <row r="3446" spans="1:2" x14ac:dyDescent="0.25">
      <c r="A3446" s="61"/>
      <c r="B3446" s="61"/>
    </row>
    <row r="3447" spans="1:2" x14ac:dyDescent="0.25">
      <c r="A3447" s="61"/>
      <c r="B3447" s="61"/>
    </row>
    <row r="3448" spans="1:2" x14ac:dyDescent="0.25">
      <c r="A3448" s="61"/>
      <c r="B3448" s="61"/>
    </row>
    <row r="3449" spans="1:2" x14ac:dyDescent="0.25">
      <c r="A3449" s="61"/>
      <c r="B3449" s="61"/>
    </row>
    <row r="3450" spans="1:2" x14ac:dyDescent="0.25">
      <c r="A3450" s="61"/>
      <c r="B3450" s="61"/>
    </row>
    <row r="3451" spans="1:2" x14ac:dyDescent="0.25">
      <c r="A3451" s="61"/>
      <c r="B3451" s="61"/>
    </row>
    <row r="3452" spans="1:2" x14ac:dyDescent="0.25">
      <c r="A3452" s="61"/>
      <c r="B3452" s="61"/>
    </row>
    <row r="3453" spans="1:2" x14ac:dyDescent="0.25">
      <c r="A3453" s="61"/>
      <c r="B3453" s="61"/>
    </row>
    <row r="3454" spans="1:2" x14ac:dyDescent="0.25">
      <c r="A3454" s="61"/>
      <c r="B3454" s="61"/>
    </row>
    <row r="3455" spans="1:2" x14ac:dyDescent="0.25">
      <c r="A3455" s="61"/>
      <c r="B3455" s="61"/>
    </row>
    <row r="3456" spans="1:2" x14ac:dyDescent="0.25">
      <c r="A3456" s="61"/>
      <c r="B3456" s="61"/>
    </row>
    <row r="3457" spans="1:2" x14ac:dyDescent="0.25">
      <c r="A3457" s="61"/>
      <c r="B3457" s="61"/>
    </row>
    <row r="3458" spans="1:2" x14ac:dyDescent="0.25">
      <c r="A3458" s="61"/>
      <c r="B3458" s="61"/>
    </row>
    <row r="3459" spans="1:2" x14ac:dyDescent="0.25">
      <c r="A3459" s="61"/>
      <c r="B3459" s="61"/>
    </row>
    <row r="3460" spans="1:2" x14ac:dyDescent="0.25">
      <c r="A3460" s="61"/>
      <c r="B3460" s="61"/>
    </row>
    <row r="3461" spans="1:2" x14ac:dyDescent="0.25">
      <c r="A3461" s="61"/>
      <c r="B3461" s="61"/>
    </row>
    <row r="3462" spans="1:2" x14ac:dyDescent="0.25">
      <c r="A3462" s="61"/>
      <c r="B3462" s="61"/>
    </row>
    <row r="3463" spans="1:2" x14ac:dyDescent="0.25">
      <c r="A3463" s="61"/>
      <c r="B3463" s="61"/>
    </row>
    <row r="3464" spans="1:2" x14ac:dyDescent="0.25">
      <c r="A3464" s="61"/>
      <c r="B3464" s="61"/>
    </row>
    <row r="3465" spans="1:2" x14ac:dyDescent="0.25">
      <c r="A3465" s="61"/>
      <c r="B3465" s="61"/>
    </row>
    <row r="3466" spans="1:2" x14ac:dyDescent="0.25">
      <c r="A3466" s="61"/>
      <c r="B3466" s="61"/>
    </row>
    <row r="3467" spans="1:2" x14ac:dyDescent="0.25">
      <c r="A3467" s="61"/>
      <c r="B3467" s="61"/>
    </row>
    <row r="3468" spans="1:2" x14ac:dyDescent="0.25">
      <c r="A3468" s="61"/>
      <c r="B3468" s="61"/>
    </row>
    <row r="3469" spans="1:2" x14ac:dyDescent="0.25">
      <c r="A3469" s="61"/>
      <c r="B3469" s="61"/>
    </row>
    <row r="3470" spans="1:2" x14ac:dyDescent="0.25">
      <c r="A3470" s="61"/>
      <c r="B3470" s="61"/>
    </row>
    <row r="3471" spans="1:2" x14ac:dyDescent="0.25">
      <c r="A3471" s="61"/>
      <c r="B3471" s="61"/>
    </row>
    <row r="3472" spans="1:2" x14ac:dyDescent="0.25">
      <c r="A3472" s="61"/>
      <c r="B3472" s="61"/>
    </row>
    <row r="3473" spans="1:2" x14ac:dyDescent="0.25">
      <c r="A3473" s="61"/>
      <c r="B3473" s="61"/>
    </row>
    <row r="3474" spans="1:2" x14ac:dyDescent="0.25">
      <c r="A3474" s="61"/>
      <c r="B3474" s="61"/>
    </row>
    <row r="3475" spans="1:2" x14ac:dyDescent="0.25">
      <c r="A3475" s="61"/>
      <c r="B3475" s="61"/>
    </row>
    <row r="3476" spans="1:2" x14ac:dyDescent="0.25">
      <c r="A3476" s="61"/>
      <c r="B3476" s="61"/>
    </row>
    <row r="3477" spans="1:2" x14ac:dyDescent="0.25">
      <c r="A3477" s="61"/>
      <c r="B3477" s="61"/>
    </row>
    <row r="3478" spans="1:2" x14ac:dyDescent="0.25">
      <c r="A3478" s="61"/>
      <c r="B3478" s="61"/>
    </row>
    <row r="3479" spans="1:2" x14ac:dyDescent="0.25">
      <c r="A3479" s="61"/>
      <c r="B3479" s="61"/>
    </row>
    <row r="3480" spans="1:2" x14ac:dyDescent="0.25">
      <c r="A3480" s="61"/>
      <c r="B3480" s="61"/>
    </row>
    <row r="3481" spans="1:2" x14ac:dyDescent="0.25">
      <c r="A3481" s="61"/>
      <c r="B3481" s="61"/>
    </row>
    <row r="3482" spans="1:2" x14ac:dyDescent="0.25">
      <c r="A3482" s="61"/>
      <c r="B3482" s="61"/>
    </row>
    <row r="3483" spans="1:2" x14ac:dyDescent="0.25">
      <c r="A3483" s="61"/>
      <c r="B3483" s="61"/>
    </row>
    <row r="3484" spans="1:2" x14ac:dyDescent="0.25">
      <c r="A3484" s="61"/>
      <c r="B3484" s="61"/>
    </row>
    <row r="3485" spans="1:2" x14ac:dyDescent="0.25">
      <c r="A3485" s="61"/>
      <c r="B3485" s="61"/>
    </row>
    <row r="3486" spans="1:2" x14ac:dyDescent="0.25">
      <c r="A3486" s="61"/>
      <c r="B3486" s="61"/>
    </row>
    <row r="3487" spans="1:2" x14ac:dyDescent="0.25">
      <c r="A3487" s="61"/>
      <c r="B3487" s="61"/>
    </row>
    <row r="3488" spans="1:2" x14ac:dyDescent="0.25">
      <c r="A3488" s="61"/>
      <c r="B3488" s="61"/>
    </row>
    <row r="3489" spans="1:2" x14ac:dyDescent="0.25">
      <c r="A3489" s="61"/>
      <c r="B3489" s="61"/>
    </row>
    <row r="3490" spans="1:2" x14ac:dyDescent="0.25">
      <c r="A3490" s="61"/>
      <c r="B3490" s="61"/>
    </row>
    <row r="3491" spans="1:2" x14ac:dyDescent="0.25">
      <c r="A3491" s="61"/>
      <c r="B3491" s="61"/>
    </row>
    <row r="3492" spans="1:2" x14ac:dyDescent="0.25">
      <c r="A3492" s="61"/>
      <c r="B3492" s="61"/>
    </row>
    <row r="3493" spans="1:2" x14ac:dyDescent="0.25">
      <c r="A3493" s="61"/>
      <c r="B3493" s="61"/>
    </row>
    <row r="3494" spans="1:2" x14ac:dyDescent="0.25">
      <c r="A3494" s="61"/>
      <c r="B3494" s="61"/>
    </row>
    <row r="3495" spans="1:2" x14ac:dyDescent="0.25">
      <c r="A3495" s="61"/>
      <c r="B3495" s="61"/>
    </row>
    <row r="3496" spans="1:2" x14ac:dyDescent="0.25">
      <c r="A3496" s="61"/>
      <c r="B3496" s="61"/>
    </row>
    <row r="3497" spans="1:2" x14ac:dyDescent="0.25">
      <c r="A3497" s="61"/>
      <c r="B3497" s="61"/>
    </row>
    <row r="3498" spans="1:2" x14ac:dyDescent="0.25">
      <c r="A3498" s="61"/>
      <c r="B3498" s="61"/>
    </row>
    <row r="3499" spans="1:2" x14ac:dyDescent="0.25">
      <c r="A3499" s="61"/>
      <c r="B3499" s="61"/>
    </row>
    <row r="3500" spans="1:2" x14ac:dyDescent="0.25">
      <c r="A3500" s="61"/>
      <c r="B3500" s="61"/>
    </row>
    <row r="3501" spans="1:2" x14ac:dyDescent="0.25">
      <c r="A3501" s="61"/>
      <c r="B3501" s="61"/>
    </row>
    <row r="3502" spans="1:2" x14ac:dyDescent="0.25">
      <c r="A3502" s="61"/>
      <c r="B3502" s="61"/>
    </row>
    <row r="3503" spans="1:2" x14ac:dyDescent="0.25">
      <c r="A3503" s="61"/>
      <c r="B3503" s="61"/>
    </row>
    <row r="3504" spans="1:2" x14ac:dyDescent="0.25">
      <c r="A3504" s="61"/>
      <c r="B3504" s="61"/>
    </row>
    <row r="3505" spans="1:2" x14ac:dyDescent="0.25">
      <c r="A3505" s="61"/>
      <c r="B3505" s="61"/>
    </row>
    <row r="3506" spans="1:2" x14ac:dyDescent="0.25">
      <c r="A3506" s="61"/>
      <c r="B3506" s="61"/>
    </row>
    <row r="3507" spans="1:2" x14ac:dyDescent="0.25">
      <c r="A3507" s="61"/>
      <c r="B3507" s="61"/>
    </row>
    <row r="3508" spans="1:2" x14ac:dyDescent="0.25">
      <c r="A3508" s="61"/>
      <c r="B3508" s="61"/>
    </row>
    <row r="3509" spans="1:2" x14ac:dyDescent="0.25">
      <c r="A3509" s="61"/>
      <c r="B3509" s="61"/>
    </row>
    <row r="3510" spans="1:2" x14ac:dyDescent="0.25">
      <c r="A3510" s="61"/>
      <c r="B3510" s="61"/>
    </row>
    <row r="3511" spans="1:2" x14ac:dyDescent="0.25">
      <c r="A3511" s="61"/>
      <c r="B3511" s="61"/>
    </row>
    <row r="3512" spans="1:2" x14ac:dyDescent="0.25">
      <c r="A3512" s="61"/>
      <c r="B3512" s="61"/>
    </row>
    <row r="3513" spans="1:2" x14ac:dyDescent="0.25">
      <c r="A3513" s="61"/>
      <c r="B3513" s="61"/>
    </row>
    <row r="3514" spans="1:2" x14ac:dyDescent="0.25">
      <c r="A3514" s="61"/>
      <c r="B3514" s="61"/>
    </row>
    <row r="3515" spans="1:2" x14ac:dyDescent="0.25">
      <c r="A3515" s="61"/>
      <c r="B3515" s="61"/>
    </row>
    <row r="3516" spans="1:2" x14ac:dyDescent="0.25">
      <c r="A3516" s="61"/>
      <c r="B3516" s="61"/>
    </row>
    <row r="3517" spans="1:2" x14ac:dyDescent="0.25">
      <c r="A3517" s="61"/>
      <c r="B3517" s="61"/>
    </row>
    <row r="3518" spans="1:2" x14ac:dyDescent="0.25">
      <c r="A3518" s="61"/>
      <c r="B3518" s="61"/>
    </row>
    <row r="3519" spans="1:2" x14ac:dyDescent="0.25">
      <c r="A3519" s="61"/>
      <c r="B3519" s="61"/>
    </row>
    <row r="3520" spans="1:2" x14ac:dyDescent="0.25">
      <c r="A3520" s="61"/>
      <c r="B3520" s="61"/>
    </row>
    <row r="3521" spans="1:2" x14ac:dyDescent="0.25">
      <c r="A3521" s="61"/>
      <c r="B3521" s="61"/>
    </row>
    <row r="3522" spans="1:2" x14ac:dyDescent="0.25">
      <c r="A3522" s="61"/>
      <c r="B3522" s="61"/>
    </row>
    <row r="3523" spans="1:2" x14ac:dyDescent="0.25">
      <c r="A3523" s="61"/>
      <c r="B3523" s="61"/>
    </row>
    <row r="3524" spans="1:2" x14ac:dyDescent="0.25">
      <c r="A3524" s="61"/>
      <c r="B3524" s="61"/>
    </row>
    <row r="3525" spans="1:2" x14ac:dyDescent="0.25">
      <c r="A3525" s="61"/>
      <c r="B3525" s="61"/>
    </row>
    <row r="3526" spans="1:2" x14ac:dyDescent="0.25">
      <c r="A3526" s="61"/>
      <c r="B3526" s="61"/>
    </row>
    <row r="3527" spans="1:2" x14ac:dyDescent="0.25">
      <c r="A3527" s="61"/>
      <c r="B3527" s="61"/>
    </row>
    <row r="3528" spans="1:2" x14ac:dyDescent="0.25">
      <c r="A3528" s="61"/>
      <c r="B3528" s="61"/>
    </row>
    <row r="3529" spans="1:2" x14ac:dyDescent="0.25">
      <c r="A3529" s="61"/>
      <c r="B3529" s="61"/>
    </row>
    <row r="3530" spans="1:2" x14ac:dyDescent="0.25">
      <c r="A3530" s="61"/>
      <c r="B3530" s="61"/>
    </row>
    <row r="3531" spans="1:2" x14ac:dyDescent="0.25">
      <c r="A3531" s="61"/>
      <c r="B3531" s="61"/>
    </row>
    <row r="3532" spans="1:2" x14ac:dyDescent="0.25">
      <c r="A3532" s="61"/>
      <c r="B3532" s="61"/>
    </row>
    <row r="3533" spans="1:2" x14ac:dyDescent="0.25">
      <c r="A3533" s="61"/>
      <c r="B3533" s="61"/>
    </row>
    <row r="3534" spans="1:2" x14ac:dyDescent="0.25">
      <c r="A3534" s="61"/>
      <c r="B3534" s="61"/>
    </row>
    <row r="3535" spans="1:2" x14ac:dyDescent="0.25">
      <c r="A3535" s="61"/>
      <c r="B3535" s="61"/>
    </row>
    <row r="3536" spans="1:2" x14ac:dyDescent="0.25">
      <c r="A3536" s="61"/>
      <c r="B3536" s="61"/>
    </row>
    <row r="3537" spans="1:2" x14ac:dyDescent="0.25">
      <c r="A3537" s="61"/>
      <c r="B3537" s="61"/>
    </row>
    <row r="3538" spans="1:2" x14ac:dyDescent="0.25">
      <c r="A3538" s="61"/>
      <c r="B3538" s="61"/>
    </row>
    <row r="3539" spans="1:2" x14ac:dyDescent="0.25">
      <c r="A3539" s="61"/>
      <c r="B3539" s="61"/>
    </row>
    <row r="3540" spans="1:2" x14ac:dyDescent="0.25">
      <c r="A3540" s="61"/>
      <c r="B3540" s="61"/>
    </row>
    <row r="3541" spans="1:2" x14ac:dyDescent="0.25">
      <c r="A3541" s="61"/>
      <c r="B3541" s="61"/>
    </row>
    <row r="3542" spans="1:2" x14ac:dyDescent="0.25">
      <c r="A3542" s="61"/>
      <c r="B3542" s="61"/>
    </row>
    <row r="3543" spans="1:2" x14ac:dyDescent="0.25">
      <c r="A3543" s="61"/>
      <c r="B3543" s="61"/>
    </row>
    <row r="3544" spans="1:2" x14ac:dyDescent="0.25">
      <c r="A3544" s="61"/>
      <c r="B3544" s="61"/>
    </row>
    <row r="3545" spans="1:2" x14ac:dyDescent="0.25">
      <c r="A3545" s="61"/>
      <c r="B3545" s="61"/>
    </row>
    <row r="3546" spans="1:2" x14ac:dyDescent="0.25">
      <c r="A3546" s="61"/>
      <c r="B3546" s="61"/>
    </row>
    <row r="3547" spans="1:2" x14ac:dyDescent="0.25">
      <c r="A3547" s="61"/>
      <c r="B3547" s="61"/>
    </row>
    <row r="3548" spans="1:2" x14ac:dyDescent="0.25">
      <c r="A3548" s="61"/>
      <c r="B3548" s="61"/>
    </row>
    <row r="3549" spans="1:2" x14ac:dyDescent="0.25">
      <c r="A3549" s="61"/>
      <c r="B3549" s="61"/>
    </row>
    <row r="3550" spans="1:2" x14ac:dyDescent="0.25">
      <c r="A3550" s="61"/>
      <c r="B3550" s="61"/>
    </row>
    <row r="3551" spans="1:2" x14ac:dyDescent="0.25">
      <c r="A3551" s="61"/>
      <c r="B3551" s="61"/>
    </row>
    <row r="3552" spans="1:2" x14ac:dyDescent="0.25">
      <c r="A3552" s="61"/>
      <c r="B3552" s="61"/>
    </row>
    <row r="3553" spans="1:2" x14ac:dyDescent="0.25">
      <c r="A3553" s="61"/>
      <c r="B3553" s="61"/>
    </row>
    <row r="3554" spans="1:2" x14ac:dyDescent="0.25">
      <c r="A3554" s="61"/>
      <c r="B3554" s="61"/>
    </row>
    <row r="3555" spans="1:2" x14ac:dyDescent="0.25">
      <c r="A3555" s="61"/>
      <c r="B3555" s="61"/>
    </row>
    <row r="3556" spans="1:2" x14ac:dyDescent="0.25">
      <c r="A3556" s="61"/>
      <c r="B3556" s="61"/>
    </row>
    <row r="3557" spans="1:2" x14ac:dyDescent="0.25">
      <c r="A3557" s="61"/>
      <c r="B3557" s="61"/>
    </row>
    <row r="3558" spans="1:2" x14ac:dyDescent="0.25">
      <c r="A3558" s="61"/>
      <c r="B3558" s="61"/>
    </row>
    <row r="3559" spans="1:2" x14ac:dyDescent="0.25">
      <c r="A3559" s="61"/>
      <c r="B3559" s="61"/>
    </row>
    <row r="3560" spans="1:2" x14ac:dyDescent="0.25">
      <c r="A3560" s="61"/>
      <c r="B3560" s="61"/>
    </row>
    <row r="3561" spans="1:2" x14ac:dyDescent="0.25">
      <c r="A3561" s="61"/>
      <c r="B3561" s="61"/>
    </row>
    <row r="3562" spans="1:2" x14ac:dyDescent="0.25">
      <c r="A3562" s="61"/>
      <c r="B3562" s="61"/>
    </row>
    <row r="3563" spans="1:2" x14ac:dyDescent="0.25">
      <c r="A3563" s="61"/>
      <c r="B3563" s="61"/>
    </row>
    <row r="3564" spans="1:2" x14ac:dyDescent="0.25">
      <c r="A3564" s="61"/>
      <c r="B3564" s="61"/>
    </row>
    <row r="3565" spans="1:2" x14ac:dyDescent="0.25">
      <c r="A3565" s="61"/>
      <c r="B3565" s="61"/>
    </row>
    <row r="3566" spans="1:2" x14ac:dyDescent="0.25">
      <c r="A3566" s="61"/>
      <c r="B3566" s="61"/>
    </row>
    <row r="3567" spans="1:2" x14ac:dyDescent="0.25">
      <c r="A3567" s="61"/>
      <c r="B3567" s="61"/>
    </row>
    <row r="3568" spans="1:2" x14ac:dyDescent="0.25">
      <c r="A3568" s="61"/>
      <c r="B3568" s="61"/>
    </row>
    <row r="3569" spans="1:2" x14ac:dyDescent="0.25">
      <c r="A3569" s="61"/>
      <c r="B3569" s="61"/>
    </row>
    <row r="3570" spans="1:2" x14ac:dyDescent="0.25">
      <c r="A3570" s="61"/>
      <c r="B3570" s="61"/>
    </row>
    <row r="3571" spans="1:2" x14ac:dyDescent="0.25">
      <c r="A3571" s="61"/>
      <c r="B3571" s="61"/>
    </row>
    <row r="3572" spans="1:2" x14ac:dyDescent="0.25">
      <c r="A3572" s="61"/>
      <c r="B3572" s="61"/>
    </row>
    <row r="3573" spans="1:2" x14ac:dyDescent="0.25">
      <c r="A3573" s="61"/>
      <c r="B3573" s="61"/>
    </row>
    <row r="3574" spans="1:2" x14ac:dyDescent="0.25">
      <c r="A3574" s="61"/>
      <c r="B3574" s="61"/>
    </row>
    <row r="3575" spans="1:2" x14ac:dyDescent="0.25">
      <c r="A3575" s="61"/>
      <c r="B3575" s="61"/>
    </row>
    <row r="3576" spans="1:2" x14ac:dyDescent="0.25">
      <c r="A3576" s="61"/>
      <c r="B3576" s="61"/>
    </row>
    <row r="3577" spans="1:2" x14ac:dyDescent="0.25">
      <c r="A3577" s="61"/>
      <c r="B3577" s="61"/>
    </row>
    <row r="3578" spans="1:2" x14ac:dyDescent="0.25">
      <c r="A3578" s="61"/>
      <c r="B3578" s="61"/>
    </row>
    <row r="3579" spans="1:2" x14ac:dyDescent="0.25">
      <c r="A3579" s="61"/>
      <c r="B3579" s="61"/>
    </row>
    <row r="3580" spans="1:2" x14ac:dyDescent="0.25">
      <c r="A3580" s="61"/>
      <c r="B3580" s="61"/>
    </row>
    <row r="3581" spans="1:2" x14ac:dyDescent="0.25">
      <c r="A3581" s="61"/>
      <c r="B3581" s="61"/>
    </row>
    <row r="3582" spans="1:2" x14ac:dyDescent="0.25">
      <c r="A3582" s="61"/>
      <c r="B3582" s="61"/>
    </row>
    <row r="3583" spans="1:2" x14ac:dyDescent="0.25">
      <c r="A3583" s="61"/>
      <c r="B3583" s="61"/>
    </row>
    <row r="3584" spans="1:2" x14ac:dyDescent="0.25">
      <c r="A3584" s="61"/>
      <c r="B3584" s="61"/>
    </row>
    <row r="3585" spans="1:2" x14ac:dyDescent="0.25">
      <c r="A3585" s="61"/>
      <c r="B3585" s="61"/>
    </row>
    <row r="3586" spans="1:2" x14ac:dyDescent="0.25">
      <c r="A3586" s="61"/>
      <c r="B3586" s="61"/>
    </row>
    <row r="3587" spans="1:2" x14ac:dyDescent="0.25">
      <c r="A3587" s="61"/>
      <c r="B3587" s="61"/>
    </row>
    <row r="3588" spans="1:2" x14ac:dyDescent="0.25">
      <c r="A3588" s="61"/>
      <c r="B3588" s="61"/>
    </row>
    <row r="3589" spans="1:2" x14ac:dyDescent="0.25">
      <c r="A3589" s="61"/>
      <c r="B3589" s="61"/>
    </row>
    <row r="3590" spans="1:2" x14ac:dyDescent="0.25">
      <c r="A3590" s="61"/>
      <c r="B3590" s="61"/>
    </row>
    <row r="3591" spans="1:2" x14ac:dyDescent="0.25">
      <c r="A3591" s="61"/>
      <c r="B3591" s="61"/>
    </row>
    <row r="3592" spans="1:2" x14ac:dyDescent="0.25">
      <c r="A3592" s="61"/>
      <c r="B3592" s="61"/>
    </row>
    <row r="3593" spans="1:2" x14ac:dyDescent="0.25">
      <c r="A3593" s="61"/>
      <c r="B3593" s="61"/>
    </row>
    <row r="3594" spans="1:2" x14ac:dyDescent="0.25">
      <c r="A3594" s="61"/>
      <c r="B3594" s="61"/>
    </row>
    <row r="3595" spans="1:2" x14ac:dyDescent="0.25">
      <c r="A3595" s="61"/>
      <c r="B3595" s="61"/>
    </row>
    <row r="3596" spans="1:2" x14ac:dyDescent="0.25">
      <c r="A3596" s="61"/>
      <c r="B3596" s="61"/>
    </row>
    <row r="3597" spans="1:2" x14ac:dyDescent="0.25">
      <c r="A3597" s="61"/>
      <c r="B3597" s="61"/>
    </row>
    <row r="3598" spans="1:2" x14ac:dyDescent="0.25">
      <c r="A3598" s="61"/>
      <c r="B3598" s="61"/>
    </row>
    <row r="3599" spans="1:2" x14ac:dyDescent="0.25">
      <c r="A3599" s="61"/>
      <c r="B3599" s="61"/>
    </row>
    <row r="3600" spans="1:2" x14ac:dyDescent="0.25">
      <c r="A3600" s="61"/>
      <c r="B3600" s="61"/>
    </row>
    <row r="3601" spans="1:2" x14ac:dyDescent="0.25">
      <c r="A3601" s="61"/>
      <c r="B3601" s="61"/>
    </row>
    <row r="3602" spans="1:2" x14ac:dyDescent="0.25">
      <c r="A3602" s="61"/>
      <c r="B3602" s="61"/>
    </row>
    <row r="3603" spans="1:2" x14ac:dyDescent="0.25">
      <c r="A3603" s="61"/>
      <c r="B3603" s="61"/>
    </row>
    <row r="3604" spans="1:2" x14ac:dyDescent="0.25">
      <c r="A3604" s="61"/>
      <c r="B3604" s="61"/>
    </row>
    <row r="3605" spans="1:2" x14ac:dyDescent="0.25">
      <c r="A3605" s="61"/>
      <c r="B3605" s="61"/>
    </row>
    <row r="3606" spans="1:2" x14ac:dyDescent="0.25">
      <c r="A3606" s="61"/>
      <c r="B3606" s="61"/>
    </row>
    <row r="3607" spans="1:2" x14ac:dyDescent="0.25">
      <c r="A3607" s="61"/>
      <c r="B3607" s="61"/>
    </row>
    <row r="3608" spans="1:2" x14ac:dyDescent="0.25">
      <c r="A3608" s="61"/>
      <c r="B3608" s="61"/>
    </row>
    <row r="3609" spans="1:2" x14ac:dyDescent="0.25">
      <c r="A3609" s="61"/>
      <c r="B3609" s="61"/>
    </row>
    <row r="3610" spans="1:2" x14ac:dyDescent="0.25">
      <c r="A3610" s="61"/>
      <c r="B3610" s="61"/>
    </row>
    <row r="3611" spans="1:2" x14ac:dyDescent="0.25">
      <c r="A3611" s="61"/>
      <c r="B3611" s="61"/>
    </row>
    <row r="3612" spans="1:2" x14ac:dyDescent="0.25">
      <c r="A3612" s="61"/>
      <c r="B3612" s="61"/>
    </row>
    <row r="3613" spans="1:2" x14ac:dyDescent="0.25">
      <c r="A3613" s="61"/>
      <c r="B3613" s="61"/>
    </row>
    <row r="3614" spans="1:2" x14ac:dyDescent="0.25">
      <c r="A3614" s="61"/>
      <c r="B3614" s="61"/>
    </row>
    <row r="3615" spans="1:2" x14ac:dyDescent="0.25">
      <c r="A3615" s="61"/>
      <c r="B3615" s="61"/>
    </row>
    <row r="3616" spans="1:2" x14ac:dyDescent="0.25">
      <c r="A3616" s="61"/>
      <c r="B3616" s="61"/>
    </row>
    <row r="3617" spans="1:2" x14ac:dyDescent="0.25">
      <c r="A3617" s="61"/>
      <c r="B3617" s="61"/>
    </row>
    <row r="3618" spans="1:2" x14ac:dyDescent="0.25">
      <c r="A3618" s="61"/>
      <c r="B3618" s="61"/>
    </row>
    <row r="3619" spans="1:2" x14ac:dyDescent="0.25">
      <c r="A3619" s="61"/>
      <c r="B3619" s="61"/>
    </row>
    <row r="3620" spans="1:2" x14ac:dyDescent="0.25">
      <c r="A3620" s="61"/>
      <c r="B3620" s="61"/>
    </row>
    <row r="3621" spans="1:2" x14ac:dyDescent="0.25">
      <c r="A3621" s="61"/>
      <c r="B3621" s="61"/>
    </row>
    <row r="3622" spans="1:2" x14ac:dyDescent="0.25">
      <c r="A3622" s="61"/>
      <c r="B3622" s="61"/>
    </row>
    <row r="3623" spans="1:2" x14ac:dyDescent="0.25">
      <c r="A3623" s="61"/>
      <c r="B3623" s="61"/>
    </row>
    <row r="3624" spans="1:2" x14ac:dyDescent="0.25">
      <c r="A3624" s="61"/>
      <c r="B3624" s="61"/>
    </row>
    <row r="3625" spans="1:2" x14ac:dyDescent="0.25">
      <c r="A3625" s="61"/>
      <c r="B3625" s="61"/>
    </row>
    <row r="3626" spans="1:2" x14ac:dyDescent="0.25">
      <c r="A3626" s="61"/>
      <c r="B3626" s="61"/>
    </row>
    <row r="3627" spans="1:2" x14ac:dyDescent="0.25">
      <c r="A3627" s="61"/>
      <c r="B3627" s="61"/>
    </row>
    <row r="3628" spans="1:2" x14ac:dyDescent="0.25">
      <c r="A3628" s="61"/>
      <c r="B3628" s="61"/>
    </row>
    <row r="3629" spans="1:2" x14ac:dyDescent="0.25">
      <c r="A3629" s="61"/>
      <c r="B3629" s="61"/>
    </row>
    <row r="3630" spans="1:2" x14ac:dyDescent="0.25">
      <c r="A3630" s="61"/>
      <c r="B3630" s="61"/>
    </row>
    <row r="3631" spans="1:2" x14ac:dyDescent="0.25">
      <c r="A3631" s="61"/>
      <c r="B3631" s="61"/>
    </row>
    <row r="3632" spans="1:2" x14ac:dyDescent="0.25">
      <c r="A3632" s="61"/>
      <c r="B3632" s="61"/>
    </row>
    <row r="3633" spans="1:2" x14ac:dyDescent="0.25">
      <c r="A3633" s="61"/>
      <c r="B3633" s="61"/>
    </row>
    <row r="3634" spans="1:2" x14ac:dyDescent="0.25">
      <c r="A3634" s="61"/>
      <c r="B3634" s="61"/>
    </row>
    <row r="3635" spans="1:2" x14ac:dyDescent="0.25">
      <c r="A3635" s="61"/>
      <c r="B3635" s="61"/>
    </row>
    <row r="3636" spans="1:2" x14ac:dyDescent="0.25">
      <c r="A3636" s="61"/>
      <c r="B3636" s="61"/>
    </row>
    <row r="3637" spans="1:2" x14ac:dyDescent="0.25">
      <c r="A3637" s="61"/>
      <c r="B3637" s="61"/>
    </row>
    <row r="3638" spans="1:2" x14ac:dyDescent="0.25">
      <c r="A3638" s="61"/>
      <c r="B3638" s="61"/>
    </row>
    <row r="3639" spans="1:2" x14ac:dyDescent="0.25">
      <c r="A3639" s="61"/>
      <c r="B3639" s="61"/>
    </row>
    <row r="3640" spans="1:2" x14ac:dyDescent="0.25">
      <c r="A3640" s="61"/>
      <c r="B3640" s="61"/>
    </row>
    <row r="3641" spans="1:2" x14ac:dyDescent="0.25">
      <c r="A3641" s="61"/>
      <c r="B3641" s="61"/>
    </row>
    <row r="3642" spans="1:2" x14ac:dyDescent="0.25">
      <c r="A3642" s="61"/>
      <c r="B3642" s="61"/>
    </row>
    <row r="3643" spans="1:2" x14ac:dyDescent="0.25">
      <c r="A3643" s="61"/>
      <c r="B3643" s="61"/>
    </row>
    <row r="3644" spans="1:2" x14ac:dyDescent="0.25">
      <c r="A3644" s="61"/>
      <c r="B3644" s="61"/>
    </row>
    <row r="3645" spans="1:2" x14ac:dyDescent="0.25">
      <c r="A3645" s="61"/>
      <c r="B3645" s="61"/>
    </row>
    <row r="3646" spans="1:2" x14ac:dyDescent="0.25">
      <c r="A3646" s="61"/>
      <c r="B3646" s="61"/>
    </row>
    <row r="3647" spans="1:2" x14ac:dyDescent="0.25">
      <c r="A3647" s="61"/>
      <c r="B3647" s="61"/>
    </row>
    <row r="3648" spans="1:2" x14ac:dyDescent="0.25">
      <c r="A3648" s="61"/>
      <c r="B3648" s="61"/>
    </row>
    <row r="3649" spans="1:2" x14ac:dyDescent="0.25">
      <c r="A3649" s="61"/>
      <c r="B3649" s="61"/>
    </row>
    <row r="3650" spans="1:2" x14ac:dyDescent="0.25">
      <c r="A3650" s="61"/>
      <c r="B3650" s="61"/>
    </row>
    <row r="3651" spans="1:2" x14ac:dyDescent="0.25">
      <c r="A3651" s="61"/>
      <c r="B3651" s="61"/>
    </row>
    <row r="3652" spans="1:2" x14ac:dyDescent="0.25">
      <c r="A3652" s="61"/>
      <c r="B3652" s="61"/>
    </row>
    <row r="3653" spans="1:2" x14ac:dyDescent="0.25">
      <c r="A3653" s="61"/>
      <c r="B3653" s="61"/>
    </row>
    <row r="3654" spans="1:2" x14ac:dyDescent="0.25">
      <c r="A3654" s="61"/>
      <c r="B3654" s="61"/>
    </row>
    <row r="3655" spans="1:2" x14ac:dyDescent="0.25">
      <c r="A3655" s="61"/>
      <c r="B3655" s="61"/>
    </row>
    <row r="3656" spans="1:2" x14ac:dyDescent="0.25">
      <c r="A3656" s="61"/>
      <c r="B3656" s="61"/>
    </row>
    <row r="3657" spans="1:2" x14ac:dyDescent="0.25">
      <c r="A3657" s="61"/>
      <c r="B3657" s="61"/>
    </row>
    <row r="3658" spans="1:2" x14ac:dyDescent="0.25">
      <c r="A3658" s="61"/>
      <c r="B3658" s="61"/>
    </row>
    <row r="3659" spans="1:2" x14ac:dyDescent="0.25">
      <c r="A3659" s="61"/>
      <c r="B3659" s="61"/>
    </row>
    <row r="3660" spans="1:2" x14ac:dyDescent="0.25">
      <c r="A3660" s="61"/>
      <c r="B3660" s="61"/>
    </row>
    <row r="3661" spans="1:2" x14ac:dyDescent="0.25">
      <c r="A3661" s="61"/>
      <c r="B3661" s="61"/>
    </row>
    <row r="3662" spans="1:2" x14ac:dyDescent="0.25">
      <c r="A3662" s="61"/>
      <c r="B3662" s="61"/>
    </row>
    <row r="3663" spans="1:2" x14ac:dyDescent="0.25">
      <c r="A3663" s="61"/>
      <c r="B3663" s="61"/>
    </row>
    <row r="3664" spans="1:2" x14ac:dyDescent="0.25">
      <c r="A3664" s="61"/>
      <c r="B3664" s="61"/>
    </row>
    <row r="3665" spans="1:2" x14ac:dyDescent="0.25">
      <c r="A3665" s="61"/>
      <c r="B3665" s="61"/>
    </row>
    <row r="3666" spans="1:2" x14ac:dyDescent="0.25">
      <c r="A3666" s="61"/>
      <c r="B3666" s="61"/>
    </row>
    <row r="3667" spans="1:2" x14ac:dyDescent="0.25">
      <c r="A3667" s="61"/>
      <c r="B3667" s="61"/>
    </row>
    <row r="3668" spans="1:2" x14ac:dyDescent="0.25">
      <c r="A3668" s="61"/>
      <c r="B3668" s="61"/>
    </row>
    <row r="3669" spans="1:2" x14ac:dyDescent="0.25">
      <c r="A3669" s="61"/>
      <c r="B3669" s="61"/>
    </row>
    <row r="3670" spans="1:2" x14ac:dyDescent="0.25">
      <c r="A3670" s="61"/>
      <c r="B3670" s="61"/>
    </row>
    <row r="3671" spans="1:2" x14ac:dyDescent="0.25">
      <c r="A3671" s="61"/>
      <c r="B3671" s="61"/>
    </row>
    <row r="3672" spans="1:2" x14ac:dyDescent="0.25">
      <c r="A3672" s="61"/>
      <c r="B3672" s="61"/>
    </row>
    <row r="3673" spans="1:2" x14ac:dyDescent="0.25">
      <c r="A3673" s="61"/>
      <c r="B3673" s="61"/>
    </row>
    <row r="3674" spans="1:2" x14ac:dyDescent="0.25">
      <c r="A3674" s="61"/>
      <c r="B3674" s="61"/>
    </row>
    <row r="3675" spans="1:2" x14ac:dyDescent="0.25">
      <c r="A3675" s="61"/>
      <c r="B3675" s="61"/>
    </row>
    <row r="3676" spans="1:2" x14ac:dyDescent="0.25">
      <c r="A3676" s="61"/>
      <c r="B3676" s="61"/>
    </row>
    <row r="3677" spans="1:2" x14ac:dyDescent="0.25">
      <c r="A3677" s="61"/>
      <c r="B3677" s="61"/>
    </row>
    <row r="3678" spans="1:2" x14ac:dyDescent="0.25">
      <c r="A3678" s="61"/>
      <c r="B3678" s="61"/>
    </row>
    <row r="3679" spans="1:2" x14ac:dyDescent="0.25">
      <c r="A3679" s="61"/>
      <c r="B3679" s="61"/>
    </row>
    <row r="3680" spans="1:2" x14ac:dyDescent="0.25">
      <c r="A3680" s="61"/>
      <c r="B3680" s="61"/>
    </row>
    <row r="3681" spans="1:2" x14ac:dyDescent="0.25">
      <c r="A3681" s="61"/>
      <c r="B3681" s="61"/>
    </row>
    <row r="3682" spans="1:2" x14ac:dyDescent="0.25">
      <c r="A3682" s="61"/>
      <c r="B3682" s="61"/>
    </row>
    <row r="3683" spans="1:2" x14ac:dyDescent="0.25">
      <c r="A3683" s="61"/>
      <c r="B3683" s="61"/>
    </row>
    <row r="3684" spans="1:2" x14ac:dyDescent="0.25">
      <c r="A3684" s="61"/>
      <c r="B3684" s="61"/>
    </row>
    <row r="3685" spans="1:2" x14ac:dyDescent="0.25">
      <c r="A3685" s="61"/>
      <c r="B3685" s="61"/>
    </row>
    <row r="3686" spans="1:2" x14ac:dyDescent="0.25">
      <c r="A3686" s="61"/>
      <c r="B3686" s="61"/>
    </row>
    <row r="3687" spans="1:2" x14ac:dyDescent="0.25">
      <c r="A3687" s="61"/>
      <c r="B3687" s="61"/>
    </row>
    <row r="3688" spans="1:2" x14ac:dyDescent="0.25">
      <c r="A3688" s="61"/>
      <c r="B3688" s="61"/>
    </row>
    <row r="3689" spans="1:2" x14ac:dyDescent="0.25">
      <c r="A3689" s="61"/>
      <c r="B3689" s="61"/>
    </row>
    <row r="3690" spans="1:2" x14ac:dyDescent="0.25">
      <c r="A3690" s="61"/>
      <c r="B3690" s="61"/>
    </row>
    <row r="3691" spans="1:2" x14ac:dyDescent="0.25">
      <c r="A3691" s="61"/>
      <c r="B3691" s="61"/>
    </row>
    <row r="3692" spans="1:2" x14ac:dyDescent="0.25">
      <c r="A3692" s="61"/>
      <c r="B3692" s="61"/>
    </row>
    <row r="3693" spans="1:2" x14ac:dyDescent="0.25">
      <c r="A3693" s="61"/>
      <c r="B3693" s="61"/>
    </row>
    <row r="3694" spans="1:2" x14ac:dyDescent="0.25">
      <c r="A3694" s="61"/>
      <c r="B3694" s="61"/>
    </row>
    <row r="3695" spans="1:2" x14ac:dyDescent="0.25">
      <c r="A3695" s="61"/>
      <c r="B3695" s="61"/>
    </row>
    <row r="3696" spans="1:2" x14ac:dyDescent="0.25">
      <c r="A3696" s="61"/>
      <c r="B3696" s="61"/>
    </row>
    <row r="3697" spans="1:2" x14ac:dyDescent="0.25">
      <c r="A3697" s="61"/>
      <c r="B3697" s="61"/>
    </row>
    <row r="3698" spans="1:2" x14ac:dyDescent="0.25">
      <c r="A3698" s="61"/>
      <c r="B3698" s="61"/>
    </row>
    <row r="3699" spans="1:2" x14ac:dyDescent="0.25">
      <c r="A3699" s="61"/>
      <c r="B3699" s="61"/>
    </row>
    <row r="3700" spans="1:2" x14ac:dyDescent="0.25">
      <c r="A3700" s="61"/>
      <c r="B3700" s="61"/>
    </row>
    <row r="3701" spans="1:2" x14ac:dyDescent="0.25">
      <c r="A3701" s="61"/>
      <c r="B3701" s="61"/>
    </row>
    <row r="3702" spans="1:2" x14ac:dyDescent="0.25">
      <c r="A3702" s="61"/>
      <c r="B3702" s="61"/>
    </row>
    <row r="3703" spans="1:2" x14ac:dyDescent="0.25">
      <c r="A3703" s="61"/>
      <c r="B3703" s="61"/>
    </row>
    <row r="3704" spans="1:2" x14ac:dyDescent="0.25">
      <c r="A3704" s="61"/>
      <c r="B3704" s="61"/>
    </row>
    <row r="3705" spans="1:2" x14ac:dyDescent="0.25">
      <c r="A3705" s="61"/>
      <c r="B3705" s="61"/>
    </row>
    <row r="3706" spans="1:2" x14ac:dyDescent="0.25">
      <c r="A3706" s="61"/>
      <c r="B3706" s="61"/>
    </row>
    <row r="3707" spans="1:2" x14ac:dyDescent="0.25">
      <c r="A3707" s="61"/>
      <c r="B3707" s="61"/>
    </row>
    <row r="3708" spans="1:2" x14ac:dyDescent="0.25">
      <c r="A3708" s="61"/>
      <c r="B3708" s="61"/>
    </row>
    <row r="3709" spans="1:2" x14ac:dyDescent="0.25">
      <c r="A3709" s="61"/>
      <c r="B3709" s="61"/>
    </row>
    <row r="3710" spans="1:2" x14ac:dyDescent="0.25">
      <c r="A3710" s="61"/>
      <c r="B3710" s="61"/>
    </row>
    <row r="3711" spans="1:2" x14ac:dyDescent="0.25">
      <c r="A3711" s="61"/>
      <c r="B3711" s="61"/>
    </row>
    <row r="3712" spans="1:2" x14ac:dyDescent="0.25">
      <c r="A3712" s="61"/>
      <c r="B3712" s="61"/>
    </row>
    <row r="3713" spans="1:2" x14ac:dyDescent="0.25">
      <c r="A3713" s="61"/>
      <c r="B3713" s="61"/>
    </row>
    <row r="3714" spans="1:2" x14ac:dyDescent="0.25">
      <c r="A3714" s="61"/>
      <c r="B3714" s="61"/>
    </row>
    <row r="3715" spans="1:2" x14ac:dyDescent="0.25">
      <c r="A3715" s="61"/>
      <c r="B3715" s="61"/>
    </row>
    <row r="3716" spans="1:2" x14ac:dyDescent="0.25">
      <c r="A3716" s="61"/>
      <c r="B3716" s="61"/>
    </row>
    <row r="3717" spans="1:2" x14ac:dyDescent="0.25">
      <c r="A3717" s="61"/>
      <c r="B3717" s="61"/>
    </row>
    <row r="3718" spans="1:2" x14ac:dyDescent="0.25">
      <c r="A3718" s="61"/>
      <c r="B3718" s="61"/>
    </row>
    <row r="3719" spans="1:2" x14ac:dyDescent="0.25">
      <c r="A3719" s="61"/>
      <c r="B3719" s="61"/>
    </row>
    <row r="3720" spans="1:2" x14ac:dyDescent="0.25">
      <c r="A3720" s="61"/>
      <c r="B3720" s="61"/>
    </row>
    <row r="3721" spans="1:2" x14ac:dyDescent="0.25">
      <c r="A3721" s="61"/>
      <c r="B3721" s="61"/>
    </row>
    <row r="3722" spans="1:2" x14ac:dyDescent="0.25">
      <c r="A3722" s="61"/>
      <c r="B3722" s="61"/>
    </row>
    <row r="3723" spans="1:2" x14ac:dyDescent="0.25">
      <c r="A3723" s="61"/>
      <c r="B3723" s="61"/>
    </row>
    <row r="3724" spans="1:2" x14ac:dyDescent="0.25">
      <c r="A3724" s="61"/>
      <c r="B3724" s="61"/>
    </row>
    <row r="3725" spans="1:2" x14ac:dyDescent="0.25">
      <c r="A3725" s="61"/>
      <c r="B3725" s="61"/>
    </row>
    <row r="3726" spans="1:2" x14ac:dyDescent="0.25">
      <c r="A3726" s="61"/>
      <c r="B3726" s="61"/>
    </row>
    <row r="3727" spans="1:2" x14ac:dyDescent="0.25">
      <c r="A3727" s="61"/>
      <c r="B3727" s="61"/>
    </row>
    <row r="3728" spans="1:2" x14ac:dyDescent="0.25">
      <c r="A3728" s="61"/>
      <c r="B3728" s="61"/>
    </row>
    <row r="3729" spans="1:2" x14ac:dyDescent="0.25">
      <c r="A3729" s="61"/>
      <c r="B3729" s="61"/>
    </row>
    <row r="3730" spans="1:2" x14ac:dyDescent="0.25">
      <c r="A3730" s="61"/>
      <c r="B3730" s="61"/>
    </row>
    <row r="3731" spans="1:2" x14ac:dyDescent="0.25">
      <c r="A3731" s="61"/>
      <c r="B3731" s="61"/>
    </row>
    <row r="3732" spans="1:2" x14ac:dyDescent="0.25">
      <c r="A3732" s="61"/>
      <c r="B3732" s="61"/>
    </row>
    <row r="3733" spans="1:2" x14ac:dyDescent="0.25">
      <c r="A3733" s="61"/>
      <c r="B3733" s="61"/>
    </row>
    <row r="3734" spans="1:2" x14ac:dyDescent="0.25">
      <c r="A3734" s="61"/>
      <c r="B3734" s="61"/>
    </row>
    <row r="3735" spans="1:2" x14ac:dyDescent="0.25">
      <c r="A3735" s="61"/>
      <c r="B3735" s="61"/>
    </row>
    <row r="3736" spans="1:2" x14ac:dyDescent="0.25">
      <c r="A3736" s="61"/>
      <c r="B3736" s="61"/>
    </row>
    <row r="3737" spans="1:2" x14ac:dyDescent="0.25">
      <c r="A3737" s="61"/>
      <c r="B3737" s="61"/>
    </row>
    <row r="3738" spans="1:2" x14ac:dyDescent="0.25">
      <c r="A3738" s="61"/>
      <c r="B3738" s="61"/>
    </row>
    <row r="3739" spans="1:2" x14ac:dyDescent="0.25">
      <c r="A3739" s="61"/>
      <c r="B3739" s="61"/>
    </row>
    <row r="3740" spans="1:2" x14ac:dyDescent="0.25">
      <c r="A3740" s="61"/>
      <c r="B3740" s="61"/>
    </row>
    <row r="3741" spans="1:2" x14ac:dyDescent="0.25">
      <c r="A3741" s="61"/>
      <c r="B3741" s="61"/>
    </row>
    <row r="3742" spans="1:2" x14ac:dyDescent="0.25">
      <c r="A3742" s="61"/>
      <c r="B3742" s="61"/>
    </row>
    <row r="3743" spans="1:2" x14ac:dyDescent="0.25">
      <c r="A3743" s="61"/>
      <c r="B3743" s="61"/>
    </row>
    <row r="3744" spans="1:2" x14ac:dyDescent="0.25">
      <c r="A3744" s="61"/>
      <c r="B3744" s="61"/>
    </row>
    <row r="3745" spans="1:2" x14ac:dyDescent="0.25">
      <c r="A3745" s="61"/>
      <c r="B3745" s="61"/>
    </row>
    <row r="3746" spans="1:2" x14ac:dyDescent="0.25">
      <c r="A3746" s="61"/>
      <c r="B3746" s="61"/>
    </row>
    <row r="3747" spans="1:2" x14ac:dyDescent="0.25">
      <c r="A3747" s="61"/>
      <c r="B3747" s="61"/>
    </row>
    <row r="3748" spans="1:2" x14ac:dyDescent="0.25">
      <c r="A3748" s="61"/>
      <c r="B3748" s="61"/>
    </row>
    <row r="3749" spans="1:2" x14ac:dyDescent="0.25">
      <c r="A3749" s="61"/>
      <c r="B3749" s="61"/>
    </row>
    <row r="3750" spans="1:2" x14ac:dyDescent="0.25">
      <c r="A3750" s="61"/>
      <c r="B3750" s="61"/>
    </row>
    <row r="3751" spans="1:2" x14ac:dyDescent="0.25">
      <c r="A3751" s="61"/>
      <c r="B3751" s="61"/>
    </row>
    <row r="3752" spans="1:2" x14ac:dyDescent="0.25">
      <c r="A3752" s="61"/>
      <c r="B3752" s="61"/>
    </row>
    <row r="3753" spans="1:2" x14ac:dyDescent="0.25">
      <c r="A3753" s="61"/>
      <c r="B3753" s="61"/>
    </row>
    <row r="3754" spans="1:2" x14ac:dyDescent="0.25">
      <c r="A3754" s="61"/>
      <c r="B3754" s="61"/>
    </row>
    <row r="3755" spans="1:2" x14ac:dyDescent="0.25">
      <c r="A3755" s="61"/>
      <c r="B3755" s="61"/>
    </row>
    <row r="3756" spans="1:2" x14ac:dyDescent="0.25">
      <c r="A3756" s="61"/>
      <c r="B3756" s="61"/>
    </row>
    <row r="3757" spans="1:2" x14ac:dyDescent="0.25">
      <c r="A3757" s="61"/>
      <c r="B3757" s="61"/>
    </row>
    <row r="3758" spans="1:2" x14ac:dyDescent="0.25">
      <c r="A3758" s="61"/>
      <c r="B3758" s="61"/>
    </row>
    <row r="3759" spans="1:2" x14ac:dyDescent="0.25">
      <c r="A3759" s="61"/>
      <c r="B3759" s="61"/>
    </row>
    <row r="3760" spans="1:2" x14ac:dyDescent="0.25">
      <c r="A3760" s="61"/>
      <c r="B3760" s="61"/>
    </row>
    <row r="3761" spans="1:2" x14ac:dyDescent="0.25">
      <c r="A3761" s="61"/>
      <c r="B3761" s="61"/>
    </row>
    <row r="3762" spans="1:2" x14ac:dyDescent="0.25">
      <c r="A3762" s="61"/>
      <c r="B3762" s="61"/>
    </row>
    <row r="3763" spans="1:2" x14ac:dyDescent="0.25">
      <c r="A3763" s="61"/>
      <c r="B3763" s="61"/>
    </row>
    <row r="3764" spans="1:2" x14ac:dyDescent="0.25">
      <c r="A3764" s="61"/>
      <c r="B3764" s="61"/>
    </row>
    <row r="3765" spans="1:2" x14ac:dyDescent="0.25">
      <c r="A3765" s="61"/>
      <c r="B3765" s="61"/>
    </row>
    <row r="3766" spans="1:2" x14ac:dyDescent="0.25">
      <c r="A3766" s="61"/>
      <c r="B3766" s="61"/>
    </row>
    <row r="3767" spans="1:2" x14ac:dyDescent="0.25">
      <c r="A3767" s="61"/>
      <c r="B3767" s="61"/>
    </row>
    <row r="3768" spans="1:2" x14ac:dyDescent="0.25">
      <c r="A3768" s="61"/>
      <c r="B3768" s="61"/>
    </row>
    <row r="3769" spans="1:2" x14ac:dyDescent="0.25">
      <c r="A3769" s="61"/>
      <c r="B3769" s="61"/>
    </row>
    <row r="3770" spans="1:2" x14ac:dyDescent="0.25">
      <c r="A3770" s="61"/>
      <c r="B3770" s="61"/>
    </row>
    <row r="3771" spans="1:2" x14ac:dyDescent="0.25">
      <c r="A3771" s="61"/>
      <c r="B3771" s="61"/>
    </row>
    <row r="3772" spans="1:2" x14ac:dyDescent="0.25">
      <c r="A3772" s="61"/>
      <c r="B3772" s="61"/>
    </row>
    <row r="3773" spans="1:2" x14ac:dyDescent="0.25">
      <c r="A3773" s="61"/>
      <c r="B3773" s="61"/>
    </row>
    <row r="3774" spans="1:2" x14ac:dyDescent="0.25">
      <c r="A3774" s="61"/>
      <c r="B3774" s="61"/>
    </row>
    <row r="3775" spans="1:2" x14ac:dyDescent="0.25">
      <c r="A3775" s="61"/>
      <c r="B3775" s="61"/>
    </row>
    <row r="3776" spans="1:2" x14ac:dyDescent="0.25">
      <c r="A3776" s="61"/>
      <c r="B3776" s="61"/>
    </row>
    <row r="3777" spans="1:2" x14ac:dyDescent="0.25">
      <c r="A3777" s="61"/>
      <c r="B3777" s="61"/>
    </row>
    <row r="3778" spans="1:2" x14ac:dyDescent="0.25">
      <c r="A3778" s="61"/>
      <c r="B3778" s="61"/>
    </row>
    <row r="3779" spans="1:2" x14ac:dyDescent="0.25">
      <c r="A3779" s="61"/>
      <c r="B3779" s="61"/>
    </row>
    <row r="3780" spans="1:2" x14ac:dyDescent="0.25">
      <c r="A3780" s="61"/>
      <c r="B3780" s="61"/>
    </row>
    <row r="3781" spans="1:2" x14ac:dyDescent="0.25">
      <c r="A3781" s="61"/>
      <c r="B3781" s="61"/>
    </row>
    <row r="3782" spans="1:2" x14ac:dyDescent="0.25">
      <c r="A3782" s="61"/>
      <c r="B3782" s="61"/>
    </row>
    <row r="3783" spans="1:2" x14ac:dyDescent="0.25">
      <c r="A3783" s="61"/>
      <c r="B3783" s="61"/>
    </row>
    <row r="3784" spans="1:2" x14ac:dyDescent="0.25">
      <c r="A3784" s="61"/>
      <c r="B3784" s="61"/>
    </row>
    <row r="3785" spans="1:2" x14ac:dyDescent="0.25">
      <c r="A3785" s="61"/>
      <c r="B3785" s="61"/>
    </row>
    <row r="3786" spans="1:2" x14ac:dyDescent="0.25">
      <c r="A3786" s="61"/>
      <c r="B3786" s="61"/>
    </row>
    <row r="3787" spans="1:2" x14ac:dyDescent="0.25">
      <c r="A3787" s="61"/>
      <c r="B3787" s="61"/>
    </row>
    <row r="3788" spans="1:2" x14ac:dyDescent="0.25">
      <c r="A3788" s="61"/>
      <c r="B3788" s="61"/>
    </row>
    <row r="3789" spans="1:2" x14ac:dyDescent="0.25">
      <c r="A3789" s="61"/>
      <c r="B3789" s="61"/>
    </row>
    <row r="3790" spans="1:2" x14ac:dyDescent="0.25">
      <c r="A3790" s="61"/>
      <c r="B3790" s="61"/>
    </row>
    <row r="3791" spans="1:2" x14ac:dyDescent="0.25">
      <c r="A3791" s="61"/>
      <c r="B3791" s="61"/>
    </row>
    <row r="3792" spans="1:2" x14ac:dyDescent="0.25">
      <c r="A3792" s="61"/>
      <c r="B3792" s="61"/>
    </row>
    <row r="3793" spans="1:2" x14ac:dyDescent="0.25">
      <c r="A3793" s="61"/>
      <c r="B3793" s="61"/>
    </row>
    <row r="3794" spans="1:2" x14ac:dyDescent="0.25">
      <c r="A3794" s="61"/>
      <c r="B3794" s="61"/>
    </row>
    <row r="3795" spans="1:2" x14ac:dyDescent="0.25">
      <c r="A3795" s="61"/>
      <c r="B3795" s="61"/>
    </row>
    <row r="3796" spans="1:2" x14ac:dyDescent="0.25">
      <c r="A3796" s="61"/>
      <c r="B3796" s="61"/>
    </row>
    <row r="3797" spans="1:2" x14ac:dyDescent="0.25">
      <c r="A3797" s="61"/>
      <c r="B3797" s="61"/>
    </row>
    <row r="3798" spans="1:2" x14ac:dyDescent="0.25">
      <c r="A3798" s="61"/>
      <c r="B3798" s="61"/>
    </row>
    <row r="3799" spans="1:2" x14ac:dyDescent="0.25">
      <c r="A3799" s="61"/>
      <c r="B3799" s="61"/>
    </row>
    <row r="3800" spans="1:2" x14ac:dyDescent="0.25">
      <c r="A3800" s="61"/>
      <c r="B3800" s="61"/>
    </row>
    <row r="3801" spans="1:2" x14ac:dyDescent="0.25">
      <c r="A3801" s="61"/>
      <c r="B3801" s="61"/>
    </row>
    <row r="3802" spans="1:2" x14ac:dyDescent="0.25">
      <c r="A3802" s="61"/>
      <c r="B3802" s="61"/>
    </row>
    <row r="3803" spans="1:2" x14ac:dyDescent="0.25">
      <c r="A3803" s="61"/>
      <c r="B3803" s="61"/>
    </row>
    <row r="3804" spans="1:2" x14ac:dyDescent="0.25">
      <c r="A3804" s="61"/>
      <c r="B3804" s="61"/>
    </row>
    <row r="3805" spans="1:2" x14ac:dyDescent="0.25">
      <c r="A3805" s="61"/>
      <c r="B3805" s="61"/>
    </row>
    <row r="3806" spans="1:2" x14ac:dyDescent="0.25">
      <c r="A3806" s="61"/>
      <c r="B3806" s="61"/>
    </row>
    <row r="3807" spans="1:2" x14ac:dyDescent="0.25">
      <c r="A3807" s="61"/>
      <c r="B3807" s="61"/>
    </row>
    <row r="3808" spans="1:2" x14ac:dyDescent="0.25">
      <c r="A3808" s="61"/>
      <c r="B3808" s="61"/>
    </row>
    <row r="3809" spans="1:2" x14ac:dyDescent="0.25">
      <c r="A3809" s="61"/>
      <c r="B3809" s="61"/>
    </row>
    <row r="3810" spans="1:2" x14ac:dyDescent="0.25">
      <c r="A3810" s="61"/>
      <c r="B3810" s="61"/>
    </row>
    <row r="3811" spans="1:2" x14ac:dyDescent="0.25">
      <c r="A3811" s="61"/>
      <c r="B3811" s="61"/>
    </row>
    <row r="3812" spans="1:2" x14ac:dyDescent="0.25">
      <c r="A3812" s="61"/>
      <c r="B3812" s="61"/>
    </row>
    <row r="3813" spans="1:2" x14ac:dyDescent="0.25">
      <c r="A3813" s="61"/>
      <c r="B3813" s="61"/>
    </row>
    <row r="3814" spans="1:2" x14ac:dyDescent="0.25">
      <c r="A3814" s="61"/>
      <c r="B3814" s="61"/>
    </row>
    <row r="3815" spans="1:2" x14ac:dyDescent="0.25">
      <c r="A3815" s="61"/>
      <c r="B3815" s="61"/>
    </row>
    <row r="3816" spans="1:2" x14ac:dyDescent="0.25">
      <c r="A3816" s="61"/>
      <c r="B3816" s="61"/>
    </row>
    <row r="3817" spans="1:2" x14ac:dyDescent="0.25">
      <c r="A3817" s="61"/>
      <c r="B3817" s="61"/>
    </row>
    <row r="3818" spans="1:2" x14ac:dyDescent="0.25">
      <c r="A3818" s="61"/>
      <c r="B3818" s="61"/>
    </row>
    <row r="3819" spans="1:2" x14ac:dyDescent="0.25">
      <c r="A3819" s="61"/>
      <c r="B3819" s="61"/>
    </row>
    <row r="3820" spans="1:2" x14ac:dyDescent="0.25">
      <c r="A3820" s="61"/>
      <c r="B3820" s="61"/>
    </row>
    <row r="3821" spans="1:2" x14ac:dyDescent="0.25">
      <c r="A3821" s="61"/>
      <c r="B3821" s="61"/>
    </row>
    <row r="3822" spans="1:2" x14ac:dyDescent="0.25">
      <c r="A3822" s="61"/>
      <c r="B3822" s="61"/>
    </row>
    <row r="3823" spans="1:2" x14ac:dyDescent="0.25">
      <c r="A3823" s="61"/>
      <c r="B3823" s="61"/>
    </row>
    <row r="3824" spans="1:2" x14ac:dyDescent="0.25">
      <c r="A3824" s="61"/>
      <c r="B3824" s="61"/>
    </row>
    <row r="3825" spans="1:2" x14ac:dyDescent="0.25">
      <c r="A3825" s="61"/>
      <c r="B3825" s="61"/>
    </row>
    <row r="3826" spans="1:2" x14ac:dyDescent="0.25">
      <c r="A3826" s="61"/>
      <c r="B3826" s="61"/>
    </row>
    <row r="3827" spans="1:2" x14ac:dyDescent="0.25">
      <c r="A3827" s="61"/>
      <c r="B3827" s="61"/>
    </row>
    <row r="3828" spans="1:2" x14ac:dyDescent="0.25">
      <c r="A3828" s="61"/>
      <c r="B3828" s="61"/>
    </row>
    <row r="3829" spans="1:2" x14ac:dyDescent="0.25">
      <c r="A3829" s="61"/>
      <c r="B3829" s="61"/>
    </row>
    <row r="3830" spans="1:2" x14ac:dyDescent="0.25">
      <c r="A3830" s="61"/>
      <c r="B3830" s="61"/>
    </row>
    <row r="3831" spans="1:2" x14ac:dyDescent="0.25">
      <c r="A3831" s="61"/>
      <c r="B3831" s="61"/>
    </row>
    <row r="3832" spans="1:2" x14ac:dyDescent="0.25">
      <c r="A3832" s="61"/>
      <c r="B3832" s="61"/>
    </row>
    <row r="3833" spans="1:2" x14ac:dyDescent="0.25">
      <c r="A3833" s="61"/>
      <c r="B3833" s="61"/>
    </row>
    <row r="3834" spans="1:2" x14ac:dyDescent="0.25">
      <c r="A3834" s="61"/>
      <c r="B3834" s="61"/>
    </row>
    <row r="3835" spans="1:2" x14ac:dyDescent="0.25">
      <c r="A3835" s="61"/>
      <c r="B3835" s="61"/>
    </row>
    <row r="3836" spans="1:2" x14ac:dyDescent="0.25">
      <c r="A3836" s="61"/>
      <c r="B3836" s="61"/>
    </row>
    <row r="3837" spans="1:2" x14ac:dyDescent="0.25">
      <c r="A3837" s="61"/>
      <c r="B3837" s="61"/>
    </row>
    <row r="3838" spans="1:2" x14ac:dyDescent="0.25">
      <c r="A3838" s="61"/>
      <c r="B3838" s="61"/>
    </row>
    <row r="3839" spans="1:2" x14ac:dyDescent="0.25">
      <c r="A3839" s="61"/>
      <c r="B3839" s="61"/>
    </row>
    <row r="3840" spans="1:2" x14ac:dyDescent="0.25">
      <c r="A3840" s="61"/>
      <c r="B3840" s="61"/>
    </row>
    <row r="3841" spans="1:2" x14ac:dyDescent="0.25">
      <c r="A3841" s="61"/>
      <c r="B3841" s="61"/>
    </row>
    <row r="3842" spans="1:2" x14ac:dyDescent="0.25">
      <c r="A3842" s="61"/>
      <c r="B3842" s="61"/>
    </row>
    <row r="3843" spans="1:2" x14ac:dyDescent="0.25">
      <c r="A3843" s="61"/>
      <c r="B3843" s="61"/>
    </row>
    <row r="3844" spans="1:2" x14ac:dyDescent="0.25">
      <c r="A3844" s="61"/>
      <c r="B3844" s="61"/>
    </row>
    <row r="3845" spans="1:2" x14ac:dyDescent="0.25">
      <c r="A3845" s="61"/>
      <c r="B3845" s="61"/>
    </row>
    <row r="3846" spans="1:2" x14ac:dyDescent="0.25">
      <c r="A3846" s="61"/>
      <c r="B3846" s="61"/>
    </row>
    <row r="3847" spans="1:2" x14ac:dyDescent="0.25">
      <c r="A3847" s="61"/>
      <c r="B3847" s="61"/>
    </row>
    <row r="3848" spans="1:2" x14ac:dyDescent="0.25">
      <c r="A3848" s="61"/>
      <c r="B3848" s="61"/>
    </row>
    <row r="3849" spans="1:2" x14ac:dyDescent="0.25">
      <c r="A3849" s="61"/>
      <c r="B3849" s="61"/>
    </row>
    <row r="3850" spans="1:2" x14ac:dyDescent="0.25">
      <c r="A3850" s="61"/>
      <c r="B3850" s="61"/>
    </row>
    <row r="3851" spans="1:2" x14ac:dyDescent="0.25">
      <c r="A3851" s="61"/>
      <c r="B3851" s="61"/>
    </row>
    <row r="3852" spans="1:2" x14ac:dyDescent="0.25">
      <c r="A3852" s="61"/>
      <c r="B3852" s="61"/>
    </row>
    <row r="3853" spans="1:2" x14ac:dyDescent="0.25">
      <c r="A3853" s="61"/>
      <c r="B3853" s="61"/>
    </row>
    <row r="3854" spans="1:2" x14ac:dyDescent="0.25">
      <c r="A3854" s="61"/>
      <c r="B3854" s="61"/>
    </row>
    <row r="3855" spans="1:2" x14ac:dyDescent="0.25">
      <c r="A3855" s="61"/>
      <c r="B3855" s="61"/>
    </row>
    <row r="3856" spans="1:2" x14ac:dyDescent="0.25">
      <c r="A3856" s="61"/>
      <c r="B3856" s="61"/>
    </row>
    <row r="3857" spans="1:2" x14ac:dyDescent="0.25">
      <c r="A3857" s="61"/>
      <c r="B3857" s="61"/>
    </row>
    <row r="3858" spans="1:2" x14ac:dyDescent="0.25">
      <c r="A3858" s="61"/>
      <c r="B3858" s="61"/>
    </row>
    <row r="3859" spans="1:2" x14ac:dyDescent="0.25">
      <c r="A3859" s="61"/>
      <c r="B3859" s="61"/>
    </row>
    <row r="3860" spans="1:2" x14ac:dyDescent="0.25">
      <c r="A3860" s="61"/>
      <c r="B3860" s="61"/>
    </row>
    <row r="3861" spans="1:2" x14ac:dyDescent="0.25">
      <c r="A3861" s="61"/>
      <c r="B3861" s="61"/>
    </row>
    <row r="3862" spans="1:2" x14ac:dyDescent="0.25">
      <c r="A3862" s="61"/>
      <c r="B3862" s="61"/>
    </row>
    <row r="3863" spans="1:2" x14ac:dyDescent="0.25">
      <c r="A3863" s="61"/>
      <c r="B3863" s="61"/>
    </row>
    <row r="3864" spans="1:2" x14ac:dyDescent="0.25">
      <c r="A3864" s="61"/>
      <c r="B3864" s="61"/>
    </row>
    <row r="3865" spans="1:2" x14ac:dyDescent="0.25">
      <c r="A3865" s="61"/>
      <c r="B3865" s="61"/>
    </row>
    <row r="3866" spans="1:2" x14ac:dyDescent="0.25">
      <c r="A3866" s="61"/>
      <c r="B3866" s="61"/>
    </row>
    <row r="3867" spans="1:2" x14ac:dyDescent="0.25">
      <c r="A3867" s="61"/>
      <c r="B3867" s="61"/>
    </row>
    <row r="3868" spans="1:2" x14ac:dyDescent="0.25">
      <c r="A3868" s="61"/>
      <c r="B3868" s="61"/>
    </row>
    <row r="3869" spans="1:2" x14ac:dyDescent="0.25">
      <c r="A3869" s="61"/>
      <c r="B3869" s="61"/>
    </row>
    <row r="3870" spans="1:2" x14ac:dyDescent="0.25">
      <c r="A3870" s="61"/>
      <c r="B3870" s="61"/>
    </row>
    <row r="3871" spans="1:2" x14ac:dyDescent="0.25">
      <c r="A3871" s="61"/>
      <c r="B3871" s="61"/>
    </row>
    <row r="3872" spans="1:2" x14ac:dyDescent="0.25">
      <c r="A3872" s="61"/>
      <c r="B3872" s="61"/>
    </row>
    <row r="3873" spans="1:2" x14ac:dyDescent="0.25">
      <c r="A3873" s="61"/>
      <c r="B3873" s="61"/>
    </row>
    <row r="3874" spans="1:2" x14ac:dyDescent="0.25">
      <c r="A3874" s="61"/>
      <c r="B3874" s="61"/>
    </row>
    <row r="3875" spans="1:2" x14ac:dyDescent="0.25">
      <c r="A3875" s="61"/>
      <c r="B3875" s="61"/>
    </row>
    <row r="3876" spans="1:2" x14ac:dyDescent="0.25">
      <c r="A3876" s="61"/>
      <c r="B3876" s="61"/>
    </row>
    <row r="3877" spans="1:2" x14ac:dyDescent="0.25">
      <c r="A3877" s="61"/>
      <c r="B3877" s="61"/>
    </row>
    <row r="3878" spans="1:2" x14ac:dyDescent="0.25">
      <c r="A3878" s="61"/>
      <c r="B3878" s="61"/>
    </row>
    <row r="3879" spans="1:2" x14ac:dyDescent="0.25">
      <c r="A3879" s="61"/>
      <c r="B3879" s="61"/>
    </row>
    <row r="3880" spans="1:2" x14ac:dyDescent="0.25">
      <c r="A3880" s="61"/>
      <c r="B3880" s="61"/>
    </row>
    <row r="3881" spans="1:2" x14ac:dyDescent="0.25">
      <c r="A3881" s="61"/>
      <c r="B3881" s="61"/>
    </row>
    <row r="3882" spans="1:2" x14ac:dyDescent="0.25">
      <c r="A3882" s="61"/>
      <c r="B3882" s="61"/>
    </row>
    <row r="3883" spans="1:2" x14ac:dyDescent="0.25">
      <c r="A3883" s="61"/>
      <c r="B3883" s="61"/>
    </row>
    <row r="3884" spans="1:2" x14ac:dyDescent="0.25">
      <c r="A3884" s="61"/>
      <c r="B3884" s="61"/>
    </row>
    <row r="3885" spans="1:2" x14ac:dyDescent="0.25">
      <c r="A3885" s="61"/>
      <c r="B3885" s="61"/>
    </row>
    <row r="3886" spans="1:2" x14ac:dyDescent="0.25">
      <c r="A3886" s="61"/>
      <c r="B3886" s="61"/>
    </row>
    <row r="3887" spans="1:2" x14ac:dyDescent="0.25">
      <c r="A3887" s="61"/>
      <c r="B3887" s="61"/>
    </row>
    <row r="3888" spans="1:2" x14ac:dyDescent="0.25">
      <c r="A3888" s="61"/>
      <c r="B3888" s="61"/>
    </row>
    <row r="3889" spans="1:2" x14ac:dyDescent="0.25">
      <c r="A3889" s="61"/>
      <c r="B3889" s="61"/>
    </row>
    <row r="3890" spans="1:2" x14ac:dyDescent="0.25">
      <c r="A3890" s="61"/>
      <c r="B3890" s="61"/>
    </row>
    <row r="3891" spans="1:2" x14ac:dyDescent="0.25">
      <c r="A3891" s="61"/>
      <c r="B3891" s="61"/>
    </row>
    <row r="3892" spans="1:2" x14ac:dyDescent="0.25">
      <c r="A3892" s="61"/>
      <c r="B3892" s="61"/>
    </row>
    <row r="3893" spans="1:2" x14ac:dyDescent="0.25">
      <c r="A3893" s="61"/>
      <c r="B3893" s="61"/>
    </row>
    <row r="3894" spans="1:2" x14ac:dyDescent="0.25">
      <c r="A3894" s="61"/>
      <c r="B3894" s="61"/>
    </row>
    <row r="3895" spans="1:2" x14ac:dyDescent="0.25">
      <c r="A3895" s="61"/>
      <c r="B3895" s="61"/>
    </row>
    <row r="3896" spans="1:2" x14ac:dyDescent="0.25">
      <c r="A3896" s="61"/>
      <c r="B3896" s="61"/>
    </row>
    <row r="3897" spans="1:2" x14ac:dyDescent="0.25">
      <c r="A3897" s="61"/>
      <c r="B3897" s="61"/>
    </row>
    <row r="3898" spans="1:2" x14ac:dyDescent="0.25">
      <c r="A3898" s="61"/>
      <c r="B3898" s="61"/>
    </row>
    <row r="3899" spans="1:2" x14ac:dyDescent="0.25">
      <c r="A3899" s="61"/>
      <c r="B3899" s="61"/>
    </row>
    <row r="3900" spans="1:2" x14ac:dyDescent="0.25">
      <c r="A3900" s="61"/>
      <c r="B3900" s="61"/>
    </row>
    <row r="3901" spans="1:2" x14ac:dyDescent="0.25">
      <c r="A3901" s="61"/>
      <c r="B3901" s="61"/>
    </row>
    <row r="3902" spans="1:2" x14ac:dyDescent="0.25">
      <c r="A3902" s="61"/>
      <c r="B3902" s="61"/>
    </row>
    <row r="3903" spans="1:2" x14ac:dyDescent="0.25">
      <c r="A3903" s="61"/>
      <c r="B3903" s="61"/>
    </row>
    <row r="3904" spans="1:2" x14ac:dyDescent="0.25">
      <c r="A3904" s="61"/>
      <c r="B3904" s="61"/>
    </row>
    <row r="3905" spans="1:2" x14ac:dyDescent="0.25">
      <c r="A3905" s="61"/>
      <c r="B3905" s="61"/>
    </row>
    <row r="3906" spans="1:2" x14ac:dyDescent="0.25">
      <c r="A3906" s="61"/>
      <c r="B3906" s="61"/>
    </row>
    <row r="3907" spans="1:2" x14ac:dyDescent="0.25">
      <c r="A3907" s="61"/>
      <c r="B3907" s="61"/>
    </row>
    <row r="3908" spans="1:2" x14ac:dyDescent="0.25">
      <c r="A3908" s="61"/>
      <c r="B3908" s="61"/>
    </row>
    <row r="3909" spans="1:2" x14ac:dyDescent="0.25">
      <c r="A3909" s="61"/>
      <c r="B3909" s="61"/>
    </row>
    <row r="3910" spans="1:2" x14ac:dyDescent="0.25">
      <c r="A3910" s="61"/>
      <c r="B3910" s="61"/>
    </row>
    <row r="3911" spans="1:2" x14ac:dyDescent="0.25">
      <c r="A3911" s="61"/>
      <c r="B3911" s="61"/>
    </row>
    <row r="3912" spans="1:2" x14ac:dyDescent="0.25">
      <c r="A3912" s="61"/>
      <c r="B3912" s="61"/>
    </row>
    <row r="3913" spans="1:2" x14ac:dyDescent="0.25">
      <c r="A3913" s="61"/>
      <c r="B3913" s="61"/>
    </row>
    <row r="3914" spans="1:2" x14ac:dyDescent="0.25">
      <c r="A3914" s="61"/>
      <c r="B3914" s="61"/>
    </row>
    <row r="3915" spans="1:2" x14ac:dyDescent="0.25">
      <c r="A3915" s="61"/>
      <c r="B3915" s="61"/>
    </row>
    <row r="3916" spans="1:2" x14ac:dyDescent="0.25">
      <c r="A3916" s="61"/>
      <c r="B3916" s="61"/>
    </row>
    <row r="3917" spans="1:2" x14ac:dyDescent="0.25">
      <c r="A3917" s="61"/>
      <c r="B3917" s="61"/>
    </row>
    <row r="3918" spans="1:2" x14ac:dyDescent="0.25">
      <c r="A3918" s="61"/>
      <c r="B3918" s="61"/>
    </row>
    <row r="3919" spans="1:2" x14ac:dyDescent="0.25">
      <c r="A3919" s="61"/>
      <c r="B3919" s="61"/>
    </row>
    <row r="3920" spans="1:2" x14ac:dyDescent="0.25">
      <c r="A3920" s="61"/>
      <c r="B3920" s="61"/>
    </row>
    <row r="3921" spans="1:2" x14ac:dyDescent="0.25">
      <c r="A3921" s="61"/>
      <c r="B3921" s="61"/>
    </row>
    <row r="3922" spans="1:2" x14ac:dyDescent="0.25">
      <c r="A3922" s="61"/>
      <c r="B3922" s="61"/>
    </row>
    <row r="3923" spans="1:2" x14ac:dyDescent="0.25">
      <c r="A3923" s="61"/>
      <c r="B3923" s="61"/>
    </row>
    <row r="3924" spans="1:2" x14ac:dyDescent="0.25">
      <c r="A3924" s="61"/>
      <c r="B3924" s="61"/>
    </row>
    <row r="3925" spans="1:2" x14ac:dyDescent="0.25">
      <c r="A3925" s="61"/>
      <c r="B3925" s="61"/>
    </row>
    <row r="3926" spans="1:2" x14ac:dyDescent="0.25">
      <c r="A3926" s="61"/>
      <c r="B3926" s="61"/>
    </row>
    <row r="3927" spans="1:2" x14ac:dyDescent="0.25">
      <c r="A3927" s="61"/>
      <c r="B3927" s="61"/>
    </row>
    <row r="3928" spans="1:2" x14ac:dyDescent="0.25">
      <c r="A3928" s="61"/>
      <c r="B3928" s="61"/>
    </row>
    <row r="3929" spans="1:2" x14ac:dyDescent="0.25">
      <c r="A3929" s="61"/>
      <c r="B3929" s="61"/>
    </row>
    <row r="3930" spans="1:2" x14ac:dyDescent="0.25">
      <c r="A3930" s="61"/>
      <c r="B3930" s="61"/>
    </row>
    <row r="3931" spans="1:2" x14ac:dyDescent="0.25">
      <c r="A3931" s="61"/>
      <c r="B3931" s="61"/>
    </row>
    <row r="3932" spans="1:2" x14ac:dyDescent="0.25">
      <c r="A3932" s="61"/>
      <c r="B3932" s="61"/>
    </row>
    <row r="3933" spans="1:2" x14ac:dyDescent="0.25">
      <c r="A3933" s="61"/>
      <c r="B3933" s="61"/>
    </row>
    <row r="3934" spans="1:2" x14ac:dyDescent="0.25">
      <c r="A3934" s="61"/>
      <c r="B3934" s="61"/>
    </row>
    <row r="3935" spans="1:2" x14ac:dyDescent="0.25">
      <c r="A3935" s="61"/>
      <c r="B3935" s="61"/>
    </row>
    <row r="3936" spans="1:2" x14ac:dyDescent="0.25">
      <c r="A3936" s="61"/>
      <c r="B3936" s="61"/>
    </row>
    <row r="3937" spans="1:2" x14ac:dyDescent="0.25">
      <c r="A3937" s="61"/>
      <c r="B3937" s="61"/>
    </row>
    <row r="3938" spans="1:2" x14ac:dyDescent="0.25">
      <c r="A3938" s="61"/>
      <c r="B3938" s="61"/>
    </row>
    <row r="3939" spans="1:2" x14ac:dyDescent="0.25">
      <c r="A3939" s="61"/>
      <c r="B3939" s="61"/>
    </row>
    <row r="3940" spans="1:2" x14ac:dyDescent="0.25">
      <c r="A3940" s="61"/>
      <c r="B3940" s="61"/>
    </row>
    <row r="3941" spans="1:2" x14ac:dyDescent="0.25">
      <c r="A3941" s="61"/>
      <c r="B3941" s="61"/>
    </row>
    <row r="3942" spans="1:2" x14ac:dyDescent="0.25">
      <c r="A3942" s="61"/>
      <c r="B3942" s="61"/>
    </row>
    <row r="3943" spans="1:2" x14ac:dyDescent="0.25">
      <c r="A3943" s="61"/>
      <c r="B3943" s="61"/>
    </row>
    <row r="3944" spans="1:2" x14ac:dyDescent="0.25">
      <c r="A3944" s="61"/>
      <c r="B3944" s="61"/>
    </row>
    <row r="3945" spans="1:2" x14ac:dyDescent="0.25">
      <c r="A3945" s="61"/>
      <c r="B3945" s="61"/>
    </row>
    <row r="3946" spans="1:2" x14ac:dyDescent="0.25">
      <c r="A3946" s="61"/>
      <c r="B3946" s="61"/>
    </row>
    <row r="3947" spans="1:2" x14ac:dyDescent="0.25">
      <c r="A3947" s="61"/>
      <c r="B3947" s="61"/>
    </row>
    <row r="3948" spans="1:2" x14ac:dyDescent="0.25">
      <c r="A3948" s="61"/>
      <c r="B3948" s="61"/>
    </row>
    <row r="3949" spans="1:2" x14ac:dyDescent="0.25">
      <c r="A3949" s="61"/>
      <c r="B3949" s="61"/>
    </row>
    <row r="3950" spans="1:2" x14ac:dyDescent="0.25">
      <c r="A3950" s="61"/>
      <c r="B3950" s="61"/>
    </row>
    <row r="3951" spans="1:2" x14ac:dyDescent="0.25">
      <c r="A3951" s="61"/>
      <c r="B3951" s="61"/>
    </row>
    <row r="3952" spans="1:2" x14ac:dyDescent="0.25">
      <c r="A3952" s="61"/>
      <c r="B3952" s="61"/>
    </row>
    <row r="3953" spans="1:2" x14ac:dyDescent="0.25">
      <c r="A3953" s="61"/>
      <c r="B3953" s="61"/>
    </row>
    <row r="3954" spans="1:2" x14ac:dyDescent="0.25">
      <c r="A3954" s="61"/>
      <c r="B3954" s="61"/>
    </row>
    <row r="3955" spans="1:2" x14ac:dyDescent="0.25">
      <c r="A3955" s="61"/>
      <c r="B3955" s="61"/>
    </row>
    <row r="3956" spans="1:2" x14ac:dyDescent="0.25">
      <c r="A3956" s="61"/>
      <c r="B3956" s="61"/>
    </row>
    <row r="3957" spans="1:2" x14ac:dyDescent="0.25">
      <c r="A3957" s="61"/>
      <c r="B3957" s="61"/>
    </row>
    <row r="3958" spans="1:2" x14ac:dyDescent="0.25">
      <c r="A3958" s="61"/>
      <c r="B3958" s="61"/>
    </row>
    <row r="3959" spans="1:2" x14ac:dyDescent="0.25">
      <c r="A3959" s="61"/>
      <c r="B3959" s="61"/>
    </row>
    <row r="3960" spans="1:2" x14ac:dyDescent="0.25">
      <c r="A3960" s="61"/>
      <c r="B3960" s="61"/>
    </row>
    <row r="3961" spans="1:2" x14ac:dyDescent="0.25">
      <c r="A3961" s="61"/>
      <c r="B3961" s="61"/>
    </row>
    <row r="3962" spans="1:2" x14ac:dyDescent="0.25">
      <c r="A3962" s="61"/>
      <c r="B3962" s="61"/>
    </row>
    <row r="3963" spans="1:2" x14ac:dyDescent="0.25">
      <c r="A3963" s="61"/>
      <c r="B3963" s="61"/>
    </row>
    <row r="3964" spans="1:2" x14ac:dyDescent="0.25">
      <c r="A3964" s="61"/>
      <c r="B3964" s="61"/>
    </row>
    <row r="3965" spans="1:2" x14ac:dyDescent="0.25">
      <c r="A3965" s="61"/>
      <c r="B3965" s="61"/>
    </row>
    <row r="3966" spans="1:2" x14ac:dyDescent="0.25">
      <c r="A3966" s="61"/>
      <c r="B3966" s="61"/>
    </row>
    <row r="3967" spans="1:2" x14ac:dyDescent="0.25">
      <c r="A3967" s="61"/>
      <c r="B3967" s="61"/>
    </row>
    <row r="3968" spans="1:2" x14ac:dyDescent="0.25">
      <c r="A3968" s="61"/>
      <c r="B3968" s="61"/>
    </row>
    <row r="3969" spans="1:2" x14ac:dyDescent="0.25">
      <c r="A3969" s="61"/>
      <c r="B3969" s="61"/>
    </row>
    <row r="3970" spans="1:2" x14ac:dyDescent="0.25">
      <c r="A3970" s="61"/>
      <c r="B3970" s="61"/>
    </row>
    <row r="3971" spans="1:2" x14ac:dyDescent="0.25">
      <c r="A3971" s="61"/>
      <c r="B3971" s="61"/>
    </row>
    <row r="3972" spans="1:2" x14ac:dyDescent="0.25">
      <c r="A3972" s="61"/>
      <c r="B3972" s="61"/>
    </row>
    <row r="3973" spans="1:2" x14ac:dyDescent="0.25">
      <c r="A3973" s="61"/>
      <c r="B3973" s="61"/>
    </row>
    <row r="3974" spans="1:2" x14ac:dyDescent="0.25">
      <c r="A3974" s="61"/>
      <c r="B3974" s="61"/>
    </row>
    <row r="3975" spans="1:2" x14ac:dyDescent="0.25">
      <c r="A3975" s="61"/>
      <c r="B3975" s="61"/>
    </row>
    <row r="3976" spans="1:2" x14ac:dyDescent="0.25">
      <c r="A3976" s="61"/>
      <c r="B3976" s="61"/>
    </row>
    <row r="3977" spans="1:2" x14ac:dyDescent="0.25">
      <c r="A3977" s="61"/>
      <c r="B3977" s="61"/>
    </row>
    <row r="3978" spans="1:2" x14ac:dyDescent="0.25">
      <c r="A3978" s="61"/>
      <c r="B3978" s="61"/>
    </row>
    <row r="3979" spans="1:2" x14ac:dyDescent="0.25">
      <c r="A3979" s="61"/>
      <c r="B3979" s="61"/>
    </row>
    <row r="3980" spans="1:2" x14ac:dyDescent="0.25">
      <c r="A3980" s="61"/>
      <c r="B3980" s="61"/>
    </row>
    <row r="3981" spans="1:2" x14ac:dyDescent="0.25">
      <c r="A3981" s="61"/>
      <c r="B3981" s="61"/>
    </row>
    <row r="3982" spans="1:2" x14ac:dyDescent="0.25">
      <c r="A3982" s="61"/>
      <c r="B3982" s="61"/>
    </row>
    <row r="3983" spans="1:2" x14ac:dyDescent="0.25">
      <c r="A3983" s="61"/>
      <c r="B3983" s="61"/>
    </row>
    <row r="3984" spans="1:2" x14ac:dyDescent="0.25">
      <c r="A3984" s="61"/>
      <c r="B3984" s="61"/>
    </row>
    <row r="3985" spans="1:2" x14ac:dyDescent="0.25">
      <c r="A3985" s="61"/>
      <c r="B3985" s="61"/>
    </row>
    <row r="3986" spans="1:2" x14ac:dyDescent="0.25">
      <c r="A3986" s="61"/>
      <c r="B3986" s="61"/>
    </row>
    <row r="3987" spans="1:2" x14ac:dyDescent="0.25">
      <c r="A3987" s="61"/>
      <c r="B3987" s="61"/>
    </row>
    <row r="3988" spans="1:2" x14ac:dyDescent="0.25">
      <c r="A3988" s="61"/>
      <c r="B3988" s="61"/>
    </row>
    <row r="3989" spans="1:2" x14ac:dyDescent="0.25">
      <c r="A3989" s="61"/>
      <c r="B3989" s="61"/>
    </row>
    <row r="3990" spans="1:2" x14ac:dyDescent="0.25">
      <c r="A3990" s="61"/>
      <c r="B3990" s="61"/>
    </row>
    <row r="3991" spans="1:2" x14ac:dyDescent="0.25">
      <c r="A3991" s="61"/>
      <c r="B3991" s="61"/>
    </row>
    <row r="3992" spans="1:2" x14ac:dyDescent="0.25">
      <c r="A3992" s="61"/>
      <c r="B3992" s="61"/>
    </row>
    <row r="3993" spans="1:2" x14ac:dyDescent="0.25">
      <c r="A3993" s="61"/>
      <c r="B3993" s="61"/>
    </row>
    <row r="3994" spans="1:2" x14ac:dyDescent="0.25">
      <c r="A3994" s="61"/>
      <c r="B3994" s="61"/>
    </row>
    <row r="3995" spans="1:2" x14ac:dyDescent="0.25">
      <c r="A3995" s="61"/>
      <c r="B3995" s="61"/>
    </row>
    <row r="3996" spans="1:2" x14ac:dyDescent="0.25">
      <c r="A3996" s="61"/>
      <c r="B3996" s="61"/>
    </row>
    <row r="3997" spans="1:2" x14ac:dyDescent="0.25">
      <c r="A3997" s="61"/>
      <c r="B3997" s="61"/>
    </row>
    <row r="3998" spans="1:2" x14ac:dyDescent="0.25">
      <c r="A3998" s="61"/>
      <c r="B3998" s="61"/>
    </row>
    <row r="3999" spans="1:2" x14ac:dyDescent="0.25">
      <c r="A3999" s="61"/>
      <c r="B3999" s="61"/>
    </row>
    <row r="4000" spans="1:2" x14ac:dyDescent="0.25">
      <c r="A4000" s="61"/>
      <c r="B4000" s="61"/>
    </row>
    <row r="4001" spans="1:2" x14ac:dyDescent="0.25">
      <c r="A4001" s="61"/>
      <c r="B4001" s="61"/>
    </row>
    <row r="4002" spans="1:2" x14ac:dyDescent="0.25">
      <c r="A4002" s="61"/>
      <c r="B4002" s="61"/>
    </row>
    <row r="4003" spans="1:2" x14ac:dyDescent="0.25">
      <c r="A4003" s="61"/>
      <c r="B4003" s="61"/>
    </row>
    <row r="4004" spans="1:2" x14ac:dyDescent="0.25">
      <c r="A4004" s="61"/>
      <c r="B4004" s="61"/>
    </row>
    <row r="4005" spans="1:2" x14ac:dyDescent="0.25">
      <c r="A4005" s="61"/>
      <c r="B4005" s="61"/>
    </row>
    <row r="4006" spans="1:2" x14ac:dyDescent="0.25">
      <c r="A4006" s="61"/>
      <c r="B4006" s="61"/>
    </row>
    <row r="4007" spans="1:2" x14ac:dyDescent="0.25">
      <c r="A4007" s="61"/>
      <c r="B4007" s="61"/>
    </row>
    <row r="4008" spans="1:2" x14ac:dyDescent="0.25">
      <c r="A4008" s="61"/>
      <c r="B4008" s="61"/>
    </row>
    <row r="4009" spans="1:2" x14ac:dyDescent="0.25">
      <c r="A4009" s="61"/>
      <c r="B4009" s="61"/>
    </row>
    <row r="4010" spans="1:2" x14ac:dyDescent="0.25">
      <c r="A4010" s="61"/>
      <c r="B4010" s="61"/>
    </row>
    <row r="4011" spans="1:2" x14ac:dyDescent="0.25">
      <c r="A4011" s="61"/>
      <c r="B4011" s="61"/>
    </row>
    <row r="4012" spans="1:2" x14ac:dyDescent="0.25">
      <c r="A4012" s="61"/>
      <c r="B4012" s="61"/>
    </row>
    <row r="4013" spans="1:2" x14ac:dyDescent="0.25">
      <c r="A4013" s="61"/>
      <c r="B4013" s="61"/>
    </row>
    <row r="4014" spans="1:2" x14ac:dyDescent="0.25">
      <c r="A4014" s="61"/>
      <c r="B4014" s="61"/>
    </row>
    <row r="4015" spans="1:2" x14ac:dyDescent="0.25">
      <c r="A4015" s="61"/>
      <c r="B4015" s="61"/>
    </row>
    <row r="4016" spans="1:2" x14ac:dyDescent="0.25">
      <c r="A4016" s="61"/>
      <c r="B4016" s="61"/>
    </row>
    <row r="4017" spans="1:2" x14ac:dyDescent="0.25">
      <c r="A4017" s="61"/>
      <c r="B4017" s="61"/>
    </row>
    <row r="4018" spans="1:2" x14ac:dyDescent="0.25">
      <c r="A4018" s="61"/>
      <c r="B4018" s="61"/>
    </row>
    <row r="4019" spans="1:2" x14ac:dyDescent="0.25">
      <c r="A4019" s="61"/>
      <c r="B4019" s="61"/>
    </row>
    <row r="4020" spans="1:2" x14ac:dyDescent="0.25">
      <c r="A4020" s="61"/>
      <c r="B4020" s="61"/>
    </row>
    <row r="4021" spans="1:2" x14ac:dyDescent="0.25">
      <c r="A4021" s="61"/>
      <c r="B4021" s="61"/>
    </row>
    <row r="4022" spans="1:2" x14ac:dyDescent="0.25">
      <c r="A4022" s="61"/>
      <c r="B4022" s="61"/>
    </row>
    <row r="4023" spans="1:2" x14ac:dyDescent="0.25">
      <c r="A4023" s="61"/>
      <c r="B4023" s="61"/>
    </row>
    <row r="4024" spans="1:2" x14ac:dyDescent="0.25">
      <c r="A4024" s="61"/>
      <c r="B4024" s="61"/>
    </row>
    <row r="4025" spans="1:2" x14ac:dyDescent="0.25">
      <c r="A4025" s="61"/>
      <c r="B4025" s="61"/>
    </row>
    <row r="4026" spans="1:2" x14ac:dyDescent="0.25">
      <c r="A4026" s="61"/>
      <c r="B4026" s="61"/>
    </row>
    <row r="4027" spans="1:2" x14ac:dyDescent="0.25">
      <c r="A4027" s="61"/>
      <c r="B4027" s="61"/>
    </row>
    <row r="4028" spans="1:2" x14ac:dyDescent="0.25">
      <c r="A4028" s="61"/>
      <c r="B4028" s="61"/>
    </row>
    <row r="4029" spans="1:2" x14ac:dyDescent="0.25">
      <c r="A4029" s="61"/>
      <c r="B4029" s="61"/>
    </row>
    <row r="4030" spans="1:2" x14ac:dyDescent="0.25">
      <c r="A4030" s="61"/>
      <c r="B4030" s="61"/>
    </row>
    <row r="4031" spans="1:2" x14ac:dyDescent="0.25">
      <c r="A4031" s="61"/>
      <c r="B4031" s="61"/>
    </row>
    <row r="4032" spans="1:2" x14ac:dyDescent="0.25">
      <c r="A4032" s="61"/>
      <c r="B4032" s="61"/>
    </row>
    <row r="4033" spans="1:2" x14ac:dyDescent="0.25">
      <c r="A4033" s="61"/>
      <c r="B4033" s="61"/>
    </row>
    <row r="4034" spans="1:2" x14ac:dyDescent="0.25">
      <c r="A4034" s="61"/>
      <c r="B4034" s="61"/>
    </row>
    <row r="4035" spans="1:2" x14ac:dyDescent="0.25">
      <c r="A4035" s="61"/>
      <c r="B4035" s="61"/>
    </row>
    <row r="4036" spans="1:2" x14ac:dyDescent="0.25">
      <c r="A4036" s="61"/>
      <c r="B4036" s="61"/>
    </row>
    <row r="4037" spans="1:2" x14ac:dyDescent="0.25">
      <c r="A4037" s="61"/>
      <c r="B4037" s="61"/>
    </row>
    <row r="4038" spans="1:2" x14ac:dyDescent="0.25">
      <c r="A4038" s="61"/>
      <c r="B4038" s="61"/>
    </row>
    <row r="4039" spans="1:2" x14ac:dyDescent="0.25">
      <c r="A4039" s="61"/>
      <c r="B4039" s="61"/>
    </row>
    <row r="4040" spans="1:2" x14ac:dyDescent="0.25">
      <c r="A4040" s="61"/>
      <c r="B4040" s="61"/>
    </row>
    <row r="4041" spans="1:2" x14ac:dyDescent="0.25">
      <c r="A4041" s="61"/>
      <c r="B4041" s="61"/>
    </row>
    <row r="4042" spans="1:2" x14ac:dyDescent="0.25">
      <c r="A4042" s="61"/>
      <c r="B4042" s="61"/>
    </row>
    <row r="4043" spans="1:2" x14ac:dyDescent="0.25">
      <c r="A4043" s="61"/>
      <c r="B4043" s="61"/>
    </row>
    <row r="4044" spans="1:2" x14ac:dyDescent="0.25">
      <c r="A4044" s="61"/>
      <c r="B4044" s="61"/>
    </row>
    <row r="4045" spans="1:2" x14ac:dyDescent="0.25">
      <c r="A4045" s="61"/>
      <c r="B4045" s="61"/>
    </row>
    <row r="4046" spans="1:2" x14ac:dyDescent="0.25">
      <c r="A4046" s="61"/>
      <c r="B4046" s="61"/>
    </row>
    <row r="4047" spans="1:2" x14ac:dyDescent="0.25">
      <c r="A4047" s="61"/>
      <c r="B4047" s="61"/>
    </row>
    <row r="4048" spans="1:2" x14ac:dyDescent="0.25">
      <c r="A4048" s="61"/>
      <c r="B4048" s="61"/>
    </row>
    <row r="4049" spans="1:2" x14ac:dyDescent="0.25">
      <c r="A4049" s="61"/>
      <c r="B4049" s="61"/>
    </row>
    <row r="4050" spans="1:2" x14ac:dyDescent="0.25">
      <c r="A4050" s="61"/>
      <c r="B4050" s="61"/>
    </row>
    <row r="4051" spans="1:2" x14ac:dyDescent="0.25">
      <c r="A4051" s="61"/>
      <c r="B4051" s="61"/>
    </row>
    <row r="4052" spans="1:2" x14ac:dyDescent="0.25">
      <c r="A4052" s="61"/>
      <c r="B4052" s="61"/>
    </row>
    <row r="4053" spans="1:2" x14ac:dyDescent="0.25">
      <c r="A4053" s="61"/>
      <c r="B4053" s="61"/>
    </row>
    <row r="4054" spans="1:2" x14ac:dyDescent="0.25">
      <c r="A4054" s="61"/>
      <c r="B4054" s="61"/>
    </row>
    <row r="4055" spans="1:2" x14ac:dyDescent="0.25">
      <c r="A4055" s="61"/>
      <c r="B4055" s="61"/>
    </row>
    <row r="4056" spans="1:2" x14ac:dyDescent="0.25">
      <c r="A4056" s="61"/>
      <c r="B4056" s="61"/>
    </row>
    <row r="4057" spans="1:2" x14ac:dyDescent="0.25">
      <c r="A4057" s="61"/>
      <c r="B4057" s="61"/>
    </row>
    <row r="4058" spans="1:2" x14ac:dyDescent="0.25">
      <c r="A4058" s="61"/>
      <c r="B4058" s="61"/>
    </row>
    <row r="4059" spans="1:2" x14ac:dyDescent="0.25">
      <c r="A4059" s="61"/>
      <c r="B4059" s="61"/>
    </row>
    <row r="4060" spans="1:2" x14ac:dyDescent="0.25">
      <c r="A4060" s="61"/>
      <c r="B4060" s="61"/>
    </row>
    <row r="4061" spans="1:2" x14ac:dyDescent="0.25">
      <c r="A4061" s="61"/>
      <c r="B4061" s="61"/>
    </row>
    <row r="4062" spans="1:2" x14ac:dyDescent="0.25">
      <c r="A4062" s="61"/>
      <c r="B4062" s="61"/>
    </row>
    <row r="4063" spans="1:2" x14ac:dyDescent="0.25">
      <c r="A4063" s="61"/>
      <c r="B4063" s="61"/>
    </row>
    <row r="4064" spans="1:2" x14ac:dyDescent="0.25">
      <c r="A4064" s="61"/>
      <c r="B4064" s="61"/>
    </row>
    <row r="4065" spans="1:2" x14ac:dyDescent="0.25">
      <c r="A4065" s="61"/>
      <c r="B4065" s="61"/>
    </row>
    <row r="4066" spans="1:2" x14ac:dyDescent="0.25">
      <c r="A4066" s="61"/>
      <c r="B4066" s="61"/>
    </row>
    <row r="4067" spans="1:2" x14ac:dyDescent="0.25">
      <c r="A4067" s="61"/>
      <c r="B4067" s="61"/>
    </row>
    <row r="4068" spans="1:2" x14ac:dyDescent="0.25">
      <c r="A4068" s="61"/>
      <c r="B4068" s="61"/>
    </row>
    <row r="4069" spans="1:2" x14ac:dyDescent="0.25">
      <c r="A4069" s="61"/>
      <c r="B4069" s="61"/>
    </row>
    <row r="4070" spans="1:2" x14ac:dyDescent="0.25">
      <c r="A4070" s="61"/>
      <c r="B4070" s="61"/>
    </row>
    <row r="4071" spans="1:2" x14ac:dyDescent="0.25">
      <c r="A4071" s="61"/>
      <c r="B4071" s="61"/>
    </row>
    <row r="4072" spans="1:2" x14ac:dyDescent="0.25">
      <c r="A4072" s="61"/>
      <c r="B4072" s="61"/>
    </row>
    <row r="4073" spans="1:2" x14ac:dyDescent="0.25">
      <c r="A4073" s="61"/>
      <c r="B4073" s="61"/>
    </row>
    <row r="4074" spans="1:2" x14ac:dyDescent="0.25">
      <c r="A4074" s="61"/>
      <c r="B4074" s="61"/>
    </row>
    <row r="4075" spans="1:2" x14ac:dyDescent="0.25">
      <c r="A4075" s="61"/>
      <c r="B4075" s="61"/>
    </row>
    <row r="4076" spans="1:2" x14ac:dyDescent="0.25">
      <c r="A4076" s="61"/>
      <c r="B4076" s="61"/>
    </row>
    <row r="4077" spans="1:2" x14ac:dyDescent="0.25">
      <c r="A4077" s="61"/>
      <c r="B4077" s="61"/>
    </row>
    <row r="4078" spans="1:2" x14ac:dyDescent="0.25">
      <c r="A4078" s="61"/>
      <c r="B4078" s="61"/>
    </row>
    <row r="4079" spans="1:2" x14ac:dyDescent="0.25">
      <c r="A4079" s="61"/>
      <c r="B4079" s="61"/>
    </row>
    <row r="4080" spans="1:2" x14ac:dyDescent="0.25">
      <c r="A4080" s="61"/>
      <c r="B4080" s="61"/>
    </row>
    <row r="4081" spans="1:2" x14ac:dyDescent="0.25">
      <c r="A4081" s="61"/>
      <c r="B4081" s="61"/>
    </row>
    <row r="4082" spans="1:2" x14ac:dyDescent="0.25">
      <c r="A4082" s="61"/>
      <c r="B4082" s="61"/>
    </row>
    <row r="4083" spans="1:2" x14ac:dyDescent="0.25">
      <c r="A4083" s="61"/>
      <c r="B4083" s="61"/>
    </row>
    <row r="4084" spans="1:2" x14ac:dyDescent="0.25">
      <c r="A4084" s="61"/>
      <c r="B4084" s="61"/>
    </row>
    <row r="4085" spans="1:2" x14ac:dyDescent="0.25">
      <c r="A4085" s="61"/>
      <c r="B4085" s="61"/>
    </row>
    <row r="4086" spans="1:2" x14ac:dyDescent="0.25">
      <c r="A4086" s="61"/>
      <c r="B4086" s="61"/>
    </row>
    <row r="4087" spans="1:2" x14ac:dyDescent="0.25">
      <c r="A4087" s="61"/>
      <c r="B4087" s="61"/>
    </row>
    <row r="4088" spans="1:2" x14ac:dyDescent="0.25">
      <c r="A4088" s="61"/>
      <c r="B4088" s="61"/>
    </row>
    <row r="4089" spans="1:2" x14ac:dyDescent="0.25">
      <c r="A4089" s="61"/>
      <c r="B4089" s="61"/>
    </row>
    <row r="4090" spans="1:2" x14ac:dyDescent="0.25">
      <c r="A4090" s="61"/>
      <c r="B4090" s="61"/>
    </row>
    <row r="4091" spans="1:2" x14ac:dyDescent="0.25">
      <c r="A4091" s="61"/>
      <c r="B4091" s="61"/>
    </row>
    <row r="4092" spans="1:2" x14ac:dyDescent="0.25">
      <c r="A4092" s="61"/>
      <c r="B4092" s="61"/>
    </row>
    <row r="4093" spans="1:2" x14ac:dyDescent="0.25">
      <c r="A4093" s="61"/>
      <c r="B4093" s="61"/>
    </row>
    <row r="4094" spans="1:2" x14ac:dyDescent="0.25">
      <c r="A4094" s="61"/>
      <c r="B4094" s="61"/>
    </row>
    <row r="4095" spans="1:2" x14ac:dyDescent="0.25">
      <c r="A4095" s="61"/>
      <c r="B4095" s="61"/>
    </row>
    <row r="4096" spans="1:2" x14ac:dyDescent="0.25">
      <c r="A4096" s="61"/>
      <c r="B4096" s="61"/>
    </row>
    <row r="4097" spans="1:2" x14ac:dyDescent="0.25">
      <c r="A4097" s="61"/>
      <c r="B4097" s="61"/>
    </row>
    <row r="4098" spans="1:2" x14ac:dyDescent="0.25">
      <c r="A4098" s="61"/>
      <c r="B4098" s="61"/>
    </row>
    <row r="4099" spans="1:2" x14ac:dyDescent="0.25">
      <c r="A4099" s="61"/>
      <c r="B4099" s="61"/>
    </row>
    <row r="4100" spans="1:2" x14ac:dyDescent="0.25">
      <c r="A4100" s="61"/>
      <c r="B4100" s="61"/>
    </row>
    <row r="4101" spans="1:2" x14ac:dyDescent="0.25">
      <c r="A4101" s="61"/>
      <c r="B4101" s="61"/>
    </row>
    <row r="4102" spans="1:2" x14ac:dyDescent="0.25">
      <c r="A4102" s="61"/>
      <c r="B4102" s="61"/>
    </row>
    <row r="4103" spans="1:2" x14ac:dyDescent="0.25">
      <c r="A4103" s="61"/>
      <c r="B4103" s="61"/>
    </row>
    <row r="4104" spans="1:2" x14ac:dyDescent="0.25">
      <c r="A4104" s="61"/>
      <c r="B4104" s="61"/>
    </row>
    <row r="4105" spans="1:2" x14ac:dyDescent="0.25">
      <c r="A4105" s="61"/>
      <c r="B4105" s="61"/>
    </row>
    <row r="4106" spans="1:2" x14ac:dyDescent="0.25">
      <c r="A4106" s="61"/>
      <c r="B4106" s="61"/>
    </row>
    <row r="4107" spans="1:2" x14ac:dyDescent="0.25">
      <c r="A4107" s="61"/>
      <c r="B4107" s="61"/>
    </row>
    <row r="4108" spans="1:2" x14ac:dyDescent="0.25">
      <c r="A4108" s="61"/>
      <c r="B4108" s="61"/>
    </row>
    <row r="4109" spans="1:2" x14ac:dyDescent="0.25">
      <c r="A4109" s="61"/>
      <c r="B4109" s="61"/>
    </row>
    <row r="4110" spans="1:2" x14ac:dyDescent="0.25">
      <c r="A4110" s="61"/>
      <c r="B4110" s="61"/>
    </row>
    <row r="4111" spans="1:2" x14ac:dyDescent="0.25">
      <c r="A4111" s="61"/>
      <c r="B4111" s="61"/>
    </row>
    <row r="4112" spans="1:2" x14ac:dyDescent="0.25">
      <c r="A4112" s="61"/>
      <c r="B4112" s="61"/>
    </row>
    <row r="4113" spans="1:2" x14ac:dyDescent="0.25">
      <c r="A4113" s="61"/>
      <c r="B4113" s="61"/>
    </row>
    <row r="4114" spans="1:2" x14ac:dyDescent="0.25">
      <c r="A4114" s="61"/>
      <c r="B4114" s="61"/>
    </row>
    <row r="4115" spans="1:2" x14ac:dyDescent="0.25">
      <c r="A4115" s="61"/>
      <c r="B4115" s="61"/>
    </row>
    <row r="4116" spans="1:2" x14ac:dyDescent="0.25">
      <c r="A4116" s="61"/>
      <c r="B4116" s="61"/>
    </row>
    <row r="4117" spans="1:2" x14ac:dyDescent="0.25">
      <c r="A4117" s="61"/>
      <c r="B4117" s="61"/>
    </row>
    <row r="4118" spans="1:2" x14ac:dyDescent="0.25">
      <c r="A4118" s="61"/>
      <c r="B4118" s="61"/>
    </row>
    <row r="4119" spans="1:2" x14ac:dyDescent="0.25">
      <c r="A4119" s="61"/>
      <c r="B4119" s="61"/>
    </row>
    <row r="4120" spans="1:2" x14ac:dyDescent="0.25">
      <c r="A4120" s="61"/>
      <c r="B4120" s="61"/>
    </row>
    <row r="4121" spans="1:2" x14ac:dyDescent="0.25">
      <c r="A4121" s="61"/>
      <c r="B4121" s="61"/>
    </row>
    <row r="4122" spans="1:2" x14ac:dyDescent="0.25">
      <c r="A4122" s="61"/>
      <c r="B4122" s="61"/>
    </row>
    <row r="4123" spans="1:2" x14ac:dyDescent="0.25">
      <c r="A4123" s="61"/>
      <c r="B4123" s="61"/>
    </row>
    <row r="4124" spans="1:2" x14ac:dyDescent="0.25">
      <c r="A4124" s="61"/>
      <c r="B4124" s="61"/>
    </row>
    <row r="4125" spans="1:2" x14ac:dyDescent="0.25">
      <c r="A4125" s="61"/>
      <c r="B4125" s="61"/>
    </row>
    <row r="4126" spans="1:2" x14ac:dyDescent="0.25">
      <c r="A4126" s="61"/>
      <c r="B4126" s="61"/>
    </row>
    <row r="4127" spans="1:2" x14ac:dyDescent="0.25">
      <c r="A4127" s="61"/>
      <c r="B4127" s="61"/>
    </row>
    <row r="4128" spans="1:2" x14ac:dyDescent="0.25">
      <c r="A4128" s="61"/>
      <c r="B4128" s="61"/>
    </row>
    <row r="4129" spans="1:2" x14ac:dyDescent="0.25">
      <c r="A4129" s="61"/>
      <c r="B4129" s="61"/>
    </row>
    <row r="4130" spans="1:2" x14ac:dyDescent="0.25">
      <c r="A4130" s="61"/>
      <c r="B4130" s="61"/>
    </row>
    <row r="4131" spans="1:2" x14ac:dyDescent="0.25">
      <c r="A4131" s="61"/>
      <c r="B4131" s="61"/>
    </row>
    <row r="4132" spans="1:2" x14ac:dyDescent="0.25">
      <c r="A4132" s="61"/>
      <c r="B4132" s="61"/>
    </row>
    <row r="4133" spans="1:2" x14ac:dyDescent="0.25">
      <c r="A4133" s="61"/>
      <c r="B4133" s="61"/>
    </row>
    <row r="4134" spans="1:2" x14ac:dyDescent="0.25">
      <c r="A4134" s="61"/>
      <c r="B4134" s="61"/>
    </row>
    <row r="4135" spans="1:2" x14ac:dyDescent="0.25">
      <c r="A4135" s="61"/>
      <c r="B4135" s="61"/>
    </row>
    <row r="4136" spans="1:2" x14ac:dyDescent="0.25">
      <c r="A4136" s="61"/>
      <c r="B4136" s="61"/>
    </row>
    <row r="4137" spans="1:2" x14ac:dyDescent="0.25">
      <c r="A4137" s="61"/>
      <c r="B4137" s="61"/>
    </row>
    <row r="4138" spans="1:2" x14ac:dyDescent="0.25">
      <c r="A4138" s="61"/>
      <c r="B4138" s="61"/>
    </row>
    <row r="4139" spans="1:2" x14ac:dyDescent="0.25">
      <c r="A4139" s="61"/>
      <c r="B4139" s="61"/>
    </row>
    <row r="4140" spans="1:2" x14ac:dyDescent="0.25">
      <c r="A4140" s="61"/>
      <c r="B4140" s="61"/>
    </row>
    <row r="4141" spans="1:2" x14ac:dyDescent="0.25">
      <c r="A4141" s="61"/>
      <c r="B4141" s="61"/>
    </row>
    <row r="4142" spans="1:2" x14ac:dyDescent="0.25">
      <c r="A4142" s="61"/>
      <c r="B4142" s="61"/>
    </row>
    <row r="4143" spans="1:2" x14ac:dyDescent="0.25">
      <c r="A4143" s="61"/>
      <c r="B4143" s="61"/>
    </row>
    <row r="4144" spans="1:2" x14ac:dyDescent="0.25">
      <c r="A4144" s="61"/>
      <c r="B4144" s="61"/>
    </row>
    <row r="4145" spans="1:2" x14ac:dyDescent="0.25">
      <c r="A4145" s="61"/>
      <c r="B4145" s="61"/>
    </row>
    <row r="4146" spans="1:2" x14ac:dyDescent="0.25">
      <c r="A4146" s="61"/>
      <c r="B4146" s="61"/>
    </row>
    <row r="4147" spans="1:2" x14ac:dyDescent="0.25">
      <c r="A4147" s="61"/>
      <c r="B4147" s="61"/>
    </row>
    <row r="4148" spans="1:2" x14ac:dyDescent="0.25">
      <c r="A4148" s="61"/>
      <c r="B4148" s="61"/>
    </row>
    <row r="4149" spans="1:2" x14ac:dyDescent="0.25">
      <c r="A4149" s="61"/>
      <c r="B4149" s="61"/>
    </row>
    <row r="4150" spans="1:2" x14ac:dyDescent="0.25">
      <c r="A4150" s="61"/>
      <c r="B4150" s="61"/>
    </row>
    <row r="4151" spans="1:2" x14ac:dyDescent="0.25">
      <c r="A4151" s="61"/>
      <c r="B4151" s="61"/>
    </row>
    <row r="4152" spans="1:2" x14ac:dyDescent="0.25">
      <c r="A4152" s="61"/>
      <c r="B4152" s="61"/>
    </row>
    <row r="4153" spans="1:2" x14ac:dyDescent="0.25">
      <c r="A4153" s="61"/>
      <c r="B4153" s="61"/>
    </row>
    <row r="4154" spans="1:2" x14ac:dyDescent="0.25">
      <c r="A4154" s="61"/>
      <c r="B4154" s="61"/>
    </row>
    <row r="4155" spans="1:2" x14ac:dyDescent="0.25">
      <c r="A4155" s="61"/>
      <c r="B4155" s="61"/>
    </row>
    <row r="4156" spans="1:2" x14ac:dyDescent="0.25">
      <c r="A4156" s="61"/>
      <c r="B4156" s="61"/>
    </row>
    <row r="4157" spans="1:2" x14ac:dyDescent="0.25">
      <c r="A4157" s="61"/>
      <c r="B4157" s="61"/>
    </row>
    <row r="4158" spans="1:2" x14ac:dyDescent="0.25">
      <c r="A4158" s="61"/>
      <c r="B4158" s="61"/>
    </row>
    <row r="4159" spans="1:2" x14ac:dyDescent="0.25">
      <c r="A4159" s="61"/>
      <c r="B4159" s="61"/>
    </row>
    <row r="4160" spans="1:2" x14ac:dyDescent="0.25">
      <c r="A4160" s="61"/>
      <c r="B4160" s="61"/>
    </row>
    <row r="4161" spans="1:2" x14ac:dyDescent="0.25">
      <c r="A4161" s="61"/>
      <c r="B4161" s="61"/>
    </row>
    <row r="4162" spans="1:2" x14ac:dyDescent="0.25">
      <c r="A4162" s="61"/>
      <c r="B4162" s="61"/>
    </row>
    <row r="4163" spans="1:2" x14ac:dyDescent="0.25">
      <c r="A4163" s="61"/>
      <c r="B4163" s="61"/>
    </row>
    <row r="4164" spans="1:2" x14ac:dyDescent="0.25">
      <c r="A4164" s="61"/>
      <c r="B4164" s="61"/>
    </row>
    <row r="4165" spans="1:2" x14ac:dyDescent="0.25">
      <c r="A4165" s="61"/>
      <c r="B4165" s="61"/>
    </row>
    <row r="4166" spans="1:2" x14ac:dyDescent="0.25">
      <c r="A4166" s="61"/>
      <c r="B4166" s="61"/>
    </row>
    <row r="4167" spans="1:2" x14ac:dyDescent="0.25">
      <c r="A4167" s="61"/>
      <c r="B4167" s="61"/>
    </row>
    <row r="4168" spans="1:2" x14ac:dyDescent="0.25">
      <c r="A4168" s="61"/>
      <c r="B4168" s="61"/>
    </row>
    <row r="4169" spans="1:2" x14ac:dyDescent="0.25">
      <c r="A4169" s="61"/>
      <c r="B4169" s="61"/>
    </row>
    <row r="4170" spans="1:2" x14ac:dyDescent="0.25">
      <c r="A4170" s="61"/>
      <c r="B4170" s="61"/>
    </row>
    <row r="4171" spans="1:2" x14ac:dyDescent="0.25">
      <c r="A4171" s="61"/>
      <c r="B4171" s="61"/>
    </row>
    <row r="4172" spans="1:2" x14ac:dyDescent="0.25">
      <c r="A4172" s="61"/>
      <c r="B4172" s="61"/>
    </row>
    <row r="4173" spans="1:2" x14ac:dyDescent="0.25">
      <c r="A4173" s="61"/>
      <c r="B4173" s="61"/>
    </row>
    <row r="4174" spans="1:2" x14ac:dyDescent="0.25">
      <c r="A4174" s="61"/>
      <c r="B4174" s="61"/>
    </row>
    <row r="4175" spans="1:2" x14ac:dyDescent="0.25">
      <c r="A4175" s="61"/>
      <c r="B4175" s="61"/>
    </row>
    <row r="4176" spans="1:2" x14ac:dyDescent="0.25">
      <c r="A4176" s="61"/>
      <c r="B4176" s="61"/>
    </row>
    <row r="4177" spans="1:2" x14ac:dyDescent="0.25">
      <c r="A4177" s="61"/>
      <c r="B4177" s="61"/>
    </row>
    <row r="4178" spans="1:2" x14ac:dyDescent="0.25">
      <c r="A4178" s="61"/>
      <c r="B4178" s="61"/>
    </row>
    <row r="4179" spans="1:2" x14ac:dyDescent="0.25">
      <c r="A4179" s="61"/>
      <c r="B4179" s="61"/>
    </row>
    <row r="4180" spans="1:2" x14ac:dyDescent="0.25">
      <c r="A4180" s="61"/>
      <c r="B4180" s="61"/>
    </row>
    <row r="4181" spans="1:2" x14ac:dyDescent="0.25">
      <c r="A4181" s="61"/>
      <c r="B4181" s="61"/>
    </row>
    <row r="4182" spans="1:2" x14ac:dyDescent="0.25">
      <c r="A4182" s="61"/>
      <c r="B4182" s="61"/>
    </row>
    <row r="4183" spans="1:2" x14ac:dyDescent="0.25">
      <c r="A4183" s="61"/>
      <c r="B4183" s="61"/>
    </row>
    <row r="4184" spans="1:2" x14ac:dyDescent="0.25">
      <c r="A4184" s="61"/>
      <c r="B4184" s="61"/>
    </row>
    <row r="4185" spans="1:2" x14ac:dyDescent="0.25">
      <c r="A4185" s="61"/>
      <c r="B4185" s="61"/>
    </row>
    <row r="4186" spans="1:2" x14ac:dyDescent="0.25">
      <c r="A4186" s="61"/>
      <c r="B4186" s="61"/>
    </row>
    <row r="4187" spans="1:2" x14ac:dyDescent="0.25">
      <c r="A4187" s="61"/>
      <c r="B4187" s="61"/>
    </row>
    <row r="4188" spans="1:2" x14ac:dyDescent="0.25">
      <c r="A4188" s="61"/>
      <c r="B4188" s="61"/>
    </row>
    <row r="4189" spans="1:2" x14ac:dyDescent="0.25">
      <c r="A4189" s="61"/>
      <c r="B4189" s="61"/>
    </row>
    <row r="4190" spans="1:2" x14ac:dyDescent="0.25">
      <c r="A4190" s="61"/>
      <c r="B4190" s="61"/>
    </row>
    <row r="4191" spans="1:2" x14ac:dyDescent="0.25">
      <c r="A4191" s="61"/>
      <c r="B4191" s="61"/>
    </row>
    <row r="4192" spans="1:2" x14ac:dyDescent="0.25">
      <c r="A4192" s="61"/>
      <c r="B4192" s="61"/>
    </row>
    <row r="4193" spans="1:2" x14ac:dyDescent="0.25">
      <c r="A4193" s="61"/>
      <c r="B4193" s="61"/>
    </row>
    <row r="4194" spans="1:2" x14ac:dyDescent="0.25">
      <c r="A4194" s="61"/>
      <c r="B4194" s="61"/>
    </row>
    <row r="4195" spans="1:2" x14ac:dyDescent="0.25">
      <c r="A4195" s="61"/>
      <c r="B4195" s="61"/>
    </row>
    <row r="4196" spans="1:2" x14ac:dyDescent="0.25">
      <c r="A4196" s="61"/>
      <c r="B4196" s="61"/>
    </row>
    <row r="4197" spans="1:2" x14ac:dyDescent="0.25">
      <c r="A4197" s="61"/>
      <c r="B4197" s="61"/>
    </row>
    <row r="4198" spans="1:2" x14ac:dyDescent="0.25">
      <c r="A4198" s="61"/>
      <c r="B4198" s="61"/>
    </row>
    <row r="4199" spans="1:2" x14ac:dyDescent="0.25">
      <c r="A4199" s="61"/>
      <c r="B4199" s="61"/>
    </row>
    <row r="4200" spans="1:2" x14ac:dyDescent="0.25">
      <c r="A4200" s="61"/>
      <c r="B4200" s="61"/>
    </row>
    <row r="4201" spans="1:2" x14ac:dyDescent="0.25">
      <c r="A4201" s="61"/>
      <c r="B4201" s="61"/>
    </row>
    <row r="4202" spans="1:2" x14ac:dyDescent="0.25">
      <c r="A4202" s="61"/>
      <c r="B4202" s="61"/>
    </row>
    <row r="4203" spans="1:2" x14ac:dyDescent="0.25">
      <c r="A4203" s="61"/>
      <c r="B4203" s="61"/>
    </row>
    <row r="4204" spans="1:2" x14ac:dyDescent="0.25">
      <c r="A4204" s="61"/>
      <c r="B4204" s="61"/>
    </row>
    <row r="4205" spans="1:2" x14ac:dyDescent="0.25">
      <c r="A4205" s="61"/>
      <c r="B4205" s="61"/>
    </row>
    <row r="4206" spans="1:2" x14ac:dyDescent="0.25">
      <c r="A4206" s="61"/>
      <c r="B4206" s="61"/>
    </row>
    <row r="4207" spans="1:2" x14ac:dyDescent="0.25">
      <c r="A4207" s="61"/>
      <c r="B4207" s="61"/>
    </row>
    <row r="4208" spans="1:2" x14ac:dyDescent="0.25">
      <c r="A4208" s="61"/>
      <c r="B4208" s="61"/>
    </row>
    <row r="4209" spans="1:2" x14ac:dyDescent="0.25">
      <c r="A4209" s="61"/>
      <c r="B4209" s="61"/>
    </row>
    <row r="4210" spans="1:2" x14ac:dyDescent="0.25">
      <c r="A4210" s="61"/>
      <c r="B4210" s="61"/>
    </row>
    <row r="4211" spans="1:2" x14ac:dyDescent="0.25">
      <c r="A4211" s="61"/>
      <c r="B4211" s="61"/>
    </row>
    <row r="4212" spans="1:2" x14ac:dyDescent="0.25">
      <c r="A4212" s="61"/>
      <c r="B4212" s="61"/>
    </row>
    <row r="4213" spans="1:2" x14ac:dyDescent="0.25">
      <c r="A4213" s="61"/>
      <c r="B4213" s="61"/>
    </row>
    <row r="4214" spans="1:2" x14ac:dyDescent="0.25">
      <c r="A4214" s="61"/>
      <c r="B4214" s="61"/>
    </row>
    <row r="4215" spans="1:2" x14ac:dyDescent="0.25">
      <c r="A4215" s="61"/>
      <c r="B4215" s="61"/>
    </row>
    <row r="4216" spans="1:2" x14ac:dyDescent="0.25">
      <c r="A4216" s="61"/>
      <c r="B4216" s="61"/>
    </row>
    <row r="4217" spans="1:2" x14ac:dyDescent="0.25">
      <c r="A4217" s="61"/>
      <c r="B4217" s="61"/>
    </row>
    <row r="4218" spans="1:2" x14ac:dyDescent="0.25">
      <c r="A4218" s="61"/>
      <c r="B4218" s="61"/>
    </row>
    <row r="4219" spans="1:2" x14ac:dyDescent="0.25">
      <c r="A4219" s="61"/>
      <c r="B4219" s="61"/>
    </row>
    <row r="4220" spans="1:2" x14ac:dyDescent="0.25">
      <c r="A4220" s="61"/>
      <c r="B4220" s="61"/>
    </row>
    <row r="4221" spans="1:2" x14ac:dyDescent="0.25">
      <c r="A4221" s="61"/>
      <c r="B4221" s="61"/>
    </row>
    <row r="4222" spans="1:2" x14ac:dyDescent="0.25">
      <c r="A4222" s="61"/>
      <c r="B4222" s="61"/>
    </row>
    <row r="4223" spans="1:2" x14ac:dyDescent="0.25">
      <c r="A4223" s="61"/>
      <c r="B4223" s="61"/>
    </row>
    <row r="4224" spans="1:2" x14ac:dyDescent="0.25">
      <c r="A4224" s="61"/>
      <c r="B4224" s="61"/>
    </row>
    <row r="4225" spans="1:2" x14ac:dyDescent="0.25">
      <c r="A4225" s="61"/>
      <c r="B4225" s="61"/>
    </row>
    <row r="4226" spans="1:2" x14ac:dyDescent="0.25">
      <c r="A4226" s="61"/>
      <c r="B4226" s="61"/>
    </row>
    <row r="4227" spans="1:2" x14ac:dyDescent="0.25">
      <c r="A4227" s="61"/>
      <c r="B4227" s="61"/>
    </row>
    <row r="4228" spans="1:2" x14ac:dyDescent="0.25">
      <c r="A4228" s="61"/>
      <c r="B4228" s="61"/>
    </row>
    <row r="4229" spans="1:2" x14ac:dyDescent="0.25">
      <c r="A4229" s="61"/>
      <c r="B4229" s="61"/>
    </row>
    <row r="4230" spans="1:2" x14ac:dyDescent="0.25">
      <c r="A4230" s="61"/>
      <c r="B4230" s="61"/>
    </row>
    <row r="4231" spans="1:2" x14ac:dyDescent="0.25">
      <c r="A4231" s="61"/>
      <c r="B4231" s="61"/>
    </row>
    <row r="4232" spans="1:2" x14ac:dyDescent="0.25">
      <c r="A4232" s="61"/>
      <c r="B4232" s="61"/>
    </row>
    <row r="4233" spans="1:2" x14ac:dyDescent="0.25">
      <c r="A4233" s="61"/>
      <c r="B4233" s="61"/>
    </row>
    <row r="4234" spans="1:2" x14ac:dyDescent="0.25">
      <c r="A4234" s="61"/>
      <c r="B4234" s="61"/>
    </row>
    <row r="4235" spans="1:2" x14ac:dyDescent="0.25">
      <c r="A4235" s="61"/>
      <c r="B4235" s="61"/>
    </row>
    <row r="4236" spans="1:2" x14ac:dyDescent="0.25">
      <c r="A4236" s="61"/>
      <c r="B4236" s="61"/>
    </row>
    <row r="4237" spans="1:2" x14ac:dyDescent="0.25">
      <c r="A4237" s="61"/>
      <c r="B4237" s="61"/>
    </row>
    <row r="4238" spans="1:2" x14ac:dyDescent="0.25">
      <c r="A4238" s="61"/>
      <c r="B4238" s="61"/>
    </row>
    <row r="4239" spans="1:2" x14ac:dyDescent="0.25">
      <c r="A4239" s="61"/>
      <c r="B4239" s="61"/>
    </row>
    <row r="4240" spans="1:2" x14ac:dyDescent="0.25">
      <c r="A4240" s="61"/>
      <c r="B4240" s="61"/>
    </row>
    <row r="4241" spans="1:2" x14ac:dyDescent="0.25">
      <c r="A4241" s="61"/>
      <c r="B4241" s="61"/>
    </row>
    <row r="4242" spans="1:2" x14ac:dyDescent="0.25">
      <c r="A4242" s="61"/>
      <c r="B4242" s="61"/>
    </row>
    <row r="4243" spans="1:2" x14ac:dyDescent="0.25">
      <c r="A4243" s="61"/>
      <c r="B4243" s="61"/>
    </row>
    <row r="4244" spans="1:2" x14ac:dyDescent="0.25">
      <c r="A4244" s="61"/>
      <c r="B4244" s="61"/>
    </row>
    <row r="4245" spans="1:2" x14ac:dyDescent="0.25">
      <c r="A4245" s="61"/>
      <c r="B4245" s="61"/>
    </row>
    <row r="4246" spans="1:2" x14ac:dyDescent="0.25">
      <c r="A4246" s="61"/>
      <c r="B4246" s="61"/>
    </row>
    <row r="4247" spans="1:2" x14ac:dyDescent="0.25">
      <c r="A4247" s="61"/>
      <c r="B4247" s="61"/>
    </row>
    <row r="4248" spans="1:2" x14ac:dyDescent="0.25">
      <c r="A4248" s="61"/>
      <c r="B4248" s="61"/>
    </row>
    <row r="4249" spans="1:2" x14ac:dyDescent="0.25">
      <c r="A4249" s="61"/>
      <c r="B4249" s="61"/>
    </row>
    <row r="4250" spans="1:2" x14ac:dyDescent="0.25">
      <c r="A4250" s="61"/>
      <c r="B4250" s="61"/>
    </row>
    <row r="4251" spans="1:2" x14ac:dyDescent="0.25">
      <c r="A4251" s="61"/>
      <c r="B4251" s="61"/>
    </row>
    <row r="4252" spans="1:2" x14ac:dyDescent="0.25">
      <c r="A4252" s="61"/>
      <c r="B4252" s="61"/>
    </row>
    <row r="4253" spans="1:2" x14ac:dyDescent="0.25">
      <c r="A4253" s="61"/>
      <c r="B4253" s="61"/>
    </row>
    <row r="4254" spans="1:2" x14ac:dyDescent="0.25">
      <c r="A4254" s="61"/>
      <c r="B4254" s="61"/>
    </row>
    <row r="4255" spans="1:2" x14ac:dyDescent="0.25">
      <c r="A4255" s="61"/>
      <c r="B4255" s="61"/>
    </row>
    <row r="4256" spans="1:2" x14ac:dyDescent="0.25">
      <c r="A4256" s="61"/>
      <c r="B4256" s="61"/>
    </row>
    <row r="4257" spans="1:2" x14ac:dyDescent="0.25">
      <c r="A4257" s="61"/>
      <c r="B4257" s="61"/>
    </row>
    <row r="4258" spans="1:2" x14ac:dyDescent="0.25">
      <c r="A4258" s="61"/>
      <c r="B4258" s="61"/>
    </row>
    <row r="4259" spans="1:2" x14ac:dyDescent="0.25">
      <c r="A4259" s="61"/>
      <c r="B4259" s="61"/>
    </row>
    <row r="4260" spans="1:2" x14ac:dyDescent="0.25">
      <c r="A4260" s="61"/>
      <c r="B4260" s="61"/>
    </row>
    <row r="4261" spans="1:2" x14ac:dyDescent="0.25">
      <c r="A4261" s="61"/>
      <c r="B4261" s="61"/>
    </row>
    <row r="4262" spans="1:2" x14ac:dyDescent="0.25">
      <c r="A4262" s="61"/>
      <c r="B4262" s="61"/>
    </row>
    <row r="4263" spans="1:2" x14ac:dyDescent="0.25">
      <c r="A4263" s="61"/>
      <c r="B4263" s="61"/>
    </row>
    <row r="4264" spans="1:2" x14ac:dyDescent="0.25">
      <c r="A4264" s="61"/>
      <c r="B4264" s="61"/>
    </row>
    <row r="4265" spans="1:2" x14ac:dyDescent="0.25">
      <c r="A4265" s="61"/>
      <c r="B4265" s="61"/>
    </row>
    <row r="4266" spans="1:2" x14ac:dyDescent="0.25">
      <c r="A4266" s="61"/>
      <c r="B4266" s="61"/>
    </row>
    <row r="4267" spans="1:2" x14ac:dyDescent="0.25">
      <c r="A4267" s="61"/>
      <c r="B4267" s="61"/>
    </row>
    <row r="4268" spans="1:2" x14ac:dyDescent="0.25">
      <c r="A4268" s="61"/>
      <c r="B4268" s="61"/>
    </row>
    <row r="4269" spans="1:2" x14ac:dyDescent="0.25">
      <c r="A4269" s="61"/>
      <c r="B4269" s="61"/>
    </row>
    <row r="4270" spans="1:2" x14ac:dyDescent="0.25">
      <c r="A4270" s="61"/>
      <c r="B4270" s="61"/>
    </row>
    <row r="4271" spans="1:2" x14ac:dyDescent="0.25">
      <c r="A4271" s="61"/>
      <c r="B4271" s="61"/>
    </row>
    <row r="4272" spans="1:2" x14ac:dyDescent="0.25">
      <c r="A4272" s="61"/>
      <c r="B4272" s="61"/>
    </row>
    <row r="4273" spans="1:2" x14ac:dyDescent="0.25">
      <c r="A4273" s="61"/>
      <c r="B4273" s="61"/>
    </row>
    <row r="4274" spans="1:2" x14ac:dyDescent="0.25">
      <c r="A4274" s="61"/>
      <c r="B4274" s="61"/>
    </row>
    <row r="4275" spans="1:2" x14ac:dyDescent="0.25">
      <c r="A4275" s="61"/>
      <c r="B4275" s="61"/>
    </row>
    <row r="4276" spans="1:2" x14ac:dyDescent="0.25">
      <c r="A4276" s="61"/>
      <c r="B4276" s="61"/>
    </row>
    <row r="4277" spans="1:2" x14ac:dyDescent="0.25">
      <c r="A4277" s="61"/>
      <c r="B4277" s="61"/>
    </row>
    <row r="4278" spans="1:2" x14ac:dyDescent="0.25">
      <c r="A4278" s="61"/>
      <c r="B4278" s="61"/>
    </row>
    <row r="4279" spans="1:2" x14ac:dyDescent="0.25">
      <c r="A4279" s="61"/>
      <c r="B4279" s="61"/>
    </row>
    <row r="4280" spans="1:2" x14ac:dyDescent="0.25">
      <c r="A4280" s="61"/>
      <c r="B4280" s="61"/>
    </row>
    <row r="4281" spans="1:2" x14ac:dyDescent="0.25">
      <c r="A4281" s="61"/>
      <c r="B4281" s="61"/>
    </row>
    <row r="4282" spans="1:2" x14ac:dyDescent="0.25">
      <c r="A4282" s="61"/>
      <c r="B4282" s="61"/>
    </row>
    <row r="4283" spans="1:2" x14ac:dyDescent="0.25">
      <c r="A4283" s="61"/>
      <c r="B4283" s="61"/>
    </row>
    <row r="4284" spans="1:2" x14ac:dyDescent="0.25">
      <c r="A4284" s="61"/>
      <c r="B4284" s="61"/>
    </row>
    <row r="4285" spans="1:2" x14ac:dyDescent="0.25">
      <c r="A4285" s="61"/>
      <c r="B4285" s="61"/>
    </row>
    <row r="4286" spans="1:2" x14ac:dyDescent="0.25">
      <c r="A4286" s="61"/>
      <c r="B4286" s="61"/>
    </row>
    <row r="4287" spans="1:2" x14ac:dyDescent="0.25">
      <c r="A4287" s="61"/>
      <c r="B4287" s="61"/>
    </row>
    <row r="4288" spans="1:2" x14ac:dyDescent="0.25">
      <c r="A4288" s="61"/>
      <c r="B4288" s="61"/>
    </row>
    <row r="4289" spans="1:2" x14ac:dyDescent="0.25">
      <c r="A4289" s="61"/>
      <c r="B4289" s="61"/>
    </row>
    <row r="4290" spans="1:2" x14ac:dyDescent="0.25">
      <c r="A4290" s="61"/>
      <c r="B4290" s="61"/>
    </row>
    <row r="4291" spans="1:2" x14ac:dyDescent="0.25">
      <c r="A4291" s="61"/>
      <c r="B4291" s="61"/>
    </row>
    <row r="4292" spans="1:2" x14ac:dyDescent="0.25">
      <c r="A4292" s="61"/>
      <c r="B4292" s="61"/>
    </row>
    <row r="4293" spans="1:2" x14ac:dyDescent="0.25">
      <c r="A4293" s="61"/>
      <c r="B4293" s="61"/>
    </row>
    <row r="4294" spans="1:2" x14ac:dyDescent="0.25">
      <c r="A4294" s="61"/>
      <c r="B4294" s="61"/>
    </row>
    <row r="4295" spans="1:2" x14ac:dyDescent="0.25">
      <c r="A4295" s="61"/>
      <c r="B4295" s="61"/>
    </row>
    <row r="4296" spans="1:2" x14ac:dyDescent="0.25">
      <c r="A4296" s="61"/>
      <c r="B4296" s="61"/>
    </row>
    <row r="4297" spans="1:2" x14ac:dyDescent="0.25">
      <c r="A4297" s="61"/>
      <c r="B4297" s="61"/>
    </row>
    <row r="4298" spans="1:2" x14ac:dyDescent="0.25">
      <c r="A4298" s="61"/>
      <c r="B4298" s="61"/>
    </row>
    <row r="4299" spans="1:2" x14ac:dyDescent="0.25">
      <c r="A4299" s="61"/>
      <c r="B4299" s="61"/>
    </row>
    <row r="4300" spans="1:2" x14ac:dyDescent="0.25">
      <c r="A4300" s="61"/>
      <c r="B4300" s="61"/>
    </row>
    <row r="4301" spans="1:2" x14ac:dyDescent="0.25">
      <c r="A4301" s="61"/>
      <c r="B4301" s="61"/>
    </row>
    <row r="4302" spans="1:2" x14ac:dyDescent="0.25">
      <c r="A4302" s="61"/>
      <c r="B4302" s="61"/>
    </row>
    <row r="4303" spans="1:2" x14ac:dyDescent="0.25">
      <c r="A4303" s="61"/>
      <c r="B4303" s="61"/>
    </row>
    <row r="4304" spans="1:2" x14ac:dyDescent="0.25">
      <c r="A4304" s="61"/>
      <c r="B4304" s="61"/>
    </row>
    <row r="4305" spans="1:2" x14ac:dyDescent="0.25">
      <c r="A4305" s="61"/>
      <c r="B4305" s="61"/>
    </row>
    <row r="4306" spans="1:2" x14ac:dyDescent="0.25">
      <c r="A4306" s="61"/>
      <c r="B4306" s="61"/>
    </row>
    <row r="4307" spans="1:2" x14ac:dyDescent="0.25">
      <c r="A4307" s="61"/>
      <c r="B4307" s="61"/>
    </row>
    <row r="4308" spans="1:2" x14ac:dyDescent="0.25">
      <c r="A4308" s="61"/>
      <c r="B4308" s="61"/>
    </row>
    <row r="4309" spans="1:2" x14ac:dyDescent="0.25">
      <c r="A4309" s="61"/>
      <c r="B4309" s="61"/>
    </row>
    <row r="4310" spans="1:2" x14ac:dyDescent="0.25">
      <c r="A4310" s="61"/>
      <c r="B4310" s="61"/>
    </row>
    <row r="4311" spans="1:2" x14ac:dyDescent="0.25">
      <c r="A4311" s="61"/>
      <c r="B4311" s="61"/>
    </row>
    <row r="4312" spans="1:2" x14ac:dyDescent="0.25">
      <c r="A4312" s="61"/>
      <c r="B4312" s="61"/>
    </row>
    <row r="4313" spans="1:2" x14ac:dyDescent="0.25">
      <c r="A4313" s="61"/>
      <c r="B4313" s="61"/>
    </row>
    <row r="4314" spans="1:2" x14ac:dyDescent="0.25">
      <c r="A4314" s="61"/>
      <c r="B4314" s="61"/>
    </row>
    <row r="4315" spans="1:2" x14ac:dyDescent="0.25">
      <c r="A4315" s="61"/>
      <c r="B4315" s="61"/>
    </row>
    <row r="4316" spans="1:2" x14ac:dyDescent="0.25">
      <c r="A4316" s="61"/>
      <c r="B4316" s="61"/>
    </row>
    <row r="4317" spans="1:2" x14ac:dyDescent="0.25">
      <c r="A4317" s="61"/>
      <c r="B4317" s="61"/>
    </row>
    <row r="4318" spans="1:2" x14ac:dyDescent="0.25">
      <c r="A4318" s="61"/>
      <c r="B4318" s="61"/>
    </row>
    <row r="4319" spans="1:2" x14ac:dyDescent="0.25">
      <c r="A4319" s="61"/>
      <c r="B4319" s="61"/>
    </row>
    <row r="4320" spans="1:2" x14ac:dyDescent="0.25">
      <c r="A4320" s="61"/>
      <c r="B4320" s="61"/>
    </row>
    <row r="4321" spans="1:2" x14ac:dyDescent="0.25">
      <c r="A4321" s="61"/>
      <c r="B4321" s="61"/>
    </row>
    <row r="4322" spans="1:2" x14ac:dyDescent="0.25">
      <c r="A4322" s="61"/>
      <c r="B4322" s="61"/>
    </row>
    <row r="4323" spans="1:2" x14ac:dyDescent="0.25">
      <c r="A4323" s="61"/>
      <c r="B4323" s="61"/>
    </row>
    <row r="4324" spans="1:2" x14ac:dyDescent="0.25">
      <c r="A4324" s="61"/>
      <c r="B4324" s="61"/>
    </row>
    <row r="4325" spans="1:2" x14ac:dyDescent="0.25">
      <c r="A4325" s="61"/>
      <c r="B4325" s="61"/>
    </row>
    <row r="4326" spans="1:2" x14ac:dyDescent="0.25">
      <c r="A4326" s="61"/>
      <c r="B4326" s="61"/>
    </row>
    <row r="4327" spans="1:2" x14ac:dyDescent="0.25">
      <c r="A4327" s="61"/>
      <c r="B4327" s="61"/>
    </row>
    <row r="4328" spans="1:2" x14ac:dyDescent="0.25">
      <c r="A4328" s="61"/>
      <c r="B4328" s="61"/>
    </row>
    <row r="4329" spans="1:2" x14ac:dyDescent="0.25">
      <c r="A4329" s="61"/>
      <c r="B4329" s="61"/>
    </row>
    <row r="4330" spans="1:2" x14ac:dyDescent="0.25">
      <c r="A4330" s="61"/>
      <c r="B4330" s="61"/>
    </row>
    <row r="4331" spans="1:2" x14ac:dyDescent="0.25">
      <c r="A4331" s="61"/>
      <c r="B4331" s="61"/>
    </row>
    <row r="4332" spans="1:2" x14ac:dyDescent="0.25">
      <c r="A4332" s="61"/>
      <c r="B4332" s="61"/>
    </row>
    <row r="4333" spans="1:2" x14ac:dyDescent="0.25">
      <c r="A4333" s="61"/>
      <c r="B4333" s="61"/>
    </row>
    <row r="4334" spans="1:2" x14ac:dyDescent="0.25">
      <c r="A4334" s="61"/>
      <c r="B4334" s="61"/>
    </row>
    <row r="4335" spans="1:2" x14ac:dyDescent="0.25">
      <c r="A4335" s="61"/>
      <c r="B4335" s="61"/>
    </row>
    <row r="4336" spans="1:2" x14ac:dyDescent="0.25">
      <c r="A4336" s="61"/>
      <c r="B4336" s="61"/>
    </row>
    <row r="4337" spans="1:2" x14ac:dyDescent="0.25">
      <c r="A4337" s="61"/>
      <c r="B4337" s="61"/>
    </row>
    <row r="4338" spans="1:2" x14ac:dyDescent="0.25">
      <c r="A4338" s="61"/>
      <c r="B4338" s="61"/>
    </row>
    <row r="4339" spans="1:2" x14ac:dyDescent="0.25">
      <c r="A4339" s="61"/>
      <c r="B4339" s="61"/>
    </row>
    <row r="4340" spans="1:2" x14ac:dyDescent="0.25">
      <c r="A4340" s="61"/>
      <c r="B4340" s="61"/>
    </row>
    <row r="4341" spans="1:2" x14ac:dyDescent="0.25">
      <c r="A4341" s="61"/>
      <c r="B4341" s="61"/>
    </row>
    <row r="4342" spans="1:2" x14ac:dyDescent="0.25">
      <c r="A4342" s="61"/>
      <c r="B4342" s="61"/>
    </row>
    <row r="4343" spans="1:2" x14ac:dyDescent="0.25">
      <c r="A4343" s="61"/>
      <c r="B4343" s="61"/>
    </row>
    <row r="4344" spans="1:2" x14ac:dyDescent="0.25">
      <c r="A4344" s="61"/>
      <c r="B4344" s="61"/>
    </row>
    <row r="4345" spans="1:2" x14ac:dyDescent="0.25">
      <c r="A4345" s="61"/>
      <c r="B4345" s="61"/>
    </row>
    <row r="4346" spans="1:2" x14ac:dyDescent="0.25">
      <c r="A4346" s="61"/>
      <c r="B4346" s="61"/>
    </row>
    <row r="4347" spans="1:2" x14ac:dyDescent="0.25">
      <c r="A4347" s="61"/>
      <c r="B4347" s="61"/>
    </row>
    <row r="4348" spans="1:2" x14ac:dyDescent="0.25">
      <c r="A4348" s="61"/>
      <c r="B4348" s="61"/>
    </row>
    <row r="4349" spans="1:2" x14ac:dyDescent="0.25">
      <c r="A4349" s="61"/>
      <c r="B4349" s="61"/>
    </row>
    <row r="4350" spans="1:2" x14ac:dyDescent="0.25">
      <c r="A4350" s="61"/>
      <c r="B4350" s="61"/>
    </row>
    <row r="4351" spans="1:2" x14ac:dyDescent="0.25">
      <c r="A4351" s="61"/>
      <c r="B4351" s="61"/>
    </row>
    <row r="4352" spans="1:2" x14ac:dyDescent="0.25">
      <c r="A4352" s="61"/>
      <c r="B4352" s="61"/>
    </row>
    <row r="4353" spans="1:2" x14ac:dyDescent="0.25">
      <c r="A4353" s="61"/>
      <c r="B4353" s="61"/>
    </row>
    <row r="4354" spans="1:2" x14ac:dyDescent="0.25">
      <c r="A4354" s="61"/>
      <c r="B4354" s="61"/>
    </row>
    <row r="4355" spans="1:2" x14ac:dyDescent="0.25">
      <c r="A4355" s="61"/>
      <c r="B4355" s="61"/>
    </row>
    <row r="4356" spans="1:2" x14ac:dyDescent="0.25">
      <c r="A4356" s="61"/>
      <c r="B4356" s="61"/>
    </row>
    <row r="4357" spans="1:2" x14ac:dyDescent="0.25">
      <c r="A4357" s="61"/>
      <c r="B4357" s="61"/>
    </row>
    <row r="4358" spans="1:2" x14ac:dyDescent="0.25">
      <c r="A4358" s="61"/>
      <c r="B4358" s="61"/>
    </row>
    <row r="4359" spans="1:2" x14ac:dyDescent="0.25">
      <c r="A4359" s="61"/>
      <c r="B4359" s="61"/>
    </row>
    <row r="4360" spans="1:2" x14ac:dyDescent="0.25">
      <c r="A4360" s="61"/>
      <c r="B4360" s="61"/>
    </row>
    <row r="4361" spans="1:2" x14ac:dyDescent="0.25">
      <c r="A4361" s="61"/>
      <c r="B4361" s="61"/>
    </row>
    <row r="4362" spans="1:2" x14ac:dyDescent="0.25">
      <c r="A4362" s="61"/>
      <c r="B4362" s="61"/>
    </row>
    <row r="4363" spans="1:2" x14ac:dyDescent="0.25">
      <c r="A4363" s="61"/>
      <c r="B4363" s="61"/>
    </row>
    <row r="4364" spans="1:2" x14ac:dyDescent="0.25">
      <c r="A4364" s="61"/>
      <c r="B4364" s="61"/>
    </row>
    <row r="4365" spans="1:2" x14ac:dyDescent="0.25">
      <c r="A4365" s="61"/>
      <c r="B4365" s="61"/>
    </row>
    <row r="4366" spans="1:2" x14ac:dyDescent="0.25">
      <c r="A4366" s="61"/>
      <c r="B4366" s="61"/>
    </row>
    <row r="4367" spans="1:2" x14ac:dyDescent="0.25">
      <c r="A4367" s="61"/>
      <c r="B4367" s="61"/>
    </row>
    <row r="4368" spans="1:2" x14ac:dyDescent="0.25">
      <c r="A4368" s="61"/>
      <c r="B4368" s="61"/>
    </row>
    <row r="4369" spans="1:2" x14ac:dyDescent="0.25">
      <c r="A4369" s="61"/>
      <c r="B4369" s="61"/>
    </row>
    <row r="4370" spans="1:2" x14ac:dyDescent="0.25">
      <c r="A4370" s="61"/>
      <c r="B4370" s="61"/>
    </row>
    <row r="4371" spans="1:2" x14ac:dyDescent="0.25">
      <c r="A4371" s="61"/>
      <c r="B4371" s="61"/>
    </row>
    <row r="4372" spans="1:2" x14ac:dyDescent="0.25">
      <c r="A4372" s="61"/>
      <c r="B4372" s="61"/>
    </row>
    <row r="4373" spans="1:2" x14ac:dyDescent="0.25">
      <c r="A4373" s="61"/>
      <c r="B4373" s="61"/>
    </row>
    <row r="4374" spans="1:2" x14ac:dyDescent="0.25">
      <c r="A4374" s="61"/>
      <c r="B4374" s="61"/>
    </row>
    <row r="4375" spans="1:2" x14ac:dyDescent="0.25">
      <c r="A4375" s="61"/>
      <c r="B4375" s="61"/>
    </row>
    <row r="4376" spans="1:2" x14ac:dyDescent="0.25">
      <c r="A4376" s="61"/>
      <c r="B4376" s="61"/>
    </row>
    <row r="4377" spans="1:2" x14ac:dyDescent="0.25">
      <c r="A4377" s="61"/>
      <c r="B4377" s="61"/>
    </row>
    <row r="4378" spans="1:2" x14ac:dyDescent="0.25">
      <c r="A4378" s="61"/>
      <c r="B4378" s="61"/>
    </row>
    <row r="4379" spans="1:2" x14ac:dyDescent="0.25">
      <c r="A4379" s="61"/>
      <c r="B4379" s="61"/>
    </row>
    <row r="4380" spans="1:2" x14ac:dyDescent="0.25">
      <c r="A4380" s="61"/>
      <c r="B4380" s="61"/>
    </row>
    <row r="4381" spans="1:2" x14ac:dyDescent="0.25">
      <c r="A4381" s="61"/>
      <c r="B4381" s="61"/>
    </row>
    <row r="4382" spans="1:2" x14ac:dyDescent="0.25">
      <c r="A4382" s="61"/>
      <c r="B4382" s="61"/>
    </row>
    <row r="4383" spans="1:2" x14ac:dyDescent="0.25">
      <c r="A4383" s="61"/>
      <c r="B4383" s="61"/>
    </row>
    <row r="4384" spans="1:2" x14ac:dyDescent="0.25">
      <c r="A4384" s="61"/>
      <c r="B4384" s="61"/>
    </row>
    <row r="4385" spans="1:2" x14ac:dyDescent="0.25">
      <c r="A4385" s="61"/>
      <c r="B4385" s="61"/>
    </row>
    <row r="4386" spans="1:2" x14ac:dyDescent="0.25">
      <c r="A4386" s="61"/>
      <c r="B4386" s="61"/>
    </row>
    <row r="4387" spans="1:2" x14ac:dyDescent="0.25">
      <c r="A4387" s="61"/>
      <c r="B4387" s="61"/>
    </row>
    <row r="4388" spans="1:2" x14ac:dyDescent="0.25">
      <c r="A4388" s="61"/>
      <c r="B4388" s="61"/>
    </row>
    <row r="4389" spans="1:2" x14ac:dyDescent="0.25">
      <c r="A4389" s="61"/>
      <c r="B4389" s="61"/>
    </row>
    <row r="4390" spans="1:2" x14ac:dyDescent="0.25">
      <c r="A4390" s="61"/>
      <c r="B4390" s="61"/>
    </row>
    <row r="4391" spans="1:2" x14ac:dyDescent="0.25">
      <c r="A4391" s="61"/>
      <c r="B4391" s="61"/>
    </row>
    <row r="4392" spans="1:2" x14ac:dyDescent="0.25">
      <c r="A4392" s="61"/>
      <c r="B4392" s="61"/>
    </row>
    <row r="4393" spans="1:2" x14ac:dyDescent="0.25">
      <c r="A4393" s="61"/>
      <c r="B4393" s="61"/>
    </row>
    <row r="4394" spans="1:2" x14ac:dyDescent="0.25">
      <c r="A4394" s="61"/>
      <c r="B4394" s="61"/>
    </row>
    <row r="4395" spans="1:2" x14ac:dyDescent="0.25">
      <c r="A4395" s="61"/>
      <c r="B4395" s="61"/>
    </row>
    <row r="4396" spans="1:2" x14ac:dyDescent="0.25">
      <c r="A4396" s="61"/>
      <c r="B4396" s="61"/>
    </row>
    <row r="4397" spans="1:2" x14ac:dyDescent="0.25">
      <c r="A4397" s="61"/>
      <c r="B4397" s="61"/>
    </row>
    <row r="4398" spans="1:2" x14ac:dyDescent="0.25">
      <c r="A4398" s="61"/>
      <c r="B4398" s="61"/>
    </row>
    <row r="4399" spans="1:2" x14ac:dyDescent="0.25">
      <c r="A4399" s="61"/>
      <c r="B4399" s="61"/>
    </row>
    <row r="4400" spans="1:2" x14ac:dyDescent="0.25">
      <c r="A4400" s="61"/>
      <c r="B4400" s="61"/>
    </row>
    <row r="4401" spans="1:2" x14ac:dyDescent="0.25">
      <c r="A4401" s="61"/>
      <c r="B4401" s="61"/>
    </row>
    <row r="4402" spans="1:2" x14ac:dyDescent="0.25">
      <c r="A4402" s="61"/>
      <c r="B4402" s="61"/>
    </row>
    <row r="4403" spans="1:2" x14ac:dyDescent="0.25">
      <c r="A4403" s="61"/>
      <c r="B4403" s="61"/>
    </row>
    <row r="4404" spans="1:2" x14ac:dyDescent="0.25">
      <c r="A4404" s="61"/>
      <c r="B4404" s="61"/>
    </row>
    <row r="4405" spans="1:2" x14ac:dyDescent="0.25">
      <c r="A4405" s="61"/>
      <c r="B4405" s="61"/>
    </row>
    <row r="4406" spans="1:2" x14ac:dyDescent="0.25">
      <c r="A4406" s="61"/>
      <c r="B4406" s="61"/>
    </row>
    <row r="4407" spans="1:2" x14ac:dyDescent="0.25">
      <c r="A4407" s="61"/>
      <c r="B4407" s="61"/>
    </row>
    <row r="4408" spans="1:2" x14ac:dyDescent="0.25">
      <c r="A4408" s="61"/>
      <c r="B4408" s="61"/>
    </row>
    <row r="4409" spans="1:2" x14ac:dyDescent="0.25">
      <c r="A4409" s="61"/>
      <c r="B4409" s="61"/>
    </row>
    <row r="4410" spans="1:2" x14ac:dyDescent="0.25">
      <c r="A4410" s="61"/>
      <c r="B4410" s="61"/>
    </row>
    <row r="4411" spans="1:2" x14ac:dyDescent="0.25">
      <c r="A4411" s="61"/>
      <c r="B4411" s="61"/>
    </row>
    <row r="4412" spans="1:2" x14ac:dyDescent="0.25">
      <c r="A4412" s="61"/>
      <c r="B4412" s="61"/>
    </row>
    <row r="4413" spans="1:2" x14ac:dyDescent="0.25">
      <c r="A4413" s="61"/>
      <c r="B4413" s="61"/>
    </row>
    <row r="4414" spans="1:2" x14ac:dyDescent="0.25">
      <c r="A4414" s="61"/>
      <c r="B4414" s="61"/>
    </row>
    <row r="4415" spans="1:2" x14ac:dyDescent="0.25">
      <c r="A4415" s="61"/>
      <c r="B4415" s="61"/>
    </row>
    <row r="4416" spans="1:2" x14ac:dyDescent="0.25">
      <c r="A4416" s="61"/>
      <c r="B4416" s="61"/>
    </row>
    <row r="4417" spans="1:2" x14ac:dyDescent="0.25">
      <c r="A4417" s="61"/>
      <c r="B4417" s="61"/>
    </row>
    <row r="4418" spans="1:2" x14ac:dyDescent="0.25">
      <c r="A4418" s="61"/>
      <c r="B4418" s="61"/>
    </row>
    <row r="4419" spans="1:2" x14ac:dyDescent="0.25">
      <c r="A4419" s="61"/>
      <c r="B4419" s="61"/>
    </row>
    <row r="4420" spans="1:2" x14ac:dyDescent="0.25">
      <c r="A4420" s="61"/>
      <c r="B4420" s="61"/>
    </row>
    <row r="4421" spans="1:2" x14ac:dyDescent="0.25">
      <c r="A4421" s="61"/>
      <c r="B4421" s="61"/>
    </row>
    <row r="4422" spans="1:2" x14ac:dyDescent="0.25">
      <c r="A4422" s="61"/>
      <c r="B4422" s="61"/>
    </row>
    <row r="4423" spans="1:2" x14ac:dyDescent="0.25">
      <c r="A4423" s="61"/>
      <c r="B4423" s="61"/>
    </row>
    <row r="4424" spans="1:2" x14ac:dyDescent="0.25">
      <c r="A4424" s="61"/>
      <c r="B4424" s="61"/>
    </row>
    <row r="4425" spans="1:2" x14ac:dyDescent="0.25">
      <c r="A4425" s="61"/>
      <c r="B4425" s="61"/>
    </row>
    <row r="4426" spans="1:2" x14ac:dyDescent="0.25">
      <c r="A4426" s="61"/>
      <c r="B4426" s="61"/>
    </row>
    <row r="4427" spans="1:2" x14ac:dyDescent="0.25">
      <c r="A4427" s="61"/>
      <c r="B4427" s="61"/>
    </row>
    <row r="4428" spans="1:2" x14ac:dyDescent="0.25">
      <c r="A4428" s="61"/>
      <c r="B4428" s="61"/>
    </row>
    <row r="4429" spans="1:2" x14ac:dyDescent="0.25">
      <c r="A4429" s="61"/>
      <c r="B4429" s="61"/>
    </row>
    <row r="4430" spans="1:2" x14ac:dyDescent="0.25">
      <c r="A4430" s="61"/>
      <c r="B4430" s="61"/>
    </row>
    <row r="4431" spans="1:2" x14ac:dyDescent="0.25">
      <c r="A4431" s="61"/>
      <c r="B4431" s="61"/>
    </row>
    <row r="4432" spans="1:2" x14ac:dyDescent="0.25">
      <c r="A4432" s="61"/>
      <c r="B4432" s="61"/>
    </row>
    <row r="4433" spans="1:2" x14ac:dyDescent="0.25">
      <c r="A4433" s="61"/>
      <c r="B4433" s="61"/>
    </row>
    <row r="4434" spans="1:2" x14ac:dyDescent="0.25">
      <c r="A4434" s="61"/>
      <c r="B4434" s="61"/>
    </row>
    <row r="4435" spans="1:2" x14ac:dyDescent="0.25">
      <c r="A4435" s="61"/>
      <c r="B4435" s="61"/>
    </row>
    <row r="4436" spans="1:2" x14ac:dyDescent="0.25">
      <c r="A4436" s="61"/>
      <c r="B4436" s="61"/>
    </row>
    <row r="4437" spans="1:2" x14ac:dyDescent="0.25">
      <c r="A4437" s="61"/>
      <c r="B4437" s="61"/>
    </row>
    <row r="4438" spans="1:2" x14ac:dyDescent="0.25">
      <c r="A4438" s="61"/>
      <c r="B4438" s="61"/>
    </row>
    <row r="4439" spans="1:2" x14ac:dyDescent="0.25">
      <c r="A4439" s="61"/>
      <c r="B4439" s="61"/>
    </row>
    <row r="4440" spans="1:2" x14ac:dyDescent="0.25">
      <c r="A4440" s="61"/>
      <c r="B4440" s="61"/>
    </row>
    <row r="4441" spans="1:2" x14ac:dyDescent="0.25">
      <c r="A4441" s="61"/>
      <c r="B4441" s="61"/>
    </row>
    <row r="4442" spans="1:2" x14ac:dyDescent="0.25">
      <c r="A4442" s="61"/>
      <c r="B4442" s="61"/>
    </row>
    <row r="4443" spans="1:2" x14ac:dyDescent="0.25">
      <c r="A4443" s="61"/>
      <c r="B4443" s="61"/>
    </row>
    <row r="4444" spans="1:2" x14ac:dyDescent="0.25">
      <c r="A4444" s="61"/>
      <c r="B4444" s="61"/>
    </row>
    <row r="4445" spans="1:2" x14ac:dyDescent="0.25">
      <c r="A4445" s="61"/>
      <c r="B4445" s="61"/>
    </row>
    <row r="4446" spans="1:2" x14ac:dyDescent="0.25">
      <c r="A4446" s="61"/>
      <c r="B4446" s="61"/>
    </row>
    <row r="4447" spans="1:2" x14ac:dyDescent="0.25">
      <c r="A4447" s="61"/>
      <c r="B4447" s="61"/>
    </row>
    <row r="4448" spans="1:2" x14ac:dyDescent="0.25">
      <c r="A4448" s="61"/>
      <c r="B4448" s="61"/>
    </row>
    <row r="4449" spans="1:2" x14ac:dyDescent="0.25">
      <c r="A4449" s="61"/>
      <c r="B4449" s="61"/>
    </row>
    <row r="4450" spans="1:2" x14ac:dyDescent="0.25">
      <c r="A4450" s="61"/>
      <c r="B4450" s="61"/>
    </row>
    <row r="4451" spans="1:2" x14ac:dyDescent="0.25">
      <c r="A4451" s="61"/>
      <c r="B4451" s="61"/>
    </row>
    <row r="4452" spans="1:2" x14ac:dyDescent="0.25">
      <c r="A4452" s="61"/>
      <c r="B4452" s="61"/>
    </row>
    <row r="4453" spans="1:2" x14ac:dyDescent="0.25">
      <c r="A4453" s="61"/>
      <c r="B4453" s="61"/>
    </row>
    <row r="4454" spans="1:2" x14ac:dyDescent="0.25">
      <c r="A4454" s="61"/>
      <c r="B4454" s="61"/>
    </row>
    <row r="4455" spans="1:2" x14ac:dyDescent="0.25">
      <c r="A4455" s="61"/>
      <c r="B4455" s="61"/>
    </row>
    <row r="4456" spans="1:2" x14ac:dyDescent="0.25">
      <c r="A4456" s="61"/>
      <c r="B4456" s="61"/>
    </row>
    <row r="4457" spans="1:2" x14ac:dyDescent="0.25">
      <c r="A4457" s="61"/>
      <c r="B4457" s="61"/>
    </row>
    <row r="4458" spans="1:2" x14ac:dyDescent="0.25">
      <c r="A4458" s="61"/>
      <c r="B4458" s="61"/>
    </row>
    <row r="4459" spans="1:2" x14ac:dyDescent="0.25">
      <c r="A4459" s="61"/>
      <c r="B4459" s="61"/>
    </row>
    <row r="4460" spans="1:2" x14ac:dyDescent="0.25">
      <c r="A4460" s="61"/>
      <c r="B4460" s="61"/>
    </row>
    <row r="4461" spans="1:2" x14ac:dyDescent="0.25">
      <c r="A4461" s="61"/>
      <c r="B4461" s="61"/>
    </row>
    <row r="4462" spans="1:2" x14ac:dyDescent="0.25">
      <c r="A4462" s="61"/>
      <c r="B4462" s="61"/>
    </row>
    <row r="4463" spans="1:2" x14ac:dyDescent="0.25">
      <c r="A4463" s="61"/>
      <c r="B4463" s="61"/>
    </row>
    <row r="4464" spans="1:2" x14ac:dyDescent="0.25">
      <c r="A4464" s="61"/>
      <c r="B4464" s="61"/>
    </row>
    <row r="4465" spans="1:2" x14ac:dyDescent="0.25">
      <c r="A4465" s="61"/>
      <c r="B4465" s="61"/>
    </row>
    <row r="4466" spans="1:2" x14ac:dyDescent="0.25">
      <c r="A4466" s="61"/>
      <c r="B4466" s="61"/>
    </row>
    <row r="4467" spans="1:2" x14ac:dyDescent="0.25">
      <c r="A4467" s="61"/>
      <c r="B4467" s="61"/>
    </row>
    <row r="4468" spans="1:2" x14ac:dyDescent="0.25">
      <c r="A4468" s="61"/>
      <c r="B4468" s="61"/>
    </row>
    <row r="4469" spans="1:2" x14ac:dyDescent="0.25">
      <c r="A4469" s="61"/>
      <c r="B4469" s="61"/>
    </row>
    <row r="4470" spans="1:2" x14ac:dyDescent="0.25">
      <c r="A4470" s="61"/>
      <c r="B4470" s="61"/>
    </row>
    <row r="4471" spans="1:2" x14ac:dyDescent="0.25">
      <c r="A4471" s="61"/>
      <c r="B4471" s="61"/>
    </row>
    <row r="4472" spans="1:2" x14ac:dyDescent="0.25">
      <c r="A4472" s="61"/>
      <c r="B4472" s="61"/>
    </row>
    <row r="4473" spans="1:2" x14ac:dyDescent="0.25">
      <c r="A4473" s="61"/>
      <c r="B4473" s="61"/>
    </row>
    <row r="4474" spans="1:2" x14ac:dyDescent="0.25">
      <c r="A4474" s="61"/>
      <c r="B4474" s="61"/>
    </row>
    <row r="4475" spans="1:2" x14ac:dyDescent="0.25">
      <c r="A4475" s="61"/>
      <c r="B4475" s="61"/>
    </row>
    <row r="4476" spans="1:2" x14ac:dyDescent="0.25">
      <c r="A4476" s="61"/>
      <c r="B4476" s="61"/>
    </row>
    <row r="4477" spans="1:2" x14ac:dyDescent="0.25">
      <c r="A4477" s="61"/>
      <c r="B4477" s="61"/>
    </row>
    <row r="4478" spans="1:2" x14ac:dyDescent="0.25">
      <c r="A4478" s="61"/>
      <c r="B4478" s="61"/>
    </row>
    <row r="4479" spans="1:2" x14ac:dyDescent="0.25">
      <c r="A4479" s="61"/>
      <c r="B4479" s="61"/>
    </row>
    <row r="4480" spans="1:2" x14ac:dyDescent="0.25">
      <c r="A4480" s="61"/>
      <c r="B4480" s="61"/>
    </row>
    <row r="4481" spans="1:2" x14ac:dyDescent="0.25">
      <c r="A4481" s="61"/>
      <c r="B4481" s="61"/>
    </row>
    <row r="4482" spans="1:2" x14ac:dyDescent="0.25">
      <c r="A4482" s="61"/>
      <c r="B4482" s="61"/>
    </row>
    <row r="4483" spans="1:2" x14ac:dyDescent="0.25">
      <c r="A4483" s="61"/>
      <c r="B4483" s="61"/>
    </row>
    <row r="4484" spans="1:2" x14ac:dyDescent="0.25">
      <c r="A4484" s="61"/>
      <c r="B4484" s="61"/>
    </row>
    <row r="4485" spans="1:2" x14ac:dyDescent="0.25">
      <c r="A4485" s="61"/>
      <c r="B4485" s="61"/>
    </row>
    <row r="4486" spans="1:2" x14ac:dyDescent="0.25">
      <c r="A4486" s="61"/>
      <c r="B4486" s="61"/>
    </row>
    <row r="4487" spans="1:2" x14ac:dyDescent="0.25">
      <c r="A4487" s="61"/>
      <c r="B4487" s="61"/>
    </row>
    <row r="4488" spans="1:2" x14ac:dyDescent="0.25">
      <c r="A4488" s="61"/>
      <c r="B4488" s="61"/>
    </row>
    <row r="4489" spans="1:2" x14ac:dyDescent="0.25">
      <c r="A4489" s="61"/>
      <c r="B4489" s="61"/>
    </row>
    <row r="4490" spans="1:2" x14ac:dyDescent="0.25">
      <c r="A4490" s="61"/>
      <c r="B4490" s="61"/>
    </row>
    <row r="4491" spans="1:2" x14ac:dyDescent="0.25">
      <c r="A4491" s="61"/>
      <c r="B4491" s="61"/>
    </row>
    <row r="4492" spans="1:2" x14ac:dyDescent="0.25">
      <c r="A4492" s="61"/>
      <c r="B4492" s="61"/>
    </row>
    <row r="4493" spans="1:2" x14ac:dyDescent="0.25">
      <c r="A4493" s="61"/>
      <c r="B4493" s="61"/>
    </row>
    <row r="4494" spans="1:2" x14ac:dyDescent="0.25">
      <c r="A4494" s="61"/>
      <c r="B4494" s="61"/>
    </row>
    <row r="4495" spans="1:2" x14ac:dyDescent="0.25">
      <c r="A4495" s="61"/>
      <c r="B4495" s="61"/>
    </row>
    <row r="4496" spans="1:2" x14ac:dyDescent="0.25">
      <c r="A4496" s="61"/>
      <c r="B4496" s="61"/>
    </row>
    <row r="4497" spans="1:2" x14ac:dyDescent="0.25">
      <c r="A4497" s="61"/>
      <c r="B4497" s="61"/>
    </row>
    <row r="4498" spans="1:2" x14ac:dyDescent="0.25">
      <c r="A4498" s="61"/>
      <c r="B4498" s="61"/>
    </row>
    <row r="4499" spans="1:2" x14ac:dyDescent="0.25">
      <c r="A4499" s="61"/>
      <c r="B4499" s="61"/>
    </row>
    <row r="4500" spans="1:2" x14ac:dyDescent="0.25">
      <c r="A4500" s="61"/>
      <c r="B4500" s="61"/>
    </row>
    <row r="4501" spans="1:2" x14ac:dyDescent="0.25">
      <c r="A4501" s="61"/>
      <c r="B4501" s="61"/>
    </row>
    <row r="4502" spans="1:2" x14ac:dyDescent="0.25">
      <c r="A4502" s="61"/>
      <c r="B4502" s="61"/>
    </row>
    <row r="4503" spans="1:2" x14ac:dyDescent="0.25">
      <c r="A4503" s="61"/>
      <c r="B4503" s="61"/>
    </row>
    <row r="4504" spans="1:2" x14ac:dyDescent="0.25">
      <c r="A4504" s="61"/>
      <c r="B4504" s="61"/>
    </row>
    <row r="4505" spans="1:2" x14ac:dyDescent="0.25">
      <c r="A4505" s="61"/>
      <c r="B4505" s="61"/>
    </row>
    <row r="4506" spans="1:2" x14ac:dyDescent="0.25">
      <c r="A4506" s="61"/>
      <c r="B4506" s="61"/>
    </row>
    <row r="4507" spans="1:2" x14ac:dyDescent="0.25">
      <c r="A4507" s="61"/>
      <c r="B4507" s="61"/>
    </row>
    <row r="4508" spans="1:2" x14ac:dyDescent="0.25">
      <c r="A4508" s="61"/>
      <c r="B4508" s="61"/>
    </row>
    <row r="4509" spans="1:2" x14ac:dyDescent="0.25">
      <c r="A4509" s="61"/>
      <c r="B4509" s="61"/>
    </row>
    <row r="4510" spans="1:2" x14ac:dyDescent="0.25">
      <c r="A4510" s="61"/>
      <c r="B4510" s="61"/>
    </row>
    <row r="4511" spans="1:2" x14ac:dyDescent="0.25">
      <c r="A4511" s="61"/>
      <c r="B4511" s="61"/>
    </row>
    <row r="4512" spans="1:2" x14ac:dyDescent="0.25">
      <c r="A4512" s="61"/>
      <c r="B4512" s="61"/>
    </row>
    <row r="4513" spans="1:2" x14ac:dyDescent="0.25">
      <c r="A4513" s="61"/>
      <c r="B4513" s="61"/>
    </row>
    <row r="4514" spans="1:2" x14ac:dyDescent="0.25">
      <c r="A4514" s="61"/>
      <c r="B4514" s="61"/>
    </row>
    <row r="4515" spans="1:2" x14ac:dyDescent="0.25">
      <c r="A4515" s="61"/>
      <c r="B4515" s="61"/>
    </row>
    <row r="4516" spans="1:2" x14ac:dyDescent="0.25">
      <c r="A4516" s="61"/>
      <c r="B4516" s="61"/>
    </row>
    <row r="4517" spans="1:2" x14ac:dyDescent="0.25">
      <c r="A4517" s="61"/>
      <c r="B4517" s="61"/>
    </row>
    <row r="4518" spans="1:2" x14ac:dyDescent="0.25">
      <c r="A4518" s="61"/>
      <c r="B4518" s="61"/>
    </row>
    <row r="4519" spans="1:2" x14ac:dyDescent="0.25">
      <c r="A4519" s="61"/>
      <c r="B4519" s="61"/>
    </row>
    <row r="4520" spans="1:2" x14ac:dyDescent="0.25">
      <c r="A4520" s="61"/>
      <c r="B4520" s="61"/>
    </row>
    <row r="4521" spans="1:2" x14ac:dyDescent="0.25">
      <c r="A4521" s="61"/>
      <c r="B4521" s="61"/>
    </row>
    <row r="4522" spans="1:2" x14ac:dyDescent="0.25">
      <c r="A4522" s="61"/>
      <c r="B4522" s="61"/>
    </row>
    <row r="4523" spans="1:2" x14ac:dyDescent="0.25">
      <c r="A4523" s="61"/>
      <c r="B4523" s="61"/>
    </row>
    <row r="4524" spans="1:2" x14ac:dyDescent="0.25">
      <c r="A4524" s="61"/>
      <c r="B4524" s="61"/>
    </row>
    <row r="4525" spans="1:2" x14ac:dyDescent="0.25">
      <c r="A4525" s="61"/>
      <c r="B4525" s="61"/>
    </row>
    <row r="4526" spans="1:2" x14ac:dyDescent="0.25">
      <c r="A4526" s="61"/>
      <c r="B4526" s="61"/>
    </row>
    <row r="4527" spans="1:2" x14ac:dyDescent="0.25">
      <c r="A4527" s="61"/>
      <c r="B4527" s="61"/>
    </row>
    <row r="4528" spans="1:2" x14ac:dyDescent="0.25">
      <c r="A4528" s="61"/>
      <c r="B4528" s="61"/>
    </row>
    <row r="4529" spans="1:2" x14ac:dyDescent="0.25">
      <c r="A4529" s="61"/>
      <c r="B4529" s="61"/>
    </row>
    <row r="4530" spans="1:2" x14ac:dyDescent="0.25">
      <c r="A4530" s="61"/>
      <c r="B4530" s="61"/>
    </row>
    <row r="4531" spans="1:2" x14ac:dyDescent="0.25">
      <c r="A4531" s="61"/>
      <c r="B4531" s="61"/>
    </row>
    <row r="4532" spans="1:2" x14ac:dyDescent="0.25">
      <c r="A4532" s="61"/>
      <c r="B4532" s="61"/>
    </row>
    <row r="4533" spans="1:2" x14ac:dyDescent="0.25">
      <c r="A4533" s="61"/>
      <c r="B4533" s="61"/>
    </row>
    <row r="4534" spans="1:2" x14ac:dyDescent="0.25">
      <c r="A4534" s="61"/>
      <c r="B4534" s="61"/>
    </row>
    <row r="4535" spans="1:2" x14ac:dyDescent="0.25">
      <c r="A4535" s="61"/>
      <c r="B4535" s="61"/>
    </row>
    <row r="4536" spans="1:2" x14ac:dyDescent="0.25">
      <c r="A4536" s="61"/>
      <c r="B4536" s="61"/>
    </row>
    <row r="4537" spans="1:2" x14ac:dyDescent="0.25">
      <c r="A4537" s="61"/>
      <c r="B4537" s="61"/>
    </row>
    <row r="4538" spans="1:2" x14ac:dyDescent="0.25">
      <c r="A4538" s="61"/>
      <c r="B4538" s="61"/>
    </row>
    <row r="4539" spans="1:2" x14ac:dyDescent="0.25">
      <c r="A4539" s="61"/>
      <c r="B4539" s="61"/>
    </row>
    <row r="4540" spans="1:2" x14ac:dyDescent="0.25">
      <c r="A4540" s="61"/>
      <c r="B4540" s="61"/>
    </row>
    <row r="4541" spans="1:2" x14ac:dyDescent="0.25">
      <c r="A4541" s="61"/>
      <c r="B4541" s="61"/>
    </row>
    <row r="4542" spans="1:2" x14ac:dyDescent="0.25">
      <c r="A4542" s="61"/>
      <c r="B4542" s="61"/>
    </row>
    <row r="4543" spans="1:2" x14ac:dyDescent="0.25">
      <c r="A4543" s="61"/>
      <c r="B4543" s="61"/>
    </row>
    <row r="4544" spans="1:2" x14ac:dyDescent="0.25">
      <c r="A4544" s="61"/>
      <c r="B4544" s="61"/>
    </row>
    <row r="4545" spans="1:2" x14ac:dyDescent="0.25">
      <c r="A4545" s="61"/>
      <c r="B4545" s="61"/>
    </row>
    <row r="4546" spans="1:2" x14ac:dyDescent="0.25">
      <c r="A4546" s="61"/>
      <c r="B4546" s="61"/>
    </row>
    <row r="4547" spans="1:2" x14ac:dyDescent="0.25">
      <c r="A4547" s="61"/>
      <c r="B4547" s="61"/>
    </row>
    <row r="4548" spans="1:2" x14ac:dyDescent="0.25">
      <c r="A4548" s="61"/>
      <c r="B4548" s="61"/>
    </row>
    <row r="4549" spans="1:2" x14ac:dyDescent="0.25">
      <c r="A4549" s="61"/>
      <c r="B4549" s="61"/>
    </row>
    <row r="4550" spans="1:2" x14ac:dyDescent="0.25">
      <c r="A4550" s="61"/>
      <c r="B4550" s="61"/>
    </row>
    <row r="4551" spans="1:2" x14ac:dyDescent="0.25">
      <c r="A4551" s="61"/>
      <c r="B4551" s="61"/>
    </row>
    <row r="4552" spans="1:2" x14ac:dyDescent="0.25">
      <c r="A4552" s="61"/>
      <c r="B4552" s="61"/>
    </row>
    <row r="4553" spans="1:2" x14ac:dyDescent="0.25">
      <c r="A4553" s="61"/>
      <c r="B4553" s="61"/>
    </row>
    <row r="4554" spans="1:2" x14ac:dyDescent="0.25">
      <c r="A4554" s="61"/>
      <c r="B4554" s="61"/>
    </row>
    <row r="4555" spans="1:2" x14ac:dyDescent="0.25">
      <c r="A4555" s="61"/>
      <c r="B4555" s="61"/>
    </row>
    <row r="4556" spans="1:2" x14ac:dyDescent="0.25">
      <c r="A4556" s="61"/>
      <c r="B4556" s="61"/>
    </row>
    <row r="4557" spans="1:2" x14ac:dyDescent="0.25">
      <c r="A4557" s="61"/>
      <c r="B4557" s="61"/>
    </row>
    <row r="4558" spans="1:2" x14ac:dyDescent="0.25">
      <c r="A4558" s="61"/>
      <c r="B4558" s="61"/>
    </row>
    <row r="4559" spans="1:2" x14ac:dyDescent="0.25">
      <c r="A4559" s="61"/>
      <c r="B4559" s="61"/>
    </row>
    <row r="4560" spans="1:2" x14ac:dyDescent="0.25">
      <c r="A4560" s="61"/>
      <c r="B4560" s="61"/>
    </row>
    <row r="4561" spans="1:2" x14ac:dyDescent="0.25">
      <c r="A4561" s="61"/>
      <c r="B4561" s="61"/>
    </row>
    <row r="4562" spans="1:2" x14ac:dyDescent="0.25">
      <c r="A4562" s="61"/>
      <c r="B4562" s="61"/>
    </row>
    <row r="4563" spans="1:2" x14ac:dyDescent="0.25">
      <c r="A4563" s="61"/>
      <c r="B4563" s="61"/>
    </row>
    <row r="4564" spans="1:2" x14ac:dyDescent="0.25">
      <c r="A4564" s="61"/>
      <c r="B4564" s="61"/>
    </row>
    <row r="4565" spans="1:2" x14ac:dyDescent="0.25">
      <c r="A4565" s="61"/>
      <c r="B4565" s="61"/>
    </row>
    <row r="4566" spans="1:2" x14ac:dyDescent="0.25">
      <c r="A4566" s="61"/>
      <c r="B4566" s="61"/>
    </row>
    <row r="4567" spans="1:2" x14ac:dyDescent="0.25">
      <c r="A4567" s="61"/>
      <c r="B4567" s="61"/>
    </row>
    <row r="4568" spans="1:2" x14ac:dyDescent="0.25">
      <c r="A4568" s="61"/>
      <c r="B4568" s="61"/>
    </row>
    <row r="4569" spans="1:2" x14ac:dyDescent="0.25">
      <c r="A4569" s="61"/>
      <c r="B4569" s="61"/>
    </row>
    <row r="4570" spans="1:2" x14ac:dyDescent="0.25">
      <c r="A4570" s="61"/>
      <c r="B4570" s="61"/>
    </row>
    <row r="4571" spans="1:2" x14ac:dyDescent="0.25">
      <c r="A4571" s="61"/>
      <c r="B4571" s="61"/>
    </row>
    <row r="4572" spans="1:2" x14ac:dyDescent="0.25">
      <c r="A4572" s="61"/>
      <c r="B4572" s="61"/>
    </row>
    <row r="4573" spans="1:2" x14ac:dyDescent="0.25">
      <c r="A4573" s="61"/>
      <c r="B4573" s="61"/>
    </row>
    <row r="4574" spans="1:2" x14ac:dyDescent="0.25">
      <c r="A4574" s="61"/>
      <c r="B4574" s="61"/>
    </row>
    <row r="4575" spans="1:2" x14ac:dyDescent="0.25">
      <c r="A4575" s="61"/>
      <c r="B4575" s="61"/>
    </row>
    <row r="4576" spans="1:2" x14ac:dyDescent="0.25">
      <c r="A4576" s="61"/>
      <c r="B4576" s="61"/>
    </row>
    <row r="4577" spans="1:2" x14ac:dyDescent="0.25">
      <c r="A4577" s="61"/>
      <c r="B4577" s="61"/>
    </row>
    <row r="4578" spans="1:2" x14ac:dyDescent="0.25">
      <c r="A4578" s="61"/>
      <c r="B4578" s="61"/>
    </row>
    <row r="4579" spans="1:2" x14ac:dyDescent="0.25">
      <c r="A4579" s="61"/>
      <c r="B4579" s="61"/>
    </row>
    <row r="4580" spans="1:2" x14ac:dyDescent="0.25">
      <c r="A4580" s="61"/>
      <c r="B4580" s="61"/>
    </row>
    <row r="4581" spans="1:2" x14ac:dyDescent="0.25">
      <c r="A4581" s="61"/>
      <c r="B4581" s="61"/>
    </row>
    <row r="4582" spans="1:2" x14ac:dyDescent="0.25">
      <c r="A4582" s="61"/>
      <c r="B4582" s="61"/>
    </row>
    <row r="4583" spans="1:2" x14ac:dyDescent="0.25">
      <c r="A4583" s="61"/>
      <c r="B4583" s="61"/>
    </row>
    <row r="4584" spans="1:2" x14ac:dyDescent="0.25">
      <c r="A4584" s="61"/>
      <c r="B4584" s="61"/>
    </row>
    <row r="4585" spans="1:2" x14ac:dyDescent="0.25">
      <c r="A4585" s="61"/>
      <c r="B4585" s="61"/>
    </row>
    <row r="4586" spans="1:2" x14ac:dyDescent="0.25">
      <c r="A4586" s="61"/>
      <c r="B4586" s="61"/>
    </row>
    <row r="4587" spans="1:2" x14ac:dyDescent="0.25">
      <c r="A4587" s="61"/>
      <c r="B4587" s="61"/>
    </row>
    <row r="4588" spans="1:2" x14ac:dyDescent="0.25">
      <c r="A4588" s="61"/>
      <c r="B4588" s="61"/>
    </row>
    <row r="4589" spans="1:2" x14ac:dyDescent="0.25">
      <c r="A4589" s="61"/>
      <c r="B4589" s="61"/>
    </row>
    <row r="4590" spans="1:2" x14ac:dyDescent="0.25">
      <c r="A4590" s="61"/>
      <c r="B4590" s="61"/>
    </row>
    <row r="4591" spans="1:2" x14ac:dyDescent="0.25">
      <c r="A4591" s="61"/>
      <c r="B4591" s="61"/>
    </row>
    <row r="4592" spans="1:2" x14ac:dyDescent="0.25">
      <c r="A4592" s="61"/>
      <c r="B4592" s="61"/>
    </row>
    <row r="4593" spans="1:2" x14ac:dyDescent="0.25">
      <c r="A4593" s="61"/>
      <c r="B4593" s="61"/>
    </row>
    <row r="4594" spans="1:2" x14ac:dyDescent="0.25">
      <c r="A4594" s="61"/>
      <c r="B4594" s="61"/>
    </row>
    <row r="4595" spans="1:2" x14ac:dyDescent="0.25">
      <c r="A4595" s="61"/>
      <c r="B4595" s="61"/>
    </row>
    <row r="4596" spans="1:2" x14ac:dyDescent="0.25">
      <c r="A4596" s="61"/>
      <c r="B4596" s="61"/>
    </row>
    <row r="4597" spans="1:2" x14ac:dyDescent="0.25">
      <c r="A4597" s="61"/>
      <c r="B4597" s="61"/>
    </row>
    <row r="4598" spans="1:2" x14ac:dyDescent="0.25">
      <c r="A4598" s="61"/>
      <c r="B4598" s="61"/>
    </row>
    <row r="4599" spans="1:2" x14ac:dyDescent="0.25">
      <c r="A4599" s="61"/>
      <c r="B4599" s="61"/>
    </row>
    <row r="4600" spans="1:2" x14ac:dyDescent="0.25">
      <c r="A4600" s="61"/>
      <c r="B4600" s="61"/>
    </row>
    <row r="4601" spans="1:2" x14ac:dyDescent="0.25">
      <c r="A4601" s="61"/>
      <c r="B4601" s="61"/>
    </row>
    <row r="4602" spans="1:2" x14ac:dyDescent="0.25">
      <c r="A4602" s="61"/>
      <c r="B4602" s="61"/>
    </row>
    <row r="4603" spans="1:2" x14ac:dyDescent="0.25">
      <c r="A4603" s="61"/>
      <c r="B4603" s="61"/>
    </row>
    <row r="4604" spans="1:2" x14ac:dyDescent="0.25">
      <c r="A4604" s="61"/>
      <c r="B4604" s="61"/>
    </row>
    <row r="4605" spans="1:2" x14ac:dyDescent="0.25">
      <c r="A4605" s="61"/>
      <c r="B4605" s="61"/>
    </row>
    <row r="4606" spans="1:2" x14ac:dyDescent="0.25">
      <c r="A4606" s="61"/>
      <c r="B4606" s="61"/>
    </row>
    <row r="4607" spans="1:2" x14ac:dyDescent="0.25">
      <c r="A4607" s="61"/>
      <c r="B4607" s="61"/>
    </row>
    <row r="4608" spans="1:2" x14ac:dyDescent="0.25">
      <c r="A4608" s="61"/>
      <c r="B4608" s="61"/>
    </row>
    <row r="4609" spans="1:2" x14ac:dyDescent="0.25">
      <c r="A4609" s="61"/>
      <c r="B4609" s="61"/>
    </row>
    <row r="4610" spans="1:2" x14ac:dyDescent="0.25">
      <c r="A4610" s="61"/>
      <c r="B4610" s="61"/>
    </row>
    <row r="4611" spans="1:2" x14ac:dyDescent="0.25">
      <c r="A4611" s="61"/>
      <c r="B4611" s="61"/>
    </row>
    <row r="4612" spans="1:2" x14ac:dyDescent="0.25">
      <c r="A4612" s="61"/>
      <c r="B4612" s="61"/>
    </row>
    <row r="4613" spans="1:2" x14ac:dyDescent="0.25">
      <c r="A4613" s="61"/>
      <c r="B4613" s="61"/>
    </row>
    <row r="4614" spans="1:2" x14ac:dyDescent="0.25">
      <c r="A4614" s="61"/>
      <c r="B4614" s="61"/>
    </row>
    <row r="4615" spans="1:2" x14ac:dyDescent="0.25">
      <c r="A4615" s="61"/>
      <c r="B4615" s="61"/>
    </row>
    <row r="4616" spans="1:2" x14ac:dyDescent="0.25">
      <c r="A4616" s="61"/>
      <c r="B4616" s="61"/>
    </row>
    <row r="4617" spans="1:2" x14ac:dyDescent="0.25">
      <c r="A4617" s="61"/>
      <c r="B4617" s="61"/>
    </row>
    <row r="4618" spans="1:2" x14ac:dyDescent="0.25">
      <c r="A4618" s="61"/>
      <c r="B4618" s="61"/>
    </row>
    <row r="4619" spans="1:2" x14ac:dyDescent="0.25">
      <c r="A4619" s="61"/>
      <c r="B4619" s="61"/>
    </row>
    <row r="4620" spans="1:2" x14ac:dyDescent="0.25">
      <c r="A4620" s="61"/>
      <c r="B4620" s="61"/>
    </row>
    <row r="4621" spans="1:2" x14ac:dyDescent="0.25">
      <c r="A4621" s="61"/>
      <c r="B4621" s="61"/>
    </row>
    <row r="4622" spans="1:2" x14ac:dyDescent="0.25">
      <c r="A4622" s="61"/>
      <c r="B4622" s="61"/>
    </row>
    <row r="4623" spans="1:2" x14ac:dyDescent="0.25">
      <c r="A4623" s="61"/>
      <c r="B4623" s="61"/>
    </row>
    <row r="4624" spans="1:2" x14ac:dyDescent="0.25">
      <c r="A4624" s="61"/>
      <c r="B4624" s="61"/>
    </row>
    <row r="4625" spans="1:2" x14ac:dyDescent="0.25">
      <c r="A4625" s="61"/>
      <c r="B4625" s="61"/>
    </row>
    <row r="4626" spans="1:2" x14ac:dyDescent="0.25">
      <c r="A4626" s="61"/>
      <c r="B4626" s="61"/>
    </row>
    <row r="4627" spans="1:2" x14ac:dyDescent="0.25">
      <c r="A4627" s="61"/>
      <c r="B4627" s="61"/>
    </row>
    <row r="4628" spans="1:2" x14ac:dyDescent="0.25">
      <c r="A4628" s="61"/>
      <c r="B4628" s="61"/>
    </row>
    <row r="4629" spans="1:2" x14ac:dyDescent="0.25">
      <c r="A4629" s="61"/>
      <c r="B4629" s="61"/>
    </row>
    <row r="4630" spans="1:2" x14ac:dyDescent="0.25">
      <c r="A4630" s="61"/>
      <c r="B4630" s="61"/>
    </row>
    <row r="4631" spans="1:2" x14ac:dyDescent="0.25">
      <c r="A4631" s="61"/>
      <c r="B4631" s="61"/>
    </row>
    <row r="4632" spans="1:2" x14ac:dyDescent="0.25">
      <c r="A4632" s="61"/>
      <c r="B4632" s="61"/>
    </row>
    <row r="4633" spans="1:2" x14ac:dyDescent="0.25">
      <c r="A4633" s="61"/>
      <c r="B4633" s="61"/>
    </row>
    <row r="4634" spans="1:2" x14ac:dyDescent="0.25">
      <c r="A4634" s="61"/>
      <c r="B4634" s="61"/>
    </row>
    <row r="4635" spans="1:2" x14ac:dyDescent="0.25">
      <c r="A4635" s="61"/>
      <c r="B4635" s="61"/>
    </row>
    <row r="4636" spans="1:2" x14ac:dyDescent="0.25">
      <c r="A4636" s="61"/>
      <c r="B4636" s="61"/>
    </row>
    <row r="4637" spans="1:2" x14ac:dyDescent="0.25">
      <c r="A4637" s="61"/>
      <c r="B4637" s="61"/>
    </row>
    <row r="4638" spans="1:2" x14ac:dyDescent="0.25">
      <c r="A4638" s="61"/>
      <c r="B4638" s="61"/>
    </row>
    <row r="4639" spans="1:2" x14ac:dyDescent="0.25">
      <c r="A4639" s="61"/>
      <c r="B4639" s="61"/>
    </row>
    <row r="4640" spans="1:2" x14ac:dyDescent="0.25">
      <c r="A4640" s="61"/>
      <c r="B4640" s="61"/>
    </row>
    <row r="4641" spans="1:2" x14ac:dyDescent="0.25">
      <c r="A4641" s="61"/>
      <c r="B4641" s="61"/>
    </row>
    <row r="4642" spans="1:2" x14ac:dyDescent="0.25">
      <c r="A4642" s="61"/>
      <c r="B4642" s="61"/>
    </row>
    <row r="4643" spans="1:2" x14ac:dyDescent="0.25">
      <c r="A4643" s="61"/>
      <c r="B4643" s="61"/>
    </row>
    <row r="4644" spans="1:2" x14ac:dyDescent="0.25">
      <c r="A4644" s="61"/>
      <c r="B4644" s="61"/>
    </row>
    <row r="4645" spans="1:2" x14ac:dyDescent="0.25">
      <c r="A4645" s="61"/>
      <c r="B4645" s="61"/>
    </row>
    <row r="4646" spans="1:2" x14ac:dyDescent="0.25">
      <c r="A4646" s="61"/>
      <c r="B4646" s="61"/>
    </row>
    <row r="4647" spans="1:2" x14ac:dyDescent="0.25">
      <c r="A4647" s="61"/>
      <c r="B4647" s="61"/>
    </row>
    <row r="4648" spans="1:2" x14ac:dyDescent="0.25">
      <c r="A4648" s="61"/>
      <c r="B4648" s="61"/>
    </row>
    <row r="4649" spans="1:2" x14ac:dyDescent="0.25">
      <c r="A4649" s="61"/>
      <c r="B4649" s="61"/>
    </row>
    <row r="4650" spans="1:2" x14ac:dyDescent="0.25">
      <c r="A4650" s="61"/>
      <c r="B4650" s="61"/>
    </row>
    <row r="4651" spans="1:2" x14ac:dyDescent="0.25">
      <c r="A4651" s="61"/>
      <c r="B4651" s="61"/>
    </row>
    <row r="4652" spans="1:2" x14ac:dyDescent="0.25">
      <c r="A4652" s="61"/>
      <c r="B4652" s="61"/>
    </row>
    <row r="4653" spans="1:2" x14ac:dyDescent="0.25">
      <c r="A4653" s="61"/>
      <c r="B4653" s="61"/>
    </row>
    <row r="4654" spans="1:2" x14ac:dyDescent="0.25">
      <c r="A4654" s="61"/>
      <c r="B4654" s="61"/>
    </row>
    <row r="4655" spans="1:2" x14ac:dyDescent="0.25">
      <c r="A4655" s="61"/>
      <c r="B4655" s="61"/>
    </row>
    <row r="4656" spans="1:2" x14ac:dyDescent="0.25">
      <c r="A4656" s="61"/>
      <c r="B4656" s="61"/>
    </row>
    <row r="4657" spans="1:2" x14ac:dyDescent="0.25">
      <c r="A4657" s="61"/>
      <c r="B4657" s="61"/>
    </row>
    <row r="4658" spans="1:2" x14ac:dyDescent="0.25">
      <c r="A4658" s="61"/>
      <c r="B4658" s="61"/>
    </row>
    <row r="4659" spans="1:2" x14ac:dyDescent="0.25">
      <c r="A4659" s="61"/>
      <c r="B4659" s="61"/>
    </row>
    <row r="4660" spans="1:2" x14ac:dyDescent="0.25">
      <c r="A4660" s="61"/>
      <c r="B4660" s="61"/>
    </row>
    <row r="4661" spans="1:2" x14ac:dyDescent="0.25">
      <c r="A4661" s="61"/>
      <c r="B4661" s="61"/>
    </row>
    <row r="4662" spans="1:2" x14ac:dyDescent="0.25">
      <c r="A4662" s="61"/>
      <c r="B4662" s="61"/>
    </row>
    <row r="4663" spans="1:2" x14ac:dyDescent="0.25">
      <c r="A4663" s="61"/>
      <c r="B4663" s="61"/>
    </row>
    <row r="4664" spans="1:2" x14ac:dyDescent="0.25">
      <c r="A4664" s="61"/>
      <c r="B4664" s="61"/>
    </row>
    <row r="4665" spans="1:2" x14ac:dyDescent="0.25">
      <c r="A4665" s="61"/>
      <c r="B4665" s="61"/>
    </row>
    <row r="4666" spans="1:2" x14ac:dyDescent="0.25">
      <c r="A4666" s="61"/>
      <c r="B4666" s="61"/>
    </row>
    <row r="4667" spans="1:2" x14ac:dyDescent="0.25">
      <c r="A4667" s="61"/>
      <c r="B4667" s="61"/>
    </row>
    <row r="4668" spans="1:2" x14ac:dyDescent="0.25">
      <c r="A4668" s="61"/>
      <c r="B4668" s="61"/>
    </row>
    <row r="4669" spans="1:2" x14ac:dyDescent="0.25">
      <c r="A4669" s="61"/>
      <c r="B4669" s="61"/>
    </row>
    <row r="4670" spans="1:2" x14ac:dyDescent="0.25">
      <c r="A4670" s="61"/>
      <c r="B4670" s="61"/>
    </row>
    <row r="4671" spans="1:2" x14ac:dyDescent="0.25">
      <c r="A4671" s="61"/>
      <c r="B4671" s="61"/>
    </row>
    <row r="4672" spans="1:2" x14ac:dyDescent="0.25">
      <c r="A4672" s="61"/>
      <c r="B4672" s="61"/>
    </row>
    <row r="4673" spans="1:2" x14ac:dyDescent="0.25">
      <c r="A4673" s="61"/>
      <c r="B4673" s="61"/>
    </row>
    <row r="4674" spans="1:2" x14ac:dyDescent="0.25">
      <c r="A4674" s="61"/>
      <c r="B4674" s="61"/>
    </row>
    <row r="4675" spans="1:2" x14ac:dyDescent="0.25">
      <c r="A4675" s="61"/>
      <c r="B4675" s="61"/>
    </row>
    <row r="4676" spans="1:2" x14ac:dyDescent="0.25">
      <c r="A4676" s="61"/>
      <c r="B4676" s="61"/>
    </row>
    <row r="4677" spans="1:2" x14ac:dyDescent="0.25">
      <c r="A4677" s="61"/>
      <c r="B4677" s="61"/>
    </row>
    <row r="4678" spans="1:2" x14ac:dyDescent="0.25">
      <c r="A4678" s="61"/>
      <c r="B4678" s="61"/>
    </row>
    <row r="4679" spans="1:2" x14ac:dyDescent="0.25">
      <c r="A4679" s="61"/>
      <c r="B4679" s="61"/>
    </row>
    <row r="4680" spans="1:2" x14ac:dyDescent="0.25">
      <c r="A4680" s="61"/>
      <c r="B4680" s="61"/>
    </row>
    <row r="4681" spans="1:2" x14ac:dyDescent="0.25">
      <c r="A4681" s="61"/>
      <c r="B4681" s="61"/>
    </row>
    <row r="4682" spans="1:2" x14ac:dyDescent="0.25">
      <c r="A4682" s="61"/>
      <c r="B4682" s="61"/>
    </row>
    <row r="4683" spans="1:2" x14ac:dyDescent="0.25">
      <c r="A4683" s="61"/>
      <c r="B4683" s="61"/>
    </row>
    <row r="4684" spans="1:2" x14ac:dyDescent="0.25">
      <c r="A4684" s="61"/>
      <c r="B4684" s="61"/>
    </row>
    <row r="4685" spans="1:2" x14ac:dyDescent="0.25">
      <c r="A4685" s="61"/>
      <c r="B4685" s="61"/>
    </row>
    <row r="4686" spans="1:2" x14ac:dyDescent="0.25">
      <c r="A4686" s="61"/>
      <c r="B4686" s="61"/>
    </row>
    <row r="4687" spans="1:2" x14ac:dyDescent="0.25">
      <c r="A4687" s="61"/>
      <c r="B4687" s="61"/>
    </row>
    <row r="4688" spans="1:2" x14ac:dyDescent="0.25">
      <c r="A4688" s="61"/>
      <c r="B4688" s="61"/>
    </row>
    <row r="4689" spans="1:2" x14ac:dyDescent="0.25">
      <c r="A4689" s="61"/>
      <c r="B4689" s="61"/>
    </row>
    <row r="4690" spans="1:2" x14ac:dyDescent="0.25">
      <c r="A4690" s="61"/>
      <c r="B4690" s="61"/>
    </row>
    <row r="4691" spans="1:2" x14ac:dyDescent="0.25">
      <c r="A4691" s="61"/>
      <c r="B4691" s="61"/>
    </row>
    <row r="4692" spans="1:2" x14ac:dyDescent="0.25">
      <c r="A4692" s="61"/>
      <c r="B4692" s="61"/>
    </row>
    <row r="4693" spans="1:2" x14ac:dyDescent="0.25">
      <c r="A4693" s="61"/>
      <c r="B4693" s="61"/>
    </row>
    <row r="4694" spans="1:2" x14ac:dyDescent="0.25">
      <c r="A4694" s="61"/>
      <c r="B4694" s="61"/>
    </row>
    <row r="4695" spans="1:2" x14ac:dyDescent="0.25">
      <c r="A4695" s="61"/>
      <c r="B4695" s="61"/>
    </row>
    <row r="4696" spans="1:2" x14ac:dyDescent="0.25">
      <c r="A4696" s="61"/>
      <c r="B4696" s="61"/>
    </row>
    <row r="4697" spans="1:2" x14ac:dyDescent="0.25">
      <c r="A4697" s="61"/>
      <c r="B4697" s="61"/>
    </row>
    <row r="4698" spans="1:2" x14ac:dyDescent="0.25">
      <c r="A4698" s="61"/>
      <c r="B4698" s="61"/>
    </row>
    <row r="4699" spans="1:2" x14ac:dyDescent="0.25">
      <c r="A4699" s="61"/>
      <c r="B4699" s="61"/>
    </row>
    <row r="4700" spans="1:2" x14ac:dyDescent="0.25">
      <c r="A4700" s="61"/>
      <c r="B4700" s="61"/>
    </row>
    <row r="4701" spans="1:2" x14ac:dyDescent="0.25">
      <c r="A4701" s="61"/>
      <c r="B4701" s="61"/>
    </row>
    <row r="4702" spans="1:2" x14ac:dyDescent="0.25">
      <c r="A4702" s="61"/>
      <c r="B4702" s="61"/>
    </row>
    <row r="4703" spans="1:2" x14ac:dyDescent="0.25">
      <c r="A4703" s="61"/>
      <c r="B4703" s="61"/>
    </row>
    <row r="4704" spans="1:2" x14ac:dyDescent="0.25">
      <c r="A4704" s="61"/>
      <c r="B4704" s="61"/>
    </row>
    <row r="4705" spans="1:2" x14ac:dyDescent="0.25">
      <c r="A4705" s="61"/>
      <c r="B4705" s="61"/>
    </row>
    <row r="4706" spans="1:2" x14ac:dyDescent="0.25">
      <c r="A4706" s="61"/>
      <c r="B4706" s="61"/>
    </row>
    <row r="4707" spans="1:2" x14ac:dyDescent="0.25">
      <c r="A4707" s="61"/>
      <c r="B4707" s="61"/>
    </row>
    <row r="4708" spans="1:2" x14ac:dyDescent="0.25">
      <c r="A4708" s="61"/>
      <c r="B4708" s="61"/>
    </row>
    <row r="4709" spans="1:2" x14ac:dyDescent="0.25">
      <c r="A4709" s="61"/>
      <c r="B4709" s="61"/>
    </row>
    <row r="4710" spans="1:2" x14ac:dyDescent="0.25">
      <c r="A4710" s="61"/>
      <c r="B4710" s="61"/>
    </row>
    <row r="4711" spans="1:2" x14ac:dyDescent="0.25">
      <c r="A4711" s="61"/>
      <c r="B4711" s="61"/>
    </row>
    <row r="4712" spans="1:2" x14ac:dyDescent="0.25">
      <c r="A4712" s="61"/>
      <c r="B4712" s="61"/>
    </row>
    <row r="4713" spans="1:2" x14ac:dyDescent="0.25">
      <c r="A4713" s="61"/>
      <c r="B4713" s="61"/>
    </row>
    <row r="4714" spans="1:2" x14ac:dyDescent="0.25">
      <c r="A4714" s="61"/>
      <c r="B4714" s="61"/>
    </row>
    <row r="4715" spans="1:2" x14ac:dyDescent="0.25">
      <c r="A4715" s="61"/>
      <c r="B4715" s="61"/>
    </row>
    <row r="4716" spans="1:2" x14ac:dyDescent="0.25">
      <c r="A4716" s="61"/>
      <c r="B4716" s="61"/>
    </row>
    <row r="4717" spans="1:2" x14ac:dyDescent="0.25">
      <c r="A4717" s="61"/>
      <c r="B4717" s="61"/>
    </row>
    <row r="4718" spans="1:2" x14ac:dyDescent="0.25">
      <c r="A4718" s="61"/>
      <c r="B4718" s="61"/>
    </row>
    <row r="4719" spans="1:2" x14ac:dyDescent="0.25">
      <c r="A4719" s="61"/>
      <c r="B4719" s="61"/>
    </row>
    <row r="4720" spans="1:2" x14ac:dyDescent="0.25">
      <c r="A4720" s="61"/>
      <c r="B4720" s="61"/>
    </row>
    <row r="4721" spans="1:2" x14ac:dyDescent="0.25">
      <c r="A4721" s="61"/>
      <c r="B4721" s="61"/>
    </row>
    <row r="4722" spans="1:2" x14ac:dyDescent="0.25">
      <c r="A4722" s="61"/>
      <c r="B4722" s="61"/>
    </row>
    <row r="4723" spans="1:2" x14ac:dyDescent="0.25">
      <c r="A4723" s="61"/>
      <c r="B4723" s="61"/>
    </row>
    <row r="4724" spans="1:2" x14ac:dyDescent="0.25">
      <c r="A4724" s="61"/>
      <c r="B4724" s="61"/>
    </row>
    <row r="4725" spans="1:2" x14ac:dyDescent="0.25">
      <c r="A4725" s="61"/>
      <c r="B4725" s="61"/>
    </row>
    <row r="4726" spans="1:2" x14ac:dyDescent="0.25">
      <c r="A4726" s="61"/>
      <c r="B4726" s="61"/>
    </row>
    <row r="4727" spans="1:2" x14ac:dyDescent="0.25">
      <c r="A4727" s="61"/>
      <c r="B4727" s="61"/>
    </row>
    <row r="4728" spans="1:2" x14ac:dyDescent="0.25">
      <c r="A4728" s="61"/>
      <c r="B4728" s="61"/>
    </row>
    <row r="4729" spans="1:2" x14ac:dyDescent="0.25">
      <c r="A4729" s="61"/>
      <c r="B4729" s="61"/>
    </row>
    <row r="4730" spans="1:2" x14ac:dyDescent="0.25">
      <c r="A4730" s="61"/>
      <c r="B4730" s="61"/>
    </row>
    <row r="4731" spans="1:2" x14ac:dyDescent="0.25">
      <c r="A4731" s="61"/>
      <c r="B4731" s="61"/>
    </row>
    <row r="4732" spans="1:2" x14ac:dyDescent="0.25">
      <c r="A4732" s="61"/>
      <c r="B4732" s="61"/>
    </row>
    <row r="4733" spans="1:2" x14ac:dyDescent="0.25">
      <c r="A4733" s="61"/>
      <c r="B4733" s="61"/>
    </row>
    <row r="4734" spans="1:2" x14ac:dyDescent="0.25">
      <c r="A4734" s="61"/>
      <c r="B4734" s="61"/>
    </row>
    <row r="4735" spans="1:2" x14ac:dyDescent="0.25">
      <c r="A4735" s="61"/>
      <c r="B4735" s="61"/>
    </row>
    <row r="4736" spans="1:2" x14ac:dyDescent="0.25">
      <c r="A4736" s="61"/>
      <c r="B4736" s="61"/>
    </row>
    <row r="4737" spans="1:2" x14ac:dyDescent="0.25">
      <c r="A4737" s="61"/>
      <c r="B4737" s="61"/>
    </row>
    <row r="4738" spans="1:2" x14ac:dyDescent="0.25">
      <c r="A4738" s="61"/>
      <c r="B4738" s="61"/>
    </row>
    <row r="4739" spans="1:2" x14ac:dyDescent="0.25">
      <c r="A4739" s="61"/>
      <c r="B4739" s="61"/>
    </row>
    <row r="4740" spans="1:2" x14ac:dyDescent="0.25">
      <c r="A4740" s="61"/>
      <c r="B4740" s="61"/>
    </row>
    <row r="4741" spans="1:2" x14ac:dyDescent="0.25">
      <c r="A4741" s="61"/>
      <c r="B4741" s="61"/>
    </row>
    <row r="4742" spans="1:2" x14ac:dyDescent="0.25">
      <c r="A4742" s="61"/>
      <c r="B4742" s="61"/>
    </row>
    <row r="4743" spans="1:2" x14ac:dyDescent="0.25">
      <c r="A4743" s="61"/>
      <c r="B4743" s="61"/>
    </row>
    <row r="4744" spans="1:2" x14ac:dyDescent="0.25">
      <c r="A4744" s="61"/>
      <c r="B4744" s="61"/>
    </row>
    <row r="4745" spans="1:2" x14ac:dyDescent="0.25">
      <c r="A4745" s="61"/>
      <c r="B4745" s="61"/>
    </row>
    <row r="4746" spans="1:2" x14ac:dyDescent="0.25">
      <c r="A4746" s="61"/>
      <c r="B4746" s="61"/>
    </row>
    <row r="4747" spans="1:2" x14ac:dyDescent="0.25">
      <c r="A4747" s="61"/>
      <c r="B4747" s="61"/>
    </row>
    <row r="4748" spans="1:2" x14ac:dyDescent="0.25">
      <c r="A4748" s="61"/>
      <c r="B4748" s="61"/>
    </row>
    <row r="4749" spans="1:2" x14ac:dyDescent="0.25">
      <c r="A4749" s="61"/>
      <c r="B4749" s="61"/>
    </row>
    <row r="4750" spans="1:2" x14ac:dyDescent="0.25">
      <c r="A4750" s="61"/>
      <c r="B4750" s="61"/>
    </row>
    <row r="4751" spans="1:2" x14ac:dyDescent="0.25">
      <c r="A4751" s="61"/>
      <c r="B4751" s="61"/>
    </row>
    <row r="4752" spans="1:2" x14ac:dyDescent="0.25">
      <c r="A4752" s="61"/>
      <c r="B4752" s="61"/>
    </row>
    <row r="4753" spans="1:2" x14ac:dyDescent="0.25">
      <c r="A4753" s="61"/>
      <c r="B4753" s="61"/>
    </row>
    <row r="4754" spans="1:2" x14ac:dyDescent="0.25">
      <c r="A4754" s="61"/>
      <c r="B4754" s="61"/>
    </row>
    <row r="4755" spans="1:2" x14ac:dyDescent="0.25">
      <c r="A4755" s="61"/>
      <c r="B4755" s="61"/>
    </row>
    <row r="4756" spans="1:2" x14ac:dyDescent="0.25">
      <c r="A4756" s="61"/>
      <c r="B4756" s="61"/>
    </row>
    <row r="4757" spans="1:2" x14ac:dyDescent="0.25">
      <c r="A4757" s="61"/>
      <c r="B4757" s="61"/>
    </row>
    <row r="4758" spans="1:2" x14ac:dyDescent="0.25">
      <c r="A4758" s="61"/>
      <c r="B4758" s="61"/>
    </row>
    <row r="4759" spans="1:2" x14ac:dyDescent="0.25">
      <c r="A4759" s="61"/>
      <c r="B4759" s="61"/>
    </row>
    <row r="4760" spans="1:2" x14ac:dyDescent="0.25">
      <c r="A4760" s="61"/>
      <c r="B4760" s="61"/>
    </row>
    <row r="4761" spans="1:2" x14ac:dyDescent="0.25">
      <c r="A4761" s="61"/>
      <c r="B4761" s="61"/>
    </row>
    <row r="4762" spans="1:2" x14ac:dyDescent="0.25">
      <c r="A4762" s="61"/>
      <c r="B4762" s="61"/>
    </row>
    <row r="4763" spans="1:2" x14ac:dyDescent="0.25">
      <c r="A4763" s="61"/>
      <c r="B4763" s="61"/>
    </row>
    <row r="4764" spans="1:2" x14ac:dyDescent="0.25">
      <c r="A4764" s="61"/>
      <c r="B4764" s="61"/>
    </row>
    <row r="4765" spans="1:2" x14ac:dyDescent="0.25">
      <c r="A4765" s="61"/>
      <c r="B4765" s="61"/>
    </row>
    <row r="4766" spans="1:2" x14ac:dyDescent="0.25">
      <c r="A4766" s="61"/>
      <c r="B4766" s="61"/>
    </row>
    <row r="4767" spans="1:2" x14ac:dyDescent="0.25">
      <c r="A4767" s="61"/>
      <c r="B4767" s="61"/>
    </row>
    <row r="4768" spans="1:2" x14ac:dyDescent="0.25">
      <c r="A4768" s="61"/>
      <c r="B4768" s="61"/>
    </row>
    <row r="4769" spans="1:2" x14ac:dyDescent="0.25">
      <c r="A4769" s="61"/>
      <c r="B4769" s="61"/>
    </row>
    <row r="4770" spans="1:2" x14ac:dyDescent="0.25">
      <c r="A4770" s="61"/>
      <c r="B4770" s="61"/>
    </row>
    <row r="4771" spans="1:2" x14ac:dyDescent="0.25">
      <c r="A4771" s="61"/>
      <c r="B4771" s="61"/>
    </row>
    <row r="4772" spans="1:2" x14ac:dyDescent="0.25">
      <c r="A4772" s="61"/>
      <c r="B4772" s="61"/>
    </row>
    <row r="4773" spans="1:2" x14ac:dyDescent="0.25">
      <c r="A4773" s="61"/>
      <c r="B4773" s="61"/>
    </row>
    <row r="4774" spans="1:2" x14ac:dyDescent="0.25">
      <c r="A4774" s="61"/>
      <c r="B4774" s="61"/>
    </row>
    <row r="4775" spans="1:2" x14ac:dyDescent="0.25">
      <c r="A4775" s="61"/>
      <c r="B4775" s="61"/>
    </row>
    <row r="4776" spans="1:2" x14ac:dyDescent="0.25">
      <c r="A4776" s="61"/>
      <c r="B4776" s="61"/>
    </row>
    <row r="4777" spans="1:2" x14ac:dyDescent="0.25">
      <c r="A4777" s="61"/>
      <c r="B4777" s="61"/>
    </row>
    <row r="4778" spans="1:2" x14ac:dyDescent="0.25">
      <c r="A4778" s="61"/>
      <c r="B4778" s="61"/>
    </row>
    <row r="4779" spans="1:2" x14ac:dyDescent="0.25">
      <c r="A4779" s="61"/>
      <c r="B4779" s="61"/>
    </row>
    <row r="4780" spans="1:2" x14ac:dyDescent="0.25">
      <c r="A4780" s="61"/>
      <c r="B4780" s="61"/>
    </row>
    <row r="4781" spans="1:2" x14ac:dyDescent="0.25">
      <c r="A4781" s="61"/>
      <c r="B4781" s="61"/>
    </row>
    <row r="4782" spans="1:2" x14ac:dyDescent="0.25">
      <c r="A4782" s="61"/>
      <c r="B4782" s="61"/>
    </row>
    <row r="4783" spans="1:2" x14ac:dyDescent="0.25">
      <c r="A4783" s="61"/>
      <c r="B4783" s="61"/>
    </row>
    <row r="4784" spans="1:2" x14ac:dyDescent="0.25">
      <c r="A4784" s="61"/>
      <c r="B4784" s="61"/>
    </row>
    <row r="4785" spans="1:2" x14ac:dyDescent="0.25">
      <c r="A4785" s="61"/>
      <c r="B4785" s="61"/>
    </row>
    <row r="4786" spans="1:2" x14ac:dyDescent="0.25">
      <c r="A4786" s="61"/>
      <c r="B4786" s="61"/>
    </row>
    <row r="4787" spans="1:2" x14ac:dyDescent="0.25">
      <c r="A4787" s="61"/>
      <c r="B4787" s="61"/>
    </row>
    <row r="4788" spans="1:2" x14ac:dyDescent="0.25">
      <c r="A4788" s="61"/>
      <c r="B4788" s="61"/>
    </row>
    <row r="4789" spans="1:2" x14ac:dyDescent="0.25">
      <c r="A4789" s="61"/>
      <c r="B4789" s="61"/>
    </row>
    <row r="4790" spans="1:2" x14ac:dyDescent="0.25">
      <c r="A4790" s="61"/>
      <c r="B4790" s="61"/>
    </row>
    <row r="4791" spans="1:2" x14ac:dyDescent="0.25">
      <c r="A4791" s="61"/>
      <c r="B4791" s="61"/>
    </row>
    <row r="4792" spans="1:2" x14ac:dyDescent="0.25">
      <c r="A4792" s="61"/>
      <c r="B4792" s="61"/>
    </row>
    <row r="4793" spans="1:2" x14ac:dyDescent="0.25">
      <c r="A4793" s="61"/>
      <c r="B4793" s="61"/>
    </row>
    <row r="4794" spans="1:2" x14ac:dyDescent="0.25">
      <c r="A4794" s="61"/>
      <c r="B4794" s="61"/>
    </row>
    <row r="4795" spans="1:2" x14ac:dyDescent="0.25">
      <c r="A4795" s="61"/>
      <c r="B4795" s="61"/>
    </row>
    <row r="4796" spans="1:2" x14ac:dyDescent="0.25">
      <c r="A4796" s="61"/>
      <c r="B4796" s="61"/>
    </row>
    <row r="4797" spans="1:2" x14ac:dyDescent="0.25">
      <c r="A4797" s="61"/>
      <c r="B4797" s="61"/>
    </row>
    <row r="4798" spans="1:2" x14ac:dyDescent="0.25">
      <c r="A4798" s="61"/>
      <c r="B4798" s="61"/>
    </row>
    <row r="4799" spans="1:2" x14ac:dyDescent="0.25">
      <c r="A4799" s="61"/>
      <c r="B4799" s="61"/>
    </row>
    <row r="4800" spans="1:2" x14ac:dyDescent="0.25">
      <c r="A4800" s="61"/>
      <c r="B4800" s="61"/>
    </row>
    <row r="4801" spans="1:2" x14ac:dyDescent="0.25">
      <c r="A4801" s="61"/>
      <c r="B4801" s="61"/>
    </row>
    <row r="4802" spans="1:2" x14ac:dyDescent="0.25">
      <c r="A4802" s="61"/>
      <c r="B4802" s="61"/>
    </row>
    <row r="4803" spans="1:2" x14ac:dyDescent="0.25">
      <c r="A4803" s="61"/>
      <c r="B4803" s="61"/>
    </row>
    <row r="4804" spans="1:2" x14ac:dyDescent="0.25">
      <c r="A4804" s="61"/>
      <c r="B4804" s="61"/>
    </row>
    <row r="4805" spans="1:2" x14ac:dyDescent="0.25">
      <c r="A4805" s="61"/>
      <c r="B4805" s="61"/>
    </row>
    <row r="4806" spans="1:2" x14ac:dyDescent="0.25">
      <c r="A4806" s="61"/>
      <c r="B4806" s="61"/>
    </row>
    <row r="4807" spans="1:2" x14ac:dyDescent="0.25">
      <c r="A4807" s="61"/>
      <c r="B4807" s="61"/>
    </row>
    <row r="4808" spans="1:2" x14ac:dyDescent="0.25">
      <c r="A4808" s="61"/>
      <c r="B4808" s="61"/>
    </row>
    <row r="4809" spans="1:2" x14ac:dyDescent="0.25">
      <c r="A4809" s="61"/>
      <c r="B4809" s="61"/>
    </row>
    <row r="4810" spans="1:2" x14ac:dyDescent="0.25">
      <c r="A4810" s="61"/>
      <c r="B4810" s="61"/>
    </row>
    <row r="4811" spans="1:2" x14ac:dyDescent="0.25">
      <c r="A4811" s="61"/>
      <c r="B4811" s="61"/>
    </row>
    <row r="4812" spans="1:2" x14ac:dyDescent="0.25">
      <c r="A4812" s="61"/>
      <c r="B4812" s="61"/>
    </row>
    <row r="4813" spans="1:2" x14ac:dyDescent="0.25">
      <c r="A4813" s="61"/>
      <c r="B4813" s="61"/>
    </row>
    <row r="4814" spans="1:2" x14ac:dyDescent="0.25">
      <c r="A4814" s="61"/>
      <c r="B4814" s="61"/>
    </row>
    <row r="4815" spans="1:2" x14ac:dyDescent="0.25">
      <c r="A4815" s="61"/>
      <c r="B4815" s="61"/>
    </row>
    <row r="4816" spans="1:2" x14ac:dyDescent="0.25">
      <c r="A4816" s="61"/>
      <c r="B4816" s="61"/>
    </row>
    <row r="4817" spans="1:2" x14ac:dyDescent="0.25">
      <c r="A4817" s="61"/>
      <c r="B4817" s="61"/>
    </row>
    <row r="4818" spans="1:2" x14ac:dyDescent="0.25">
      <c r="A4818" s="61"/>
      <c r="B4818" s="61"/>
    </row>
    <row r="4819" spans="1:2" x14ac:dyDescent="0.25">
      <c r="A4819" s="61"/>
      <c r="B4819" s="61"/>
    </row>
    <row r="4820" spans="1:2" x14ac:dyDescent="0.25">
      <c r="A4820" s="61"/>
      <c r="B4820" s="61"/>
    </row>
    <row r="4821" spans="1:2" x14ac:dyDescent="0.25">
      <c r="A4821" s="61"/>
      <c r="B4821" s="61"/>
    </row>
    <row r="4822" spans="1:2" x14ac:dyDescent="0.25">
      <c r="A4822" s="61"/>
      <c r="B4822" s="61"/>
    </row>
    <row r="4823" spans="1:2" x14ac:dyDescent="0.25">
      <c r="A4823" s="61"/>
      <c r="B4823" s="61"/>
    </row>
    <row r="4824" spans="1:2" x14ac:dyDescent="0.25">
      <c r="A4824" s="61"/>
      <c r="B4824" s="61"/>
    </row>
    <row r="4825" spans="1:2" x14ac:dyDescent="0.25">
      <c r="A4825" s="61"/>
      <c r="B4825" s="61"/>
    </row>
    <row r="4826" spans="1:2" x14ac:dyDescent="0.25">
      <c r="A4826" s="61"/>
      <c r="B4826" s="61"/>
    </row>
    <row r="4827" spans="1:2" x14ac:dyDescent="0.25">
      <c r="A4827" s="61"/>
      <c r="B4827" s="61"/>
    </row>
    <row r="4828" spans="1:2" x14ac:dyDescent="0.25">
      <c r="A4828" s="61"/>
      <c r="B4828" s="61"/>
    </row>
    <row r="4829" spans="1:2" x14ac:dyDescent="0.25">
      <c r="A4829" s="61"/>
      <c r="B4829" s="61"/>
    </row>
    <row r="4830" spans="1:2" x14ac:dyDescent="0.25">
      <c r="A4830" s="61"/>
      <c r="B4830" s="61"/>
    </row>
    <row r="4831" spans="1:2" x14ac:dyDescent="0.25">
      <c r="A4831" s="61"/>
      <c r="B4831" s="61"/>
    </row>
    <row r="4832" spans="1:2" x14ac:dyDescent="0.25">
      <c r="A4832" s="61"/>
      <c r="B4832" s="61"/>
    </row>
    <row r="4833" spans="1:2" x14ac:dyDescent="0.25">
      <c r="A4833" s="61"/>
      <c r="B4833" s="61"/>
    </row>
    <row r="4834" spans="1:2" x14ac:dyDescent="0.25">
      <c r="A4834" s="61"/>
      <c r="B4834" s="61"/>
    </row>
    <row r="4835" spans="1:2" x14ac:dyDescent="0.25">
      <c r="A4835" s="61"/>
      <c r="B4835" s="61"/>
    </row>
    <row r="4836" spans="1:2" x14ac:dyDescent="0.25">
      <c r="A4836" s="61"/>
      <c r="B4836" s="61"/>
    </row>
    <row r="4837" spans="1:2" x14ac:dyDescent="0.25">
      <c r="A4837" s="61"/>
      <c r="B4837" s="61"/>
    </row>
    <row r="4838" spans="1:2" x14ac:dyDescent="0.25">
      <c r="A4838" s="61"/>
      <c r="B4838" s="61"/>
    </row>
    <row r="4839" spans="1:2" x14ac:dyDescent="0.25">
      <c r="A4839" s="61"/>
      <c r="B4839" s="61"/>
    </row>
    <row r="4840" spans="1:2" x14ac:dyDescent="0.25">
      <c r="A4840" s="61"/>
      <c r="B4840" s="61"/>
    </row>
    <row r="4841" spans="1:2" x14ac:dyDescent="0.25">
      <c r="A4841" s="61"/>
      <c r="B4841" s="61"/>
    </row>
    <row r="4842" spans="1:2" x14ac:dyDescent="0.25">
      <c r="A4842" s="61"/>
      <c r="B4842" s="61"/>
    </row>
    <row r="4843" spans="1:2" x14ac:dyDescent="0.25">
      <c r="A4843" s="61"/>
      <c r="B4843" s="61"/>
    </row>
    <row r="4844" spans="1:2" x14ac:dyDescent="0.25">
      <c r="A4844" s="61"/>
      <c r="B4844" s="61"/>
    </row>
    <row r="4845" spans="1:2" x14ac:dyDescent="0.25">
      <c r="A4845" s="61"/>
      <c r="B4845" s="61"/>
    </row>
    <row r="4846" spans="1:2" x14ac:dyDescent="0.25">
      <c r="A4846" s="61"/>
      <c r="B4846" s="61"/>
    </row>
    <row r="4847" spans="1:2" x14ac:dyDescent="0.25">
      <c r="A4847" s="61"/>
      <c r="B4847" s="61"/>
    </row>
    <row r="4848" spans="1:2" x14ac:dyDescent="0.25">
      <c r="A4848" s="61"/>
      <c r="B4848" s="61"/>
    </row>
    <row r="4849" spans="1:2" x14ac:dyDescent="0.25">
      <c r="A4849" s="61"/>
      <c r="B4849" s="61"/>
    </row>
    <row r="4850" spans="1:2" x14ac:dyDescent="0.25">
      <c r="A4850" s="61"/>
      <c r="B4850" s="61"/>
    </row>
    <row r="4851" spans="1:2" x14ac:dyDescent="0.25">
      <c r="A4851" s="61"/>
      <c r="B4851" s="61"/>
    </row>
    <row r="4852" spans="1:2" x14ac:dyDescent="0.25">
      <c r="A4852" s="61"/>
      <c r="B4852" s="61"/>
    </row>
    <row r="4853" spans="1:2" x14ac:dyDescent="0.25">
      <c r="A4853" s="61"/>
      <c r="B4853" s="61"/>
    </row>
    <row r="4854" spans="1:2" x14ac:dyDescent="0.25">
      <c r="A4854" s="61"/>
      <c r="B4854" s="61"/>
    </row>
    <row r="4855" spans="1:2" x14ac:dyDescent="0.25">
      <c r="A4855" s="61"/>
      <c r="B4855" s="61"/>
    </row>
    <row r="4856" spans="1:2" x14ac:dyDescent="0.25">
      <c r="A4856" s="61"/>
      <c r="B4856" s="61"/>
    </row>
    <row r="4857" spans="1:2" x14ac:dyDescent="0.25">
      <c r="A4857" s="61"/>
      <c r="B4857" s="61"/>
    </row>
    <row r="4858" spans="1:2" x14ac:dyDescent="0.25">
      <c r="A4858" s="61"/>
      <c r="B4858" s="61"/>
    </row>
    <row r="4859" spans="1:2" x14ac:dyDescent="0.25">
      <c r="A4859" s="61"/>
      <c r="B4859" s="61"/>
    </row>
    <row r="4860" spans="1:2" x14ac:dyDescent="0.25">
      <c r="A4860" s="61"/>
      <c r="B4860" s="61"/>
    </row>
    <row r="4861" spans="1:2" x14ac:dyDescent="0.25">
      <c r="A4861" s="61"/>
      <c r="B4861" s="61"/>
    </row>
    <row r="4862" spans="1:2" x14ac:dyDescent="0.25">
      <c r="A4862" s="61"/>
      <c r="B4862" s="61"/>
    </row>
    <row r="4863" spans="1:2" x14ac:dyDescent="0.25">
      <c r="A4863" s="61"/>
      <c r="B4863" s="61"/>
    </row>
    <row r="4864" spans="1:2" x14ac:dyDescent="0.25">
      <c r="A4864" s="61"/>
      <c r="B4864" s="61"/>
    </row>
    <row r="4865" spans="1:2" x14ac:dyDescent="0.25">
      <c r="A4865" s="61"/>
      <c r="B4865" s="61"/>
    </row>
    <row r="4866" spans="1:2" x14ac:dyDescent="0.25">
      <c r="A4866" s="61"/>
      <c r="B4866" s="61"/>
    </row>
    <row r="4867" spans="1:2" x14ac:dyDescent="0.25">
      <c r="A4867" s="61"/>
      <c r="B4867" s="61"/>
    </row>
    <row r="4868" spans="1:2" x14ac:dyDescent="0.25">
      <c r="A4868" s="61"/>
      <c r="B4868" s="61"/>
    </row>
    <row r="4869" spans="1:2" x14ac:dyDescent="0.25">
      <c r="A4869" s="61"/>
      <c r="B4869" s="61"/>
    </row>
    <row r="4870" spans="1:2" x14ac:dyDescent="0.25">
      <c r="A4870" s="61"/>
      <c r="B4870" s="61"/>
    </row>
    <row r="4871" spans="1:2" x14ac:dyDescent="0.25">
      <c r="A4871" s="61"/>
      <c r="B4871" s="61"/>
    </row>
    <row r="4872" spans="1:2" x14ac:dyDescent="0.25">
      <c r="A4872" s="61"/>
      <c r="B4872" s="61"/>
    </row>
    <row r="4873" spans="1:2" x14ac:dyDescent="0.25">
      <c r="A4873" s="61"/>
      <c r="B4873" s="61"/>
    </row>
    <row r="4874" spans="1:2" x14ac:dyDescent="0.25">
      <c r="A4874" s="61"/>
      <c r="B4874" s="61"/>
    </row>
    <row r="4875" spans="1:2" x14ac:dyDescent="0.25">
      <c r="A4875" s="61"/>
      <c r="B4875" s="61"/>
    </row>
    <row r="4876" spans="1:2" x14ac:dyDescent="0.25">
      <c r="A4876" s="61"/>
      <c r="B4876" s="61"/>
    </row>
    <row r="4877" spans="1:2" x14ac:dyDescent="0.25">
      <c r="A4877" s="61"/>
      <c r="B4877" s="61"/>
    </row>
    <row r="4878" spans="1:2" x14ac:dyDescent="0.25">
      <c r="A4878" s="61"/>
      <c r="B4878" s="61"/>
    </row>
    <row r="4879" spans="1:2" x14ac:dyDescent="0.25">
      <c r="A4879" s="61"/>
      <c r="B4879" s="61"/>
    </row>
    <row r="4880" spans="1:2" x14ac:dyDescent="0.25">
      <c r="A4880" s="61"/>
      <c r="B4880" s="61"/>
    </row>
    <row r="4881" spans="1:2" x14ac:dyDescent="0.25">
      <c r="A4881" s="61"/>
      <c r="B4881" s="61"/>
    </row>
    <row r="4882" spans="1:2" x14ac:dyDescent="0.25">
      <c r="A4882" s="61"/>
      <c r="B4882" s="61"/>
    </row>
    <row r="4883" spans="1:2" x14ac:dyDescent="0.25">
      <c r="A4883" s="61"/>
      <c r="B4883" s="61"/>
    </row>
    <row r="4884" spans="1:2" x14ac:dyDescent="0.25">
      <c r="A4884" s="61"/>
      <c r="B4884" s="61"/>
    </row>
    <row r="4885" spans="1:2" x14ac:dyDescent="0.25">
      <c r="A4885" s="61"/>
      <c r="B4885" s="61"/>
    </row>
    <row r="4886" spans="1:2" x14ac:dyDescent="0.25">
      <c r="A4886" s="61"/>
      <c r="B4886" s="61"/>
    </row>
    <row r="4887" spans="1:2" x14ac:dyDescent="0.25">
      <c r="A4887" s="61"/>
      <c r="B4887" s="61"/>
    </row>
    <row r="4888" spans="1:2" x14ac:dyDescent="0.25">
      <c r="A4888" s="61"/>
      <c r="B4888" s="61"/>
    </row>
    <row r="4889" spans="1:2" x14ac:dyDescent="0.25">
      <c r="A4889" s="61"/>
      <c r="B4889" s="61"/>
    </row>
    <row r="4890" spans="1:2" x14ac:dyDescent="0.25">
      <c r="A4890" s="61"/>
      <c r="B4890" s="61"/>
    </row>
    <row r="4891" spans="1:2" x14ac:dyDescent="0.25">
      <c r="A4891" s="61"/>
      <c r="B4891" s="61"/>
    </row>
    <row r="4892" spans="1:2" x14ac:dyDescent="0.25">
      <c r="A4892" s="61"/>
      <c r="B4892" s="61"/>
    </row>
    <row r="4893" spans="1:2" x14ac:dyDescent="0.25">
      <c r="A4893" s="61"/>
      <c r="B4893" s="61"/>
    </row>
    <row r="4894" spans="1:2" x14ac:dyDescent="0.25">
      <c r="A4894" s="61"/>
      <c r="B4894" s="61"/>
    </row>
    <row r="4895" spans="1:2" x14ac:dyDescent="0.25">
      <c r="A4895" s="61"/>
      <c r="B4895" s="61"/>
    </row>
    <row r="4896" spans="1:2" x14ac:dyDescent="0.25">
      <c r="A4896" s="61"/>
      <c r="B4896" s="61"/>
    </row>
    <row r="4897" spans="1:2" x14ac:dyDescent="0.25">
      <c r="A4897" s="61"/>
      <c r="B4897" s="61"/>
    </row>
    <row r="4898" spans="1:2" x14ac:dyDescent="0.25">
      <c r="A4898" s="61"/>
      <c r="B4898" s="61"/>
    </row>
    <row r="4899" spans="1:2" x14ac:dyDescent="0.25">
      <c r="A4899" s="61"/>
      <c r="B4899" s="61"/>
    </row>
    <row r="4900" spans="1:2" x14ac:dyDescent="0.25">
      <c r="A4900" s="61"/>
      <c r="B4900" s="61"/>
    </row>
    <row r="4901" spans="1:2" x14ac:dyDescent="0.25">
      <c r="A4901" s="61"/>
      <c r="B4901" s="61"/>
    </row>
    <row r="4902" spans="1:2" x14ac:dyDescent="0.25">
      <c r="A4902" s="61"/>
      <c r="B4902" s="61"/>
    </row>
    <row r="4903" spans="1:2" x14ac:dyDescent="0.25">
      <c r="A4903" s="61"/>
      <c r="B4903" s="61"/>
    </row>
    <row r="4904" spans="1:2" x14ac:dyDescent="0.25">
      <c r="A4904" s="61"/>
      <c r="B4904" s="61"/>
    </row>
    <row r="4905" spans="1:2" x14ac:dyDescent="0.25">
      <c r="A4905" s="61"/>
      <c r="B4905" s="61"/>
    </row>
    <row r="4906" spans="1:2" x14ac:dyDescent="0.25">
      <c r="A4906" s="61"/>
      <c r="B4906" s="61"/>
    </row>
    <row r="4907" spans="1:2" x14ac:dyDescent="0.25">
      <c r="A4907" s="61"/>
      <c r="B4907" s="61"/>
    </row>
    <row r="4908" spans="1:2" x14ac:dyDescent="0.25">
      <c r="A4908" s="61"/>
      <c r="B4908" s="61"/>
    </row>
    <row r="4909" spans="1:2" x14ac:dyDescent="0.25">
      <c r="A4909" s="61"/>
      <c r="B4909" s="61"/>
    </row>
    <row r="4910" spans="1:2" x14ac:dyDescent="0.25">
      <c r="A4910" s="61"/>
      <c r="B4910" s="61"/>
    </row>
    <row r="4911" spans="1:2" x14ac:dyDescent="0.25">
      <c r="A4911" s="61"/>
      <c r="B4911" s="61"/>
    </row>
    <row r="4912" spans="1:2" x14ac:dyDescent="0.25">
      <c r="A4912" s="61"/>
      <c r="B4912" s="61"/>
    </row>
    <row r="4913" spans="1:2" x14ac:dyDescent="0.25">
      <c r="A4913" s="61"/>
      <c r="B4913" s="61"/>
    </row>
    <row r="4914" spans="1:2" x14ac:dyDescent="0.25">
      <c r="A4914" s="61"/>
      <c r="B4914" s="61"/>
    </row>
    <row r="4915" spans="1:2" x14ac:dyDescent="0.25">
      <c r="A4915" s="61"/>
      <c r="B4915" s="61"/>
    </row>
    <row r="4916" spans="1:2" x14ac:dyDescent="0.25">
      <c r="A4916" s="61"/>
      <c r="B4916" s="61"/>
    </row>
    <row r="4917" spans="1:2" x14ac:dyDescent="0.25">
      <c r="A4917" s="61"/>
      <c r="B4917" s="61"/>
    </row>
    <row r="4918" spans="1:2" x14ac:dyDescent="0.25">
      <c r="A4918" s="61"/>
      <c r="B4918" s="61"/>
    </row>
    <row r="4919" spans="1:2" x14ac:dyDescent="0.25">
      <c r="A4919" s="61"/>
      <c r="B4919" s="61"/>
    </row>
    <row r="4920" spans="1:2" x14ac:dyDescent="0.25">
      <c r="A4920" s="61"/>
      <c r="B4920" s="61"/>
    </row>
    <row r="4921" spans="1:2" x14ac:dyDescent="0.25">
      <c r="A4921" s="61"/>
      <c r="B4921" s="61"/>
    </row>
    <row r="4922" spans="1:2" x14ac:dyDescent="0.25">
      <c r="A4922" s="61"/>
      <c r="B4922" s="61"/>
    </row>
    <row r="4923" spans="1:2" x14ac:dyDescent="0.25">
      <c r="A4923" s="61"/>
      <c r="B4923" s="61"/>
    </row>
    <row r="4924" spans="1:2" x14ac:dyDescent="0.25">
      <c r="A4924" s="61"/>
      <c r="B4924" s="61"/>
    </row>
    <row r="4925" spans="1:2" x14ac:dyDescent="0.25">
      <c r="A4925" s="61"/>
      <c r="B4925" s="61"/>
    </row>
    <row r="4926" spans="1:2" x14ac:dyDescent="0.25">
      <c r="A4926" s="61"/>
      <c r="B4926" s="61"/>
    </row>
    <row r="4927" spans="1:2" x14ac:dyDescent="0.25">
      <c r="A4927" s="61"/>
      <c r="B4927" s="61"/>
    </row>
    <row r="4928" spans="1:2" x14ac:dyDescent="0.25">
      <c r="A4928" s="61"/>
      <c r="B4928" s="61"/>
    </row>
    <row r="4929" spans="1:2" x14ac:dyDescent="0.25">
      <c r="A4929" s="61"/>
      <c r="B4929" s="61"/>
    </row>
    <row r="4930" spans="1:2" x14ac:dyDescent="0.25">
      <c r="A4930" s="61"/>
      <c r="B4930" s="61"/>
    </row>
    <row r="4931" spans="1:2" x14ac:dyDescent="0.25">
      <c r="A4931" s="61"/>
      <c r="B4931" s="61"/>
    </row>
    <row r="4932" spans="1:2" x14ac:dyDescent="0.25">
      <c r="A4932" s="61"/>
      <c r="B4932" s="61"/>
    </row>
    <row r="4933" spans="1:2" x14ac:dyDescent="0.25">
      <c r="A4933" s="61"/>
      <c r="B4933" s="61"/>
    </row>
    <row r="4934" spans="1:2" x14ac:dyDescent="0.25">
      <c r="A4934" s="61"/>
      <c r="B4934" s="61"/>
    </row>
    <row r="4935" spans="1:2" x14ac:dyDescent="0.25">
      <c r="A4935" s="61"/>
      <c r="B4935" s="61"/>
    </row>
    <row r="4936" spans="1:2" x14ac:dyDescent="0.25">
      <c r="A4936" s="61"/>
      <c r="B4936" s="61"/>
    </row>
    <row r="4937" spans="1:2" x14ac:dyDescent="0.25">
      <c r="A4937" s="61"/>
      <c r="B4937" s="61"/>
    </row>
    <row r="4938" spans="1:2" x14ac:dyDescent="0.25">
      <c r="A4938" s="61"/>
      <c r="B4938" s="61"/>
    </row>
    <row r="4939" spans="1:2" x14ac:dyDescent="0.25">
      <c r="A4939" s="61"/>
      <c r="B4939" s="61"/>
    </row>
    <row r="4940" spans="1:2" x14ac:dyDescent="0.25">
      <c r="A4940" s="61"/>
      <c r="B4940" s="61"/>
    </row>
    <row r="4941" spans="1:2" x14ac:dyDescent="0.25">
      <c r="A4941" s="61"/>
      <c r="B4941" s="61"/>
    </row>
    <row r="4942" spans="1:2" x14ac:dyDescent="0.25">
      <c r="A4942" s="61"/>
      <c r="B4942" s="61"/>
    </row>
    <row r="4943" spans="1:2" x14ac:dyDescent="0.25">
      <c r="A4943" s="61"/>
      <c r="B4943" s="61"/>
    </row>
    <row r="4944" spans="1:2" x14ac:dyDescent="0.25">
      <c r="A4944" s="61"/>
      <c r="B4944" s="61"/>
    </row>
    <row r="4945" spans="1:2" x14ac:dyDescent="0.25">
      <c r="A4945" s="61"/>
      <c r="B4945" s="61"/>
    </row>
    <row r="4946" spans="1:2" x14ac:dyDescent="0.25">
      <c r="A4946" s="61"/>
      <c r="B4946" s="61"/>
    </row>
    <row r="4947" spans="1:2" x14ac:dyDescent="0.25">
      <c r="A4947" s="61"/>
      <c r="B4947" s="61"/>
    </row>
    <row r="4948" spans="1:2" x14ac:dyDescent="0.25">
      <c r="A4948" s="61"/>
      <c r="B4948" s="61"/>
    </row>
    <row r="4949" spans="1:2" x14ac:dyDescent="0.25">
      <c r="A4949" s="61"/>
      <c r="B4949" s="61"/>
    </row>
    <row r="4950" spans="1:2" x14ac:dyDescent="0.25">
      <c r="A4950" s="61"/>
      <c r="B4950" s="61"/>
    </row>
    <row r="4951" spans="1:2" x14ac:dyDescent="0.25">
      <c r="A4951" s="61"/>
      <c r="B4951" s="61"/>
    </row>
  </sheetData>
  <mergeCells count="21">
    <mergeCell ref="S4:V4"/>
    <mergeCell ref="G4:J4"/>
    <mergeCell ref="AI2:AL2"/>
    <mergeCell ref="AI4:AL4"/>
    <mergeCell ref="AA1:AL1"/>
    <mergeCell ref="O1:Z1"/>
    <mergeCell ref="O4:R4"/>
    <mergeCell ref="AA4:AD4"/>
    <mergeCell ref="O2:R2"/>
    <mergeCell ref="W4:Z4"/>
    <mergeCell ref="AA2:AD2"/>
    <mergeCell ref="K4:N4"/>
    <mergeCell ref="AE2:AH2"/>
    <mergeCell ref="AE4:AH4"/>
    <mergeCell ref="C1:N1"/>
    <mergeCell ref="W2:Z2"/>
    <mergeCell ref="C4:F4"/>
    <mergeCell ref="C2:F2"/>
    <mergeCell ref="G2:J2"/>
    <mergeCell ref="S2:V2"/>
    <mergeCell ref="K2:N2"/>
  </mergeCells>
  <phoneticPr fontId="30" type="noConversion"/>
  <printOptions horizontalCentered="1" verticalCentered="1"/>
  <pageMargins left="0.39370078740157483" right="0.39370078740157483" top="0.39370078740157483" bottom="0.39370078740157483" header="0.62992125984251968" footer="0.39370078740157483"/>
  <pageSetup paperSize="9" scale="58" fitToWidth="3" fitToHeight="2" orientation="landscape" r:id="rId1"/>
  <headerFooter alignWithMargins="0">
    <oddHeader xml:space="preserve">&amp;C&amp;"Times New Roman CE,Félkövér"
Iváncsa Községi Önkormányzat és Költségvetési szervei
2021. évi bevételei eFt-ban&amp;R&amp;"Times New Roman CE,Félkövér" 1. melléklet
a 11/2021 (VI.11) önkormányzati rendelethez&amp;10
</oddHeader>
  </headerFooter>
  <colBreaks count="1" manualBreakCount="1">
    <brk id="26" max="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2"/>
  <sheetViews>
    <sheetView tabSelected="1" view="pageLayout" topLeftCell="AA1" zoomScale="50" zoomScaleNormal="75" zoomScalePageLayoutView="50" workbookViewId="0">
      <selection activeCell="V11" sqref="V11:Y13"/>
    </sheetView>
  </sheetViews>
  <sheetFormatPr defaultRowHeight="15.75" x14ac:dyDescent="0.25"/>
  <cols>
    <col min="1" max="1" width="39.25" style="79" customWidth="1"/>
    <col min="2" max="2" width="10" style="79" customWidth="1"/>
    <col min="3" max="3" width="12.25" style="100" customWidth="1"/>
    <col min="4" max="4" width="13.125" style="100" customWidth="1"/>
    <col min="5" max="5" width="15" style="100" customWidth="1"/>
    <col min="6" max="8" width="13.75" style="100" customWidth="1"/>
    <col min="9" max="9" width="15.75" style="100" customWidth="1"/>
    <col min="10" max="15" width="13.75" style="100" customWidth="1"/>
    <col min="16" max="16" width="13" style="100" customWidth="1"/>
    <col min="17" max="17" width="15.25" style="100" customWidth="1"/>
    <col min="18" max="26" width="13.875" style="100" customWidth="1"/>
    <col min="27" max="27" width="12.25" style="100" customWidth="1"/>
    <col min="28" max="28" width="14.875" style="100" customWidth="1"/>
    <col min="29" max="29" width="15.375" style="100" customWidth="1"/>
    <col min="30" max="30" width="13" style="100" customWidth="1"/>
    <col min="31" max="31" width="11.375" style="79" customWidth="1"/>
    <col min="32" max="32" width="14.625" style="79" customWidth="1"/>
    <col min="33" max="33" width="15.375" style="79" customWidth="1"/>
    <col min="34" max="34" width="12.875" style="79" customWidth="1"/>
    <col min="35" max="35" width="10.875" style="79" customWidth="1"/>
    <col min="36" max="36" width="14.125" style="79" customWidth="1"/>
    <col min="37" max="37" width="16.125" style="79" customWidth="1"/>
    <col min="38" max="38" width="10.625" style="79" customWidth="1"/>
    <col min="39" max="16384" width="9" style="79"/>
  </cols>
  <sheetData>
    <row r="1" spans="1:38" s="64" customFormat="1" ht="17.25" customHeight="1" thickTop="1" thickBot="1" x14ac:dyDescent="0.3">
      <c r="A1" s="63"/>
      <c r="B1" s="107"/>
      <c r="C1" s="448" t="s">
        <v>125</v>
      </c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7"/>
      <c r="O1" s="455" t="s">
        <v>0</v>
      </c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7"/>
      <c r="AA1" s="458" t="s">
        <v>44</v>
      </c>
      <c r="AB1" s="459"/>
      <c r="AC1" s="459"/>
      <c r="AD1" s="459"/>
      <c r="AE1" s="459"/>
      <c r="AF1" s="459"/>
      <c r="AG1" s="459"/>
      <c r="AH1" s="459"/>
      <c r="AI1" s="459"/>
      <c r="AJ1" s="459"/>
      <c r="AK1" s="459"/>
      <c r="AL1" s="460"/>
    </row>
    <row r="2" spans="1:38" s="66" customFormat="1" ht="39" customHeight="1" thickTop="1" thickBot="1" x14ac:dyDescent="0.3">
      <c r="A2" s="113" t="s">
        <v>38</v>
      </c>
      <c r="B2" s="108" t="s">
        <v>45</v>
      </c>
      <c r="C2" s="65" t="s">
        <v>1</v>
      </c>
      <c r="D2" s="65"/>
      <c r="E2" s="65"/>
      <c r="F2" s="65"/>
      <c r="G2" s="455" t="s">
        <v>263</v>
      </c>
      <c r="H2" s="456"/>
      <c r="I2" s="456"/>
      <c r="J2" s="457"/>
      <c r="K2" s="455" t="s">
        <v>262</v>
      </c>
      <c r="L2" s="456"/>
      <c r="M2" s="456"/>
      <c r="N2" s="457"/>
      <c r="O2" s="455" t="s">
        <v>1</v>
      </c>
      <c r="P2" s="456"/>
      <c r="Q2" s="456"/>
      <c r="R2" s="457"/>
      <c r="S2" s="455" t="s">
        <v>263</v>
      </c>
      <c r="T2" s="456"/>
      <c r="U2" s="456"/>
      <c r="V2" s="457"/>
      <c r="W2" s="455" t="s">
        <v>262</v>
      </c>
      <c r="X2" s="456"/>
      <c r="Y2" s="456"/>
      <c r="Z2" s="457"/>
      <c r="AA2" s="455" t="s">
        <v>1</v>
      </c>
      <c r="AB2" s="456"/>
      <c r="AC2" s="456"/>
      <c r="AD2" s="457"/>
      <c r="AE2" s="455" t="s">
        <v>263</v>
      </c>
      <c r="AF2" s="456"/>
      <c r="AG2" s="456"/>
      <c r="AH2" s="457"/>
      <c r="AI2" s="455" t="s">
        <v>262</v>
      </c>
      <c r="AJ2" s="456"/>
      <c r="AK2" s="456"/>
      <c r="AL2" s="457"/>
    </row>
    <row r="3" spans="1:38" s="3" customFormat="1" ht="33" thickTop="1" thickBot="1" x14ac:dyDescent="0.3">
      <c r="A3" s="1"/>
      <c r="B3" s="109"/>
      <c r="C3" s="2" t="s">
        <v>36</v>
      </c>
      <c r="D3" s="4" t="s">
        <v>37</v>
      </c>
      <c r="E3" s="4" t="s">
        <v>118</v>
      </c>
      <c r="F3" s="4" t="s">
        <v>44</v>
      </c>
      <c r="G3" s="2" t="s">
        <v>36</v>
      </c>
      <c r="H3" s="4" t="s">
        <v>37</v>
      </c>
      <c r="I3" s="4" t="s">
        <v>118</v>
      </c>
      <c r="J3" s="4" t="s">
        <v>44</v>
      </c>
      <c r="K3" s="2" t="s">
        <v>36</v>
      </c>
      <c r="L3" s="4" t="s">
        <v>37</v>
      </c>
      <c r="M3" s="4" t="s">
        <v>118</v>
      </c>
      <c r="N3" s="4" t="s">
        <v>44</v>
      </c>
      <c r="O3" s="2" t="s">
        <v>36</v>
      </c>
      <c r="P3" s="4" t="s">
        <v>37</v>
      </c>
      <c r="Q3" s="4" t="s">
        <v>118</v>
      </c>
      <c r="R3" s="4" t="s">
        <v>44</v>
      </c>
      <c r="S3" s="2" t="s">
        <v>36</v>
      </c>
      <c r="T3" s="4" t="s">
        <v>37</v>
      </c>
      <c r="U3" s="4" t="s">
        <v>118</v>
      </c>
      <c r="V3" s="4" t="s">
        <v>44</v>
      </c>
      <c r="W3" s="2" t="s">
        <v>36</v>
      </c>
      <c r="X3" s="4" t="s">
        <v>37</v>
      </c>
      <c r="Y3" s="4" t="s">
        <v>118</v>
      </c>
      <c r="Z3" s="4" t="s">
        <v>44</v>
      </c>
      <c r="AA3" s="2" t="s">
        <v>36</v>
      </c>
      <c r="AB3" s="4" t="s">
        <v>37</v>
      </c>
      <c r="AC3" s="4" t="s">
        <v>118</v>
      </c>
      <c r="AD3" s="4" t="s">
        <v>44</v>
      </c>
      <c r="AE3" s="2" t="s">
        <v>36</v>
      </c>
      <c r="AF3" s="4" t="s">
        <v>37</v>
      </c>
      <c r="AG3" s="4" t="s">
        <v>118</v>
      </c>
      <c r="AH3" s="4" t="s">
        <v>44</v>
      </c>
      <c r="AI3" s="2" t="s">
        <v>36</v>
      </c>
      <c r="AJ3" s="4" t="s">
        <v>37</v>
      </c>
      <c r="AK3" s="4" t="s">
        <v>118</v>
      </c>
      <c r="AL3" s="4" t="s">
        <v>44</v>
      </c>
    </row>
    <row r="4" spans="1:38" s="66" customFormat="1" ht="17.25" thickTop="1" thickBot="1" x14ac:dyDescent="0.3">
      <c r="A4" s="67" t="s">
        <v>39</v>
      </c>
      <c r="B4" s="110"/>
      <c r="C4" s="68" t="s">
        <v>40</v>
      </c>
      <c r="D4" s="69"/>
      <c r="E4" s="69"/>
      <c r="F4" s="69"/>
      <c r="G4" s="461" t="s">
        <v>41</v>
      </c>
      <c r="H4" s="462"/>
      <c r="I4" s="462"/>
      <c r="J4" s="463"/>
      <c r="K4" s="464" t="s">
        <v>2</v>
      </c>
      <c r="L4" s="465"/>
      <c r="M4" s="465"/>
      <c r="N4" s="466"/>
      <c r="O4" s="450" t="s">
        <v>42</v>
      </c>
      <c r="P4" s="450"/>
      <c r="Q4" s="450"/>
      <c r="R4" s="451"/>
      <c r="S4" s="450" t="s">
        <v>43</v>
      </c>
      <c r="T4" s="450"/>
      <c r="U4" s="450"/>
      <c r="V4" s="451"/>
      <c r="W4" s="450" t="s">
        <v>264</v>
      </c>
      <c r="X4" s="450"/>
      <c r="Y4" s="450"/>
      <c r="Z4" s="451"/>
      <c r="AA4" s="449" t="s">
        <v>268</v>
      </c>
      <c r="AB4" s="450"/>
      <c r="AC4" s="450"/>
      <c r="AD4" s="451"/>
      <c r="AE4" s="449" t="s">
        <v>266</v>
      </c>
      <c r="AF4" s="450"/>
      <c r="AG4" s="450"/>
      <c r="AH4" s="451"/>
      <c r="AI4" s="449" t="s">
        <v>269</v>
      </c>
      <c r="AJ4" s="450"/>
      <c r="AK4" s="450"/>
      <c r="AL4" s="451"/>
    </row>
    <row r="5" spans="1:38" ht="16.5" thickTop="1" x14ac:dyDescent="0.25">
      <c r="A5" s="70" t="s">
        <v>3</v>
      </c>
      <c r="B5" s="70" t="s">
        <v>46</v>
      </c>
      <c r="C5" s="71">
        <v>32189</v>
      </c>
      <c r="D5" s="72">
        <v>1872</v>
      </c>
      <c r="E5" s="72"/>
      <c r="F5" s="73">
        <f>SUM(C5:E5)</f>
        <v>34061</v>
      </c>
      <c r="G5" s="71">
        <v>-582</v>
      </c>
      <c r="H5" s="72">
        <v>5612</v>
      </c>
      <c r="I5" s="72"/>
      <c r="J5" s="319">
        <f>SUM(G5:I5)</f>
        <v>5030</v>
      </c>
      <c r="K5" s="81">
        <f t="shared" ref="K5:N9" si="0">+G5+C5</f>
        <v>31607</v>
      </c>
      <c r="L5" s="81">
        <f t="shared" si="0"/>
        <v>7484</v>
      </c>
      <c r="M5" s="81">
        <f t="shared" si="0"/>
        <v>0</v>
      </c>
      <c r="N5" s="81">
        <f t="shared" si="0"/>
        <v>39091</v>
      </c>
      <c r="O5" s="316">
        <v>90853</v>
      </c>
      <c r="P5" s="74"/>
      <c r="Q5" s="74">
        <v>41844</v>
      </c>
      <c r="R5" s="74">
        <f>SUM(O5:Q5)</f>
        <v>132697</v>
      </c>
      <c r="S5" s="316">
        <v>2000</v>
      </c>
      <c r="T5" s="74"/>
      <c r="U5" s="74"/>
      <c r="V5" s="320">
        <f>SUM(S5:U5)</f>
        <v>2000</v>
      </c>
      <c r="W5" s="316">
        <f t="shared" ref="W5:X9" si="1">+S5+O5</f>
        <v>92853</v>
      </c>
      <c r="X5" s="74">
        <f t="shared" si="1"/>
        <v>0</v>
      </c>
      <c r="Y5" s="74">
        <f>+Q5+U5</f>
        <v>41844</v>
      </c>
      <c r="Z5" s="74">
        <f>+R5+V5</f>
        <v>134697</v>
      </c>
      <c r="AA5" s="75">
        <f>+C5+O5</f>
        <v>123042</v>
      </c>
      <c r="AB5" s="76">
        <f t="shared" ref="AB5:AC9" si="2">+P5+D5</f>
        <v>1872</v>
      </c>
      <c r="AC5" s="77">
        <f t="shared" si="2"/>
        <v>41844</v>
      </c>
      <c r="AD5" s="78">
        <f>SUM(AA5:AC5)</f>
        <v>166758</v>
      </c>
      <c r="AE5" s="75">
        <f>+S5+G5</f>
        <v>1418</v>
      </c>
      <c r="AF5" s="76">
        <f t="shared" ref="AF5:AH9" si="3">+H5+T5</f>
        <v>5612</v>
      </c>
      <c r="AG5" s="77">
        <f t="shared" si="3"/>
        <v>0</v>
      </c>
      <c r="AH5" s="323">
        <f t="shared" si="3"/>
        <v>7030</v>
      </c>
      <c r="AI5" s="75">
        <f>+AE5+AA5</f>
        <v>124460</v>
      </c>
      <c r="AJ5" s="76">
        <f>+AF5+AB5</f>
        <v>7484</v>
      </c>
      <c r="AK5" s="77">
        <f>+AG5+AC5</f>
        <v>41844</v>
      </c>
      <c r="AL5" s="78">
        <f>+N5+Z5</f>
        <v>173788</v>
      </c>
    </row>
    <row r="6" spans="1:38" ht="31.5" x14ac:dyDescent="0.25">
      <c r="A6" s="80" t="s">
        <v>4</v>
      </c>
      <c r="B6" s="80" t="s">
        <v>47</v>
      </c>
      <c r="C6" s="81">
        <v>5332</v>
      </c>
      <c r="D6" s="82">
        <v>133</v>
      </c>
      <c r="E6" s="82"/>
      <c r="F6" s="81">
        <f>SUM(C6:E6)</f>
        <v>5465</v>
      </c>
      <c r="G6" s="81">
        <v>-137</v>
      </c>
      <c r="H6" s="82">
        <v>435</v>
      </c>
      <c r="I6" s="82"/>
      <c r="J6" s="81">
        <f>SUM(G6:I6)</f>
        <v>298</v>
      </c>
      <c r="K6" s="81">
        <f t="shared" si="0"/>
        <v>5195</v>
      </c>
      <c r="L6" s="81">
        <f t="shared" si="0"/>
        <v>568</v>
      </c>
      <c r="M6" s="81">
        <f t="shared" si="0"/>
        <v>0</v>
      </c>
      <c r="N6" s="81">
        <f t="shared" si="0"/>
        <v>5763</v>
      </c>
      <c r="O6" s="317">
        <v>14142</v>
      </c>
      <c r="P6" s="82"/>
      <c r="Q6" s="82">
        <v>6387</v>
      </c>
      <c r="R6" s="81">
        <f>SUM(O6:Q6)</f>
        <v>20529</v>
      </c>
      <c r="S6" s="317">
        <v>310</v>
      </c>
      <c r="T6" s="82"/>
      <c r="U6" s="82"/>
      <c r="V6" s="81">
        <f>SUM(S6:U6)</f>
        <v>310</v>
      </c>
      <c r="W6" s="317">
        <f t="shared" si="1"/>
        <v>14452</v>
      </c>
      <c r="X6" s="82">
        <f t="shared" si="1"/>
        <v>0</v>
      </c>
      <c r="Y6" s="82">
        <f>+Q6+U6</f>
        <v>6387</v>
      </c>
      <c r="Z6" s="81">
        <f>+V6+R6</f>
        <v>20839</v>
      </c>
      <c r="AA6" s="83">
        <f>+C6+O6</f>
        <v>19474</v>
      </c>
      <c r="AB6" s="84">
        <f t="shared" si="2"/>
        <v>133</v>
      </c>
      <c r="AC6" s="85">
        <f t="shared" si="2"/>
        <v>6387</v>
      </c>
      <c r="AD6" s="86">
        <f>SUM(AA6:AC6)</f>
        <v>25994</v>
      </c>
      <c r="AE6" s="322">
        <f>+S6+G6</f>
        <v>173</v>
      </c>
      <c r="AF6" s="84">
        <f t="shared" si="3"/>
        <v>435</v>
      </c>
      <c r="AG6" s="85">
        <f t="shared" si="3"/>
        <v>0</v>
      </c>
      <c r="AH6" s="86">
        <f t="shared" si="3"/>
        <v>608</v>
      </c>
      <c r="AI6" s="442">
        <f>+AE6+AA6</f>
        <v>19647</v>
      </c>
      <c r="AJ6" s="443">
        <f>+AB6+AF6</f>
        <v>568</v>
      </c>
      <c r="AK6" s="444">
        <f>+AG6+AC6</f>
        <v>6387</v>
      </c>
      <c r="AL6" s="86">
        <f>+N6+Z6</f>
        <v>26602</v>
      </c>
    </row>
    <row r="7" spans="1:38" x14ac:dyDescent="0.25">
      <c r="A7" s="87" t="s">
        <v>5</v>
      </c>
      <c r="B7" s="87" t="s">
        <v>48</v>
      </c>
      <c r="C7" s="81">
        <v>75885</v>
      </c>
      <c r="D7" s="82">
        <v>14735</v>
      </c>
      <c r="E7" s="82"/>
      <c r="F7" s="81">
        <f>SUM(C7:E7)</f>
        <v>90620</v>
      </c>
      <c r="G7" s="81">
        <v>16976</v>
      </c>
      <c r="H7" s="82">
        <v>2159</v>
      </c>
      <c r="I7" s="82"/>
      <c r="J7" s="81">
        <f>SUM(G7:I7)</f>
        <v>19135</v>
      </c>
      <c r="K7" s="81">
        <f t="shared" si="0"/>
        <v>92861</v>
      </c>
      <c r="L7" s="81">
        <f t="shared" si="0"/>
        <v>16894</v>
      </c>
      <c r="M7" s="81">
        <f t="shared" si="0"/>
        <v>0</v>
      </c>
      <c r="N7" s="81">
        <f t="shared" si="0"/>
        <v>109755</v>
      </c>
      <c r="O7" s="317">
        <v>44711</v>
      </c>
      <c r="P7" s="82"/>
      <c r="Q7" s="82">
        <v>4370</v>
      </c>
      <c r="R7" s="81">
        <f>SUM(O7:Q7)</f>
        <v>49081</v>
      </c>
      <c r="S7" s="317">
        <v>-136</v>
      </c>
      <c r="T7" s="82"/>
      <c r="U7" s="82"/>
      <c r="V7" s="81">
        <f>SUM(S7:U7)</f>
        <v>-136</v>
      </c>
      <c r="W7" s="317">
        <f t="shared" si="1"/>
        <v>44575</v>
      </c>
      <c r="X7" s="82">
        <f t="shared" si="1"/>
        <v>0</v>
      </c>
      <c r="Y7" s="82">
        <f>+Q7+U7</f>
        <v>4370</v>
      </c>
      <c r="Z7" s="81">
        <f>+V7+R7</f>
        <v>48945</v>
      </c>
      <c r="AA7" s="83">
        <f>+C7+O7</f>
        <v>120596</v>
      </c>
      <c r="AB7" s="84">
        <f t="shared" si="2"/>
        <v>14735</v>
      </c>
      <c r="AC7" s="85">
        <f t="shared" si="2"/>
        <v>4370</v>
      </c>
      <c r="AD7" s="86">
        <f>SUM(AA7:AC7)</f>
        <v>139701</v>
      </c>
      <c r="AE7" s="322">
        <f>+S7+G7</f>
        <v>16840</v>
      </c>
      <c r="AF7" s="84">
        <f t="shared" si="3"/>
        <v>2159</v>
      </c>
      <c r="AG7" s="85">
        <f t="shared" si="3"/>
        <v>0</v>
      </c>
      <c r="AH7" s="86">
        <f t="shared" si="3"/>
        <v>18999</v>
      </c>
      <c r="AI7" s="83">
        <f>+AE7+AA7</f>
        <v>137436</v>
      </c>
      <c r="AJ7" s="84">
        <f>+AB7+AF7</f>
        <v>16894</v>
      </c>
      <c r="AK7" s="85">
        <f>+AG7+AC7</f>
        <v>4370</v>
      </c>
      <c r="AL7" s="86">
        <f>+N7+Z7</f>
        <v>158700</v>
      </c>
    </row>
    <row r="8" spans="1:38" x14ac:dyDescent="0.25">
      <c r="A8" s="87" t="s">
        <v>65</v>
      </c>
      <c r="B8" s="87" t="s">
        <v>49</v>
      </c>
      <c r="C8" s="81">
        <v>1850</v>
      </c>
      <c r="D8" s="82"/>
      <c r="E8" s="82"/>
      <c r="F8" s="81">
        <f>SUM(C8:E8)</f>
        <v>1850</v>
      </c>
      <c r="G8" s="81"/>
      <c r="H8" s="82"/>
      <c r="I8" s="82"/>
      <c r="J8" s="81">
        <f>SUM(G8:I8)</f>
        <v>0</v>
      </c>
      <c r="K8" s="81">
        <f t="shared" si="0"/>
        <v>1850</v>
      </c>
      <c r="L8" s="81">
        <f t="shared" si="0"/>
        <v>0</v>
      </c>
      <c r="M8" s="81">
        <f t="shared" si="0"/>
        <v>0</v>
      </c>
      <c r="N8" s="81">
        <f t="shared" si="0"/>
        <v>1850</v>
      </c>
      <c r="O8" s="318">
        <v>0</v>
      </c>
      <c r="P8" s="88"/>
      <c r="Q8" s="88">
        <v>0</v>
      </c>
      <c r="R8" s="74">
        <f>SUM(O8:Q8)</f>
        <v>0</v>
      </c>
      <c r="S8" s="318"/>
      <c r="T8" s="88"/>
      <c r="U8" s="88"/>
      <c r="V8" s="321">
        <f>SUM(S8:U8)</f>
        <v>0</v>
      </c>
      <c r="W8" s="317">
        <f t="shared" si="1"/>
        <v>0</v>
      </c>
      <c r="X8" s="82">
        <f t="shared" si="1"/>
        <v>0</v>
      </c>
      <c r="Y8" s="82">
        <f>+Q8+U8</f>
        <v>0</v>
      </c>
      <c r="Z8" s="81">
        <f>+V8+R8</f>
        <v>0</v>
      </c>
      <c r="AA8" s="83">
        <f>+C8+O8</f>
        <v>1850</v>
      </c>
      <c r="AB8" s="84">
        <f t="shared" si="2"/>
        <v>0</v>
      </c>
      <c r="AC8" s="85">
        <f t="shared" si="2"/>
        <v>0</v>
      </c>
      <c r="AD8" s="91">
        <f>SUM(AA8:AC8)</f>
        <v>1850</v>
      </c>
      <c r="AE8" s="322">
        <f>+S8+G8</f>
        <v>0</v>
      </c>
      <c r="AF8" s="84">
        <f t="shared" si="3"/>
        <v>0</v>
      </c>
      <c r="AG8" s="85">
        <f t="shared" si="3"/>
        <v>0</v>
      </c>
      <c r="AH8" s="86">
        <f t="shared" si="3"/>
        <v>0</v>
      </c>
      <c r="AI8" s="89">
        <f>+AE8+AA8</f>
        <v>1850</v>
      </c>
      <c r="AJ8" s="90">
        <f>+AB8+AF8</f>
        <v>0</v>
      </c>
      <c r="AK8" s="440">
        <f>+AG8+AC8</f>
        <v>0</v>
      </c>
      <c r="AL8" s="86">
        <f>+N8+Z8</f>
        <v>1850</v>
      </c>
    </row>
    <row r="9" spans="1:38" ht="31.5" x14ac:dyDescent="0.25">
      <c r="A9" s="80" t="s">
        <v>66</v>
      </c>
      <c r="B9" s="80" t="s">
        <v>114</v>
      </c>
      <c r="C9" s="81">
        <v>12478</v>
      </c>
      <c r="D9" s="82">
        <v>2112</v>
      </c>
      <c r="E9" s="82"/>
      <c r="F9" s="81">
        <f>SUM(C9:E9)</f>
        <v>14590</v>
      </c>
      <c r="G9" s="81">
        <v>-392</v>
      </c>
      <c r="H9" s="82"/>
      <c r="I9" s="82"/>
      <c r="J9" s="81">
        <f>SUM(G9:I9)</f>
        <v>-392</v>
      </c>
      <c r="K9" s="81">
        <f t="shared" si="0"/>
        <v>12086</v>
      </c>
      <c r="L9" s="81">
        <f t="shared" si="0"/>
        <v>2112</v>
      </c>
      <c r="M9" s="81">
        <f t="shared" si="0"/>
        <v>0</v>
      </c>
      <c r="N9" s="81">
        <f t="shared" si="0"/>
        <v>14198</v>
      </c>
      <c r="O9" s="317">
        <v>0</v>
      </c>
      <c r="P9" s="82"/>
      <c r="Q9" s="82">
        <v>0</v>
      </c>
      <c r="R9" s="81">
        <f>SUM(O9:Q9)</f>
        <v>0</v>
      </c>
      <c r="S9" s="317"/>
      <c r="T9" s="82"/>
      <c r="U9" s="82"/>
      <c r="V9" s="81">
        <f>SUM(S9:U9)</f>
        <v>0</v>
      </c>
      <c r="W9" s="317">
        <f t="shared" si="1"/>
        <v>0</v>
      </c>
      <c r="X9" s="82">
        <f t="shared" si="1"/>
        <v>0</v>
      </c>
      <c r="Y9" s="82">
        <f>+Q9+U9</f>
        <v>0</v>
      </c>
      <c r="Z9" s="81">
        <f>+V9+R9</f>
        <v>0</v>
      </c>
      <c r="AA9" s="83">
        <f>+C9+O9</f>
        <v>12478</v>
      </c>
      <c r="AB9" s="84">
        <f t="shared" si="2"/>
        <v>2112</v>
      </c>
      <c r="AC9" s="85">
        <f t="shared" si="2"/>
        <v>0</v>
      </c>
      <c r="AD9" s="86">
        <f>SUM(AA9:AC9)</f>
        <v>14590</v>
      </c>
      <c r="AE9" s="322">
        <f>+S9+G9</f>
        <v>-392</v>
      </c>
      <c r="AF9" s="84">
        <f t="shared" si="3"/>
        <v>0</v>
      </c>
      <c r="AG9" s="85">
        <f t="shared" si="3"/>
        <v>0</v>
      </c>
      <c r="AH9" s="86">
        <f t="shared" si="3"/>
        <v>-392</v>
      </c>
      <c r="AI9" s="89">
        <f>+AE9+AA9</f>
        <v>12086</v>
      </c>
      <c r="AJ9" s="90">
        <f>+AB9+AF9</f>
        <v>2112</v>
      </c>
      <c r="AK9" s="440">
        <f>+AG9+AC9</f>
        <v>0</v>
      </c>
      <c r="AL9" s="86">
        <f>+N9+Z9</f>
        <v>14198</v>
      </c>
    </row>
    <row r="10" spans="1:38" ht="31.5" x14ac:dyDescent="0.25">
      <c r="A10" s="211" t="s">
        <v>119</v>
      </c>
      <c r="B10" s="92"/>
      <c r="C10" s="93">
        <f t="shared" ref="C10:AH10" si="4">SUM(C5:C9)</f>
        <v>127734</v>
      </c>
      <c r="D10" s="93">
        <f t="shared" si="4"/>
        <v>18852</v>
      </c>
      <c r="E10" s="93">
        <f t="shared" si="4"/>
        <v>0</v>
      </c>
      <c r="F10" s="93">
        <f t="shared" si="4"/>
        <v>146586</v>
      </c>
      <c r="G10" s="93">
        <f t="shared" si="4"/>
        <v>15865</v>
      </c>
      <c r="H10" s="93">
        <f t="shared" si="4"/>
        <v>8206</v>
      </c>
      <c r="I10" s="93">
        <f t="shared" si="4"/>
        <v>0</v>
      </c>
      <c r="J10" s="93">
        <f t="shared" si="4"/>
        <v>24071</v>
      </c>
      <c r="K10" s="96">
        <f t="shared" si="4"/>
        <v>143599</v>
      </c>
      <c r="L10" s="93">
        <f t="shared" si="4"/>
        <v>27058</v>
      </c>
      <c r="M10" s="93">
        <f t="shared" si="4"/>
        <v>0</v>
      </c>
      <c r="N10" s="93">
        <f t="shared" si="4"/>
        <v>170657</v>
      </c>
      <c r="O10" s="93">
        <f t="shared" si="4"/>
        <v>149706</v>
      </c>
      <c r="P10" s="93">
        <f t="shared" si="4"/>
        <v>0</v>
      </c>
      <c r="Q10" s="93">
        <f t="shared" si="4"/>
        <v>52601</v>
      </c>
      <c r="R10" s="93">
        <f t="shared" si="4"/>
        <v>202307</v>
      </c>
      <c r="S10" s="93">
        <f t="shared" si="4"/>
        <v>2174</v>
      </c>
      <c r="T10" s="93">
        <f t="shared" si="4"/>
        <v>0</v>
      </c>
      <c r="U10" s="93">
        <f t="shared" si="4"/>
        <v>0</v>
      </c>
      <c r="V10" s="93">
        <f t="shared" si="4"/>
        <v>2174</v>
      </c>
      <c r="W10" s="93">
        <f t="shared" si="4"/>
        <v>151880</v>
      </c>
      <c r="X10" s="93">
        <f t="shared" si="4"/>
        <v>0</v>
      </c>
      <c r="Y10" s="93">
        <f t="shared" si="4"/>
        <v>52601</v>
      </c>
      <c r="Z10" s="93">
        <f t="shared" si="4"/>
        <v>204481</v>
      </c>
      <c r="AA10" s="93">
        <f>SUM(AA5:AA9)</f>
        <v>277440</v>
      </c>
      <c r="AB10" s="93">
        <f>SUM(AB5:AB9)</f>
        <v>18852</v>
      </c>
      <c r="AC10" s="93">
        <f>SUM(AC5:AC9)</f>
        <v>52601</v>
      </c>
      <c r="AD10" s="93">
        <f t="shared" si="4"/>
        <v>348893</v>
      </c>
      <c r="AE10" s="93">
        <f t="shared" si="4"/>
        <v>18039</v>
      </c>
      <c r="AF10" s="93">
        <f t="shared" si="4"/>
        <v>8206</v>
      </c>
      <c r="AG10" s="93">
        <f t="shared" si="4"/>
        <v>0</v>
      </c>
      <c r="AH10" s="93">
        <f t="shared" si="4"/>
        <v>26245</v>
      </c>
      <c r="AI10" s="432">
        <f>SUM(AI5:AI9)</f>
        <v>295479</v>
      </c>
      <c r="AJ10" s="432">
        <f>SUM(AJ5:AJ9)</f>
        <v>27058</v>
      </c>
      <c r="AK10" s="432">
        <f>SUM(AK5:AK9)</f>
        <v>52601</v>
      </c>
      <c r="AL10" s="432">
        <f>SUM(AL5:AL9)</f>
        <v>375138</v>
      </c>
    </row>
    <row r="11" spans="1:38" x14ac:dyDescent="0.25">
      <c r="A11" s="87" t="s">
        <v>53</v>
      </c>
      <c r="B11" s="87" t="s">
        <v>50</v>
      </c>
      <c r="C11" s="81">
        <v>15224</v>
      </c>
      <c r="D11" s="82">
        <v>1987</v>
      </c>
      <c r="E11" s="82"/>
      <c r="F11" s="82">
        <f>SUM(C11:E11)</f>
        <v>17211</v>
      </c>
      <c r="G11" s="81">
        <v>344505</v>
      </c>
      <c r="H11" s="82"/>
      <c r="I11" s="82"/>
      <c r="J11" s="82">
        <f>SUM(G11:I11)</f>
        <v>344505</v>
      </c>
      <c r="K11" s="81">
        <f t="shared" ref="K11:N13" si="5">+G11+C11</f>
        <v>359729</v>
      </c>
      <c r="L11" s="81">
        <f t="shared" si="5"/>
        <v>1987</v>
      </c>
      <c r="M11" s="81">
        <f t="shared" si="5"/>
        <v>0</v>
      </c>
      <c r="N11" s="81">
        <f t="shared" si="5"/>
        <v>361716</v>
      </c>
      <c r="O11" s="81">
        <v>357</v>
      </c>
      <c r="P11" s="82"/>
      <c r="Q11" s="82">
        <v>0</v>
      </c>
      <c r="R11" s="82">
        <f>SUM(O11:Q11)</f>
        <v>357</v>
      </c>
      <c r="S11" s="81">
        <v>1105</v>
      </c>
      <c r="T11" s="82"/>
      <c r="U11" s="82"/>
      <c r="V11" s="82">
        <f>SUM(S11:U11)</f>
        <v>1105</v>
      </c>
      <c r="W11" s="317">
        <f t="shared" ref="W11:Y13" si="6">+S11+O11</f>
        <v>1462</v>
      </c>
      <c r="X11" s="82">
        <f t="shared" si="6"/>
        <v>0</v>
      </c>
      <c r="Y11" s="82">
        <f t="shared" si="6"/>
        <v>0</v>
      </c>
      <c r="Z11" s="81">
        <f>+V11+R11</f>
        <v>1462</v>
      </c>
      <c r="AA11" s="83">
        <f>+C11+O11</f>
        <v>15581</v>
      </c>
      <c r="AB11" s="84">
        <f t="shared" ref="AB11:AC13" si="7">+P11+D11</f>
        <v>1987</v>
      </c>
      <c r="AC11" s="85">
        <f t="shared" si="7"/>
        <v>0</v>
      </c>
      <c r="AD11" s="86">
        <f>SUM(AA11:AC11)</f>
        <v>17568</v>
      </c>
      <c r="AE11" s="322">
        <f>+S11+G11</f>
        <v>345610</v>
      </c>
      <c r="AF11" s="84">
        <f t="shared" ref="AF11:AH13" si="8">+H11+T11</f>
        <v>0</v>
      </c>
      <c r="AG11" s="85">
        <f t="shared" si="8"/>
        <v>0</v>
      </c>
      <c r="AH11" s="86">
        <f t="shared" si="8"/>
        <v>345610</v>
      </c>
      <c r="AI11" s="431">
        <f t="shared" ref="AI11:AK13" si="9">+AE11+AA11</f>
        <v>361191</v>
      </c>
      <c r="AJ11" s="325">
        <f t="shared" si="9"/>
        <v>1987</v>
      </c>
      <c r="AK11" s="91">
        <f t="shared" si="9"/>
        <v>0</v>
      </c>
      <c r="AL11" s="86">
        <f>+N11+Z11</f>
        <v>363178</v>
      </c>
    </row>
    <row r="12" spans="1:38" x14ac:dyDescent="0.25">
      <c r="A12" s="87" t="s">
        <v>54</v>
      </c>
      <c r="B12" s="87" t="s">
        <v>51</v>
      </c>
      <c r="C12" s="81">
        <v>144038</v>
      </c>
      <c r="D12" s="82">
        <v>0</v>
      </c>
      <c r="E12" s="82"/>
      <c r="F12" s="82">
        <f>SUM(C12:E12)</f>
        <v>144038</v>
      </c>
      <c r="G12" s="81">
        <v>8386</v>
      </c>
      <c r="H12" s="82"/>
      <c r="I12" s="82"/>
      <c r="J12" s="82">
        <f>SUM(G12:I12)</f>
        <v>8386</v>
      </c>
      <c r="K12" s="81">
        <f t="shared" si="5"/>
        <v>152424</v>
      </c>
      <c r="L12" s="81">
        <f t="shared" si="5"/>
        <v>0</v>
      </c>
      <c r="M12" s="81">
        <f t="shared" si="5"/>
        <v>0</v>
      </c>
      <c r="N12" s="81">
        <f t="shared" si="5"/>
        <v>152424</v>
      </c>
      <c r="O12" s="81">
        <v>0</v>
      </c>
      <c r="P12" s="82"/>
      <c r="Q12" s="82">
        <v>0</v>
      </c>
      <c r="R12" s="82">
        <f>SUM(O12:Q12)</f>
        <v>0</v>
      </c>
      <c r="S12" s="81">
        <v>195</v>
      </c>
      <c r="T12" s="82"/>
      <c r="U12" s="82"/>
      <c r="V12" s="82">
        <f>SUM(S12:U12)</f>
        <v>195</v>
      </c>
      <c r="W12" s="317">
        <f t="shared" si="6"/>
        <v>195</v>
      </c>
      <c r="X12" s="82">
        <f t="shared" si="6"/>
        <v>0</v>
      </c>
      <c r="Y12" s="82">
        <f t="shared" si="6"/>
        <v>0</v>
      </c>
      <c r="Z12" s="81">
        <f>+V12+R12</f>
        <v>195</v>
      </c>
      <c r="AA12" s="83">
        <f>+C12+O12</f>
        <v>144038</v>
      </c>
      <c r="AB12" s="84">
        <f t="shared" si="7"/>
        <v>0</v>
      </c>
      <c r="AC12" s="85">
        <f t="shared" si="7"/>
        <v>0</v>
      </c>
      <c r="AD12" s="86">
        <f>SUM(AA12:AC12)</f>
        <v>144038</v>
      </c>
      <c r="AE12" s="322">
        <f>+S12+G12</f>
        <v>8581</v>
      </c>
      <c r="AF12" s="84">
        <f t="shared" si="8"/>
        <v>0</v>
      </c>
      <c r="AG12" s="85">
        <f t="shared" si="8"/>
        <v>0</v>
      </c>
      <c r="AH12" s="86">
        <f t="shared" si="8"/>
        <v>8581</v>
      </c>
      <c r="AI12" s="441">
        <f t="shared" si="9"/>
        <v>152619</v>
      </c>
      <c r="AJ12" s="84">
        <f t="shared" si="9"/>
        <v>0</v>
      </c>
      <c r="AK12" s="445">
        <f t="shared" si="9"/>
        <v>0</v>
      </c>
      <c r="AL12" s="86">
        <f>+N12+Z12</f>
        <v>152619</v>
      </c>
    </row>
    <row r="13" spans="1:38" x14ac:dyDescent="0.25">
      <c r="A13" s="87" t="s">
        <v>100</v>
      </c>
      <c r="B13" s="87" t="s">
        <v>52</v>
      </c>
      <c r="C13" s="81">
        <v>0</v>
      </c>
      <c r="D13" s="82"/>
      <c r="E13" s="82"/>
      <c r="F13" s="82">
        <f>SUM(C13:E13)</f>
        <v>0</v>
      </c>
      <c r="G13" s="81"/>
      <c r="H13" s="82"/>
      <c r="I13" s="82"/>
      <c r="J13" s="82">
        <f>SUM(G13:I13)</f>
        <v>0</v>
      </c>
      <c r="K13" s="81">
        <f t="shared" si="5"/>
        <v>0</v>
      </c>
      <c r="L13" s="81">
        <f t="shared" si="5"/>
        <v>0</v>
      </c>
      <c r="M13" s="81">
        <f t="shared" si="5"/>
        <v>0</v>
      </c>
      <c r="N13" s="81">
        <f t="shared" si="5"/>
        <v>0</v>
      </c>
      <c r="O13" s="81">
        <v>0</v>
      </c>
      <c r="P13" s="82"/>
      <c r="Q13" s="82">
        <v>0</v>
      </c>
      <c r="R13" s="82">
        <f>SUM(O13:Q13)</f>
        <v>0</v>
      </c>
      <c r="S13" s="81"/>
      <c r="T13" s="82"/>
      <c r="U13" s="82"/>
      <c r="V13" s="82">
        <f>SUM(S13:U13)</f>
        <v>0</v>
      </c>
      <c r="W13" s="317">
        <f t="shared" si="6"/>
        <v>0</v>
      </c>
      <c r="X13" s="82">
        <f t="shared" si="6"/>
        <v>0</v>
      </c>
      <c r="Y13" s="82">
        <f t="shared" si="6"/>
        <v>0</v>
      </c>
      <c r="Z13" s="81">
        <f>+V13+R13</f>
        <v>0</v>
      </c>
      <c r="AA13" s="83">
        <f>+C13+O13</f>
        <v>0</v>
      </c>
      <c r="AB13" s="84">
        <f t="shared" si="7"/>
        <v>0</v>
      </c>
      <c r="AC13" s="85">
        <f t="shared" si="7"/>
        <v>0</v>
      </c>
      <c r="AD13" s="86">
        <f>SUM(AA13:AC13)</f>
        <v>0</v>
      </c>
      <c r="AE13" s="322">
        <f>+S13+G13</f>
        <v>0</v>
      </c>
      <c r="AF13" s="84">
        <f t="shared" si="8"/>
        <v>0</v>
      </c>
      <c r="AG13" s="85">
        <f t="shared" si="8"/>
        <v>0</v>
      </c>
      <c r="AH13" s="86">
        <f t="shared" si="8"/>
        <v>0</v>
      </c>
      <c r="AI13" s="431">
        <f t="shared" si="9"/>
        <v>0</v>
      </c>
      <c r="AJ13" s="325">
        <f t="shared" si="9"/>
        <v>0</v>
      </c>
      <c r="AK13" s="91">
        <f t="shared" si="9"/>
        <v>0</v>
      </c>
      <c r="AL13" s="86">
        <f>+N13+Z13</f>
        <v>0</v>
      </c>
    </row>
    <row r="14" spans="1:38" ht="31.5" x14ac:dyDescent="0.25">
      <c r="A14" s="211" t="s">
        <v>120</v>
      </c>
      <c r="B14" s="111"/>
      <c r="C14" s="94">
        <f>SUM(C11:C13)</f>
        <v>159262</v>
      </c>
      <c r="D14" s="94">
        <f>SUM(D11:D13)</f>
        <v>1987</v>
      </c>
      <c r="E14" s="94">
        <f>SUM(E11:E13)</f>
        <v>0</v>
      </c>
      <c r="F14" s="94">
        <f>SUM(F11:F13)</f>
        <v>161249</v>
      </c>
      <c r="G14" s="94">
        <f t="shared" ref="G14:N14" si="10">SUM(G11:G13)</f>
        <v>352891</v>
      </c>
      <c r="H14" s="94">
        <f t="shared" si="10"/>
        <v>0</v>
      </c>
      <c r="I14" s="94">
        <f t="shared" si="10"/>
        <v>0</v>
      </c>
      <c r="J14" s="94">
        <f t="shared" si="10"/>
        <v>352891</v>
      </c>
      <c r="K14" s="94">
        <f t="shared" si="10"/>
        <v>512153</v>
      </c>
      <c r="L14" s="94">
        <f t="shared" si="10"/>
        <v>1987</v>
      </c>
      <c r="M14" s="94">
        <f t="shared" si="10"/>
        <v>0</v>
      </c>
      <c r="N14" s="94">
        <f t="shared" si="10"/>
        <v>514140</v>
      </c>
      <c r="O14" s="93">
        <f t="shared" ref="O14:Z14" si="11">SUM(O11:O13)</f>
        <v>357</v>
      </c>
      <c r="P14" s="94">
        <f t="shared" si="11"/>
        <v>0</v>
      </c>
      <c r="Q14" s="94">
        <f t="shared" si="11"/>
        <v>0</v>
      </c>
      <c r="R14" s="94">
        <f t="shared" si="11"/>
        <v>357</v>
      </c>
      <c r="S14" s="93">
        <f t="shared" si="11"/>
        <v>1300</v>
      </c>
      <c r="T14" s="94">
        <f t="shared" si="11"/>
        <v>0</v>
      </c>
      <c r="U14" s="94">
        <f t="shared" si="11"/>
        <v>0</v>
      </c>
      <c r="V14" s="93">
        <f t="shared" si="11"/>
        <v>1300</v>
      </c>
      <c r="W14" s="93">
        <f t="shared" si="11"/>
        <v>1657</v>
      </c>
      <c r="X14" s="94">
        <f t="shared" si="11"/>
        <v>0</v>
      </c>
      <c r="Y14" s="94">
        <f t="shared" si="11"/>
        <v>0</v>
      </c>
      <c r="Z14" s="94">
        <f t="shared" si="11"/>
        <v>1657</v>
      </c>
      <c r="AA14" s="94">
        <f>+AA13+AA12+AA11</f>
        <v>159619</v>
      </c>
      <c r="AB14" s="94">
        <f>+AB13+AB12+AB11</f>
        <v>1987</v>
      </c>
      <c r="AC14" s="94">
        <f>+AC13+AC12+AC11</f>
        <v>0</v>
      </c>
      <c r="AD14" s="96">
        <f>SUM(AD11:AD13)</f>
        <v>161606</v>
      </c>
      <c r="AE14" s="94">
        <f>SUM(AE11:AE13)</f>
        <v>354191</v>
      </c>
      <c r="AF14" s="95">
        <f>SUM(AF11:AF13)</f>
        <v>0</v>
      </c>
      <c r="AG14" s="85">
        <f>SUM(U14+I14)</f>
        <v>0</v>
      </c>
      <c r="AH14" s="96">
        <f>SUM(AH11:AH13)</f>
        <v>354191</v>
      </c>
      <c r="AI14" s="94">
        <f>SUM(AI11:AI13)</f>
        <v>513810</v>
      </c>
      <c r="AJ14" s="95">
        <f>SUM(AJ11:AJ13)</f>
        <v>1987</v>
      </c>
      <c r="AK14" s="85">
        <f>SUM(Y14+M14)</f>
        <v>0</v>
      </c>
      <c r="AL14" s="96">
        <f>SUM(AL11:AL13)</f>
        <v>515797</v>
      </c>
    </row>
    <row r="15" spans="1:38" x14ac:dyDescent="0.25">
      <c r="A15" s="127" t="s">
        <v>83</v>
      </c>
      <c r="B15" s="87"/>
      <c r="C15" s="81">
        <v>0</v>
      </c>
      <c r="D15" s="82"/>
      <c r="E15" s="82"/>
      <c r="F15" s="82">
        <f>SUM(C15:E15)</f>
        <v>0</v>
      </c>
      <c r="G15" s="81"/>
      <c r="H15" s="82"/>
      <c r="I15" s="82"/>
      <c r="J15" s="82">
        <f>SUM(G15:I15)</f>
        <v>0</v>
      </c>
      <c r="K15" s="81">
        <f t="shared" ref="K15:N16" si="12">+G15+C15</f>
        <v>0</v>
      </c>
      <c r="L15" s="81">
        <f t="shared" si="12"/>
        <v>0</v>
      </c>
      <c r="M15" s="81">
        <f t="shared" si="12"/>
        <v>0</v>
      </c>
      <c r="N15" s="81">
        <f t="shared" si="12"/>
        <v>0</v>
      </c>
      <c r="O15" s="81">
        <v>0</v>
      </c>
      <c r="P15" s="82">
        <v>0</v>
      </c>
      <c r="Q15" s="82">
        <v>0</v>
      </c>
      <c r="R15" s="82">
        <f>SUM(O15:Q15)</f>
        <v>0</v>
      </c>
      <c r="S15" s="81"/>
      <c r="T15" s="82"/>
      <c r="U15" s="82"/>
      <c r="V15" s="82">
        <f>SUM(S15:U15)</f>
        <v>0</v>
      </c>
      <c r="W15" s="317">
        <f>+S16+O15</f>
        <v>0</v>
      </c>
      <c r="X15" s="82">
        <f t="shared" ref="X15:Z16" si="13">+T15+P15</f>
        <v>0</v>
      </c>
      <c r="Y15" s="82">
        <f t="shared" si="13"/>
        <v>0</v>
      </c>
      <c r="Z15" s="81">
        <f t="shared" si="13"/>
        <v>0</v>
      </c>
      <c r="AA15" s="83">
        <f>+C15+O15</f>
        <v>0</v>
      </c>
      <c r="AB15" s="84">
        <f t="shared" ref="AB15:AC17" si="14">+P15+D15</f>
        <v>0</v>
      </c>
      <c r="AC15" s="85">
        <f t="shared" si="14"/>
        <v>0</v>
      </c>
      <c r="AD15" s="86">
        <f>SUM(AA15:AC15)</f>
        <v>0</v>
      </c>
      <c r="AE15" s="322">
        <f>+S15+G15</f>
        <v>0</v>
      </c>
      <c r="AF15" s="84">
        <f t="shared" ref="AF15:AH16" si="15">+H15+T15</f>
        <v>0</v>
      </c>
      <c r="AG15" s="85">
        <f t="shared" si="15"/>
        <v>0</v>
      </c>
      <c r="AH15" s="86">
        <f t="shared" si="15"/>
        <v>0</v>
      </c>
      <c r="AI15" s="324">
        <f>+C15+W15</f>
        <v>0</v>
      </c>
      <c r="AJ15" s="325">
        <f>+L15+X16</f>
        <v>0</v>
      </c>
      <c r="AK15" s="326">
        <f>+M15+Y15</f>
        <v>0</v>
      </c>
      <c r="AL15" s="86">
        <f>+N15+Z15</f>
        <v>0</v>
      </c>
    </row>
    <row r="16" spans="1:38" x14ac:dyDescent="0.25">
      <c r="A16" s="127" t="s">
        <v>84</v>
      </c>
      <c r="B16" s="87"/>
      <c r="C16" s="81">
        <v>57749</v>
      </c>
      <c r="D16" s="82"/>
      <c r="E16" s="82"/>
      <c r="F16" s="82">
        <f>SUM(C16:E16)</f>
        <v>57749</v>
      </c>
      <c r="G16" s="81">
        <v>-13982</v>
      </c>
      <c r="H16" s="82"/>
      <c r="I16" s="82"/>
      <c r="J16" s="82">
        <f>SUM(G16:I16)</f>
        <v>-13982</v>
      </c>
      <c r="K16" s="81">
        <f t="shared" si="12"/>
        <v>43767</v>
      </c>
      <c r="L16" s="81">
        <f t="shared" si="12"/>
        <v>0</v>
      </c>
      <c r="M16" s="81">
        <f t="shared" si="12"/>
        <v>0</v>
      </c>
      <c r="N16" s="81">
        <f t="shared" si="12"/>
        <v>43767</v>
      </c>
      <c r="O16" s="81">
        <v>0</v>
      </c>
      <c r="P16" s="82">
        <v>0</v>
      </c>
      <c r="Q16" s="82">
        <v>0</v>
      </c>
      <c r="R16" s="82">
        <f>SUM(O16:Q16)</f>
        <v>0</v>
      </c>
      <c r="S16" s="81"/>
      <c r="T16" s="82"/>
      <c r="U16" s="82"/>
      <c r="V16" s="82">
        <f>SUM(S16:U16)</f>
        <v>0</v>
      </c>
      <c r="W16" s="317">
        <f>+S17+O16</f>
        <v>0</v>
      </c>
      <c r="X16" s="82">
        <f t="shared" si="13"/>
        <v>0</v>
      </c>
      <c r="Y16" s="82">
        <f t="shared" si="13"/>
        <v>0</v>
      </c>
      <c r="Z16" s="81">
        <f t="shared" si="13"/>
        <v>0</v>
      </c>
      <c r="AA16" s="83">
        <f>+C16+O16</f>
        <v>57749</v>
      </c>
      <c r="AB16" s="84">
        <f t="shared" si="14"/>
        <v>0</v>
      </c>
      <c r="AC16" s="85">
        <f t="shared" si="14"/>
        <v>0</v>
      </c>
      <c r="AD16" s="86">
        <f>SUM(AA16:AC16)</f>
        <v>57749</v>
      </c>
      <c r="AE16" s="322">
        <f>+S16+G16</f>
        <v>-13982</v>
      </c>
      <c r="AF16" s="84">
        <f t="shared" si="15"/>
        <v>0</v>
      </c>
      <c r="AG16" s="85">
        <f t="shared" si="15"/>
        <v>0</v>
      </c>
      <c r="AH16" s="86">
        <f t="shared" si="15"/>
        <v>-13982</v>
      </c>
      <c r="AI16" s="324">
        <f>+AE16+AA16</f>
        <v>43767</v>
      </c>
      <c r="AJ16" s="325">
        <f>+L16+X17</f>
        <v>0</v>
      </c>
      <c r="AK16" s="326">
        <f>+M16+Y16</f>
        <v>0</v>
      </c>
      <c r="AL16" s="86">
        <f>+N16+Z16</f>
        <v>43767</v>
      </c>
    </row>
    <row r="17" spans="1:38" s="137" customFormat="1" ht="16.5" thickBot="1" x14ac:dyDescent="0.3">
      <c r="A17" s="131" t="s">
        <v>85</v>
      </c>
      <c r="B17" s="138" t="s">
        <v>115</v>
      </c>
      <c r="C17" s="139">
        <f t="shared" ref="C17:AL17" si="16">SUM(C15:C16)</f>
        <v>57749</v>
      </c>
      <c r="D17" s="139">
        <f t="shared" si="16"/>
        <v>0</v>
      </c>
      <c r="E17" s="139">
        <f t="shared" si="16"/>
        <v>0</v>
      </c>
      <c r="F17" s="139">
        <f t="shared" si="16"/>
        <v>57749</v>
      </c>
      <c r="G17" s="139">
        <f t="shared" si="16"/>
        <v>-13982</v>
      </c>
      <c r="H17" s="139">
        <f t="shared" si="16"/>
        <v>0</v>
      </c>
      <c r="I17" s="139">
        <f t="shared" si="16"/>
        <v>0</v>
      </c>
      <c r="J17" s="139">
        <f t="shared" si="16"/>
        <v>-13982</v>
      </c>
      <c r="K17" s="139">
        <f t="shared" si="16"/>
        <v>43767</v>
      </c>
      <c r="L17" s="139">
        <f t="shared" si="16"/>
        <v>0</v>
      </c>
      <c r="M17" s="139">
        <f t="shared" si="16"/>
        <v>0</v>
      </c>
      <c r="N17" s="139">
        <f t="shared" si="16"/>
        <v>43767</v>
      </c>
      <c r="O17" s="139">
        <f t="shared" si="16"/>
        <v>0</v>
      </c>
      <c r="P17" s="139">
        <f t="shared" si="16"/>
        <v>0</v>
      </c>
      <c r="Q17" s="139">
        <f t="shared" si="16"/>
        <v>0</v>
      </c>
      <c r="R17" s="139">
        <f t="shared" si="16"/>
        <v>0</v>
      </c>
      <c r="S17" s="139">
        <f t="shared" si="16"/>
        <v>0</v>
      </c>
      <c r="T17" s="139">
        <f t="shared" si="16"/>
        <v>0</v>
      </c>
      <c r="U17" s="139">
        <f t="shared" si="16"/>
        <v>0</v>
      </c>
      <c r="V17" s="139">
        <f t="shared" si="16"/>
        <v>0</v>
      </c>
      <c r="W17" s="139">
        <f t="shared" si="16"/>
        <v>0</v>
      </c>
      <c r="X17" s="139">
        <f t="shared" si="16"/>
        <v>0</v>
      </c>
      <c r="Y17" s="139">
        <f t="shared" si="16"/>
        <v>0</v>
      </c>
      <c r="Z17" s="139">
        <f t="shared" si="16"/>
        <v>0</v>
      </c>
      <c r="AA17" s="83">
        <f>+C17+O17</f>
        <v>57749</v>
      </c>
      <c r="AB17" s="84">
        <f t="shared" si="14"/>
        <v>0</v>
      </c>
      <c r="AC17" s="85">
        <f t="shared" si="14"/>
        <v>0</v>
      </c>
      <c r="AD17" s="139">
        <f t="shared" si="16"/>
        <v>57749</v>
      </c>
      <c r="AE17" s="139">
        <f t="shared" si="16"/>
        <v>-13982</v>
      </c>
      <c r="AF17" s="139">
        <f t="shared" si="16"/>
        <v>0</v>
      </c>
      <c r="AG17" s="139">
        <f t="shared" si="16"/>
        <v>0</v>
      </c>
      <c r="AH17" s="139">
        <f t="shared" si="16"/>
        <v>-13982</v>
      </c>
      <c r="AI17" s="139">
        <f t="shared" si="16"/>
        <v>43767</v>
      </c>
      <c r="AJ17" s="139">
        <f t="shared" si="16"/>
        <v>0</v>
      </c>
      <c r="AK17" s="139">
        <f t="shared" si="16"/>
        <v>0</v>
      </c>
      <c r="AL17" s="139">
        <f t="shared" si="16"/>
        <v>43767</v>
      </c>
    </row>
    <row r="18" spans="1:38" ht="17.25" thickTop="1" thickBot="1" x14ac:dyDescent="0.3">
      <c r="A18" s="97" t="s">
        <v>86</v>
      </c>
      <c r="B18" s="114" t="s">
        <v>105</v>
      </c>
      <c r="C18" s="98">
        <f t="shared" ref="C18:AL18" si="17">+C17+C14+C10</f>
        <v>344745</v>
      </c>
      <c r="D18" s="98">
        <f t="shared" si="17"/>
        <v>20839</v>
      </c>
      <c r="E18" s="98">
        <f t="shared" si="17"/>
        <v>0</v>
      </c>
      <c r="F18" s="98">
        <f t="shared" si="17"/>
        <v>365584</v>
      </c>
      <c r="G18" s="98">
        <f t="shared" si="17"/>
        <v>354774</v>
      </c>
      <c r="H18" s="98">
        <f t="shared" si="17"/>
        <v>8206</v>
      </c>
      <c r="I18" s="98">
        <f t="shared" si="17"/>
        <v>0</v>
      </c>
      <c r="J18" s="98">
        <f t="shared" si="17"/>
        <v>362980</v>
      </c>
      <c r="K18" s="98">
        <f t="shared" si="17"/>
        <v>699519</v>
      </c>
      <c r="L18" s="98">
        <f t="shared" si="17"/>
        <v>29045</v>
      </c>
      <c r="M18" s="98">
        <f t="shared" si="17"/>
        <v>0</v>
      </c>
      <c r="N18" s="98">
        <f t="shared" si="17"/>
        <v>728564</v>
      </c>
      <c r="O18" s="98">
        <f t="shared" si="17"/>
        <v>150063</v>
      </c>
      <c r="P18" s="98">
        <f t="shared" si="17"/>
        <v>0</v>
      </c>
      <c r="Q18" s="98">
        <f t="shared" si="17"/>
        <v>52601</v>
      </c>
      <c r="R18" s="98">
        <f t="shared" si="17"/>
        <v>202664</v>
      </c>
      <c r="S18" s="98">
        <f t="shared" si="17"/>
        <v>3474</v>
      </c>
      <c r="T18" s="98">
        <f t="shared" si="17"/>
        <v>0</v>
      </c>
      <c r="U18" s="98">
        <f t="shared" si="17"/>
        <v>0</v>
      </c>
      <c r="V18" s="98">
        <f t="shared" si="17"/>
        <v>3474</v>
      </c>
      <c r="W18" s="98">
        <f t="shared" si="17"/>
        <v>153537</v>
      </c>
      <c r="X18" s="98">
        <f t="shared" si="17"/>
        <v>0</v>
      </c>
      <c r="Y18" s="98">
        <f t="shared" si="17"/>
        <v>52601</v>
      </c>
      <c r="Z18" s="98">
        <f t="shared" si="17"/>
        <v>206138</v>
      </c>
      <c r="AA18" s="98">
        <f t="shared" si="17"/>
        <v>494808</v>
      </c>
      <c r="AB18" s="98">
        <f t="shared" si="17"/>
        <v>20839</v>
      </c>
      <c r="AC18" s="98">
        <f t="shared" si="17"/>
        <v>52601</v>
      </c>
      <c r="AD18" s="98">
        <f t="shared" si="17"/>
        <v>568248</v>
      </c>
      <c r="AE18" s="98">
        <f t="shared" si="17"/>
        <v>358248</v>
      </c>
      <c r="AF18" s="98">
        <f t="shared" si="17"/>
        <v>8206</v>
      </c>
      <c r="AG18" s="98">
        <f t="shared" si="17"/>
        <v>0</v>
      </c>
      <c r="AH18" s="98">
        <f t="shared" si="17"/>
        <v>366454</v>
      </c>
      <c r="AI18" s="98">
        <f>+AI17+AI14+AI10</f>
        <v>853056</v>
      </c>
      <c r="AJ18" s="98">
        <f>+AJ17+AJ14+AJ10</f>
        <v>29045</v>
      </c>
      <c r="AK18" s="98">
        <f>+AK17+AK14+AK10</f>
        <v>52601</v>
      </c>
      <c r="AL18" s="98">
        <f t="shared" si="17"/>
        <v>934702</v>
      </c>
    </row>
    <row r="19" spans="1:38" ht="32.25" thickTop="1" x14ac:dyDescent="0.25">
      <c r="A19" s="172" t="s">
        <v>197</v>
      </c>
      <c r="B19" s="297" t="s">
        <v>183</v>
      </c>
      <c r="C19" s="298">
        <v>7770</v>
      </c>
      <c r="D19" s="295"/>
      <c r="E19" s="295"/>
      <c r="F19" s="295">
        <f>+C19</f>
        <v>7770</v>
      </c>
      <c r="G19" s="298"/>
      <c r="H19" s="295"/>
      <c r="I19" s="295"/>
      <c r="J19" s="295">
        <f>+G19</f>
        <v>0</v>
      </c>
      <c r="K19" s="81">
        <f t="shared" ref="K19:N20" si="18">+G19+C19</f>
        <v>7770</v>
      </c>
      <c r="L19" s="81">
        <f t="shared" si="18"/>
        <v>0</v>
      </c>
      <c r="M19" s="81">
        <f t="shared" si="18"/>
        <v>0</v>
      </c>
      <c r="N19" s="81">
        <f t="shared" si="18"/>
        <v>7770</v>
      </c>
      <c r="O19" s="295"/>
      <c r="P19" s="295"/>
      <c r="Q19" s="294"/>
      <c r="R19" s="296"/>
      <c r="S19" s="295"/>
      <c r="T19" s="295"/>
      <c r="U19" s="294"/>
      <c r="V19" s="296"/>
      <c r="W19" s="317">
        <f>+S20+O19</f>
        <v>0</v>
      </c>
      <c r="X19" s="82">
        <f t="shared" ref="X19:Z20" si="19">+T19+P19</f>
        <v>0</v>
      </c>
      <c r="Y19" s="82">
        <f t="shared" si="19"/>
        <v>0</v>
      </c>
      <c r="Z19" s="81">
        <f t="shared" si="19"/>
        <v>0</v>
      </c>
      <c r="AA19" s="192">
        <f t="shared" ref="AA19:AD20" si="20">SUM(O19+C19)</f>
        <v>7770</v>
      </c>
      <c r="AB19" s="192">
        <f t="shared" si="20"/>
        <v>0</v>
      </c>
      <c r="AC19" s="192">
        <f t="shared" si="20"/>
        <v>0</v>
      </c>
      <c r="AD19" s="192">
        <f t="shared" si="20"/>
        <v>7770</v>
      </c>
      <c r="AE19" s="322">
        <f>+S19+G19</f>
        <v>0</v>
      </c>
      <c r="AF19" s="84">
        <f t="shared" ref="AF19:AH20" si="21">+H19+T19</f>
        <v>0</v>
      </c>
      <c r="AG19" s="85">
        <f t="shared" si="21"/>
        <v>0</v>
      </c>
      <c r="AH19" s="86">
        <f t="shared" si="21"/>
        <v>0</v>
      </c>
      <c r="AI19" s="433">
        <f>+C19+W19</f>
        <v>7770</v>
      </c>
      <c r="AJ19" s="429">
        <f>+L19+X20</f>
        <v>0</v>
      </c>
      <c r="AK19" s="327">
        <f>+M19+Y19</f>
        <v>0</v>
      </c>
      <c r="AL19" s="86">
        <f>+N19+Z19</f>
        <v>7770</v>
      </c>
    </row>
    <row r="20" spans="1:38" ht="16.5" thickBot="1" x14ac:dyDescent="0.3">
      <c r="A20" s="293" t="s">
        <v>198</v>
      </c>
      <c r="B20" s="292" t="s">
        <v>112</v>
      </c>
      <c r="C20" s="192">
        <v>138268</v>
      </c>
      <c r="D20" s="192"/>
      <c r="E20" s="192">
        <v>52181</v>
      </c>
      <c r="F20" s="192">
        <f>SUM(C20:E20)</f>
        <v>190449</v>
      </c>
      <c r="G20" s="192">
        <v>2193</v>
      </c>
      <c r="H20" s="192"/>
      <c r="I20" s="192"/>
      <c r="J20" s="192">
        <f>SUM(G20:I20)</f>
        <v>2193</v>
      </c>
      <c r="K20" s="81">
        <f t="shared" si="18"/>
        <v>140461</v>
      </c>
      <c r="L20" s="81">
        <f t="shared" si="18"/>
        <v>0</v>
      </c>
      <c r="M20" s="81">
        <f t="shared" si="18"/>
        <v>52181</v>
      </c>
      <c r="N20" s="81">
        <f t="shared" si="18"/>
        <v>192642</v>
      </c>
      <c r="O20" s="192"/>
      <c r="P20" s="192"/>
      <c r="Q20" s="192"/>
      <c r="R20" s="192">
        <f>SUM(O20:Q20)</f>
        <v>0</v>
      </c>
      <c r="S20" s="192"/>
      <c r="T20" s="192"/>
      <c r="U20" s="192"/>
      <c r="V20" s="192">
        <f>SUM(S20:U20)</f>
        <v>0</v>
      </c>
      <c r="W20" s="317">
        <f>+S21+O20</f>
        <v>0</v>
      </c>
      <c r="X20" s="82">
        <f t="shared" si="19"/>
        <v>0</v>
      </c>
      <c r="Y20" s="82">
        <f t="shared" si="19"/>
        <v>0</v>
      </c>
      <c r="Z20" s="81">
        <f t="shared" si="19"/>
        <v>0</v>
      </c>
      <c r="AA20" s="192">
        <f t="shared" si="20"/>
        <v>138268</v>
      </c>
      <c r="AB20" s="192">
        <f t="shared" si="20"/>
        <v>0</v>
      </c>
      <c r="AC20" s="192">
        <f t="shared" si="20"/>
        <v>52181</v>
      </c>
      <c r="AD20" s="192">
        <f t="shared" si="20"/>
        <v>190449</v>
      </c>
      <c r="AE20" s="322">
        <f>+S20+G20</f>
        <v>2193</v>
      </c>
      <c r="AF20" s="84">
        <f t="shared" si="21"/>
        <v>0</v>
      </c>
      <c r="AG20" s="85">
        <f t="shared" si="21"/>
        <v>0</v>
      </c>
      <c r="AH20" s="86">
        <f t="shared" si="21"/>
        <v>2193</v>
      </c>
      <c r="AI20" s="434">
        <f>+W20+K20</f>
        <v>140461</v>
      </c>
      <c r="AJ20" s="430">
        <f>+L20+X21</f>
        <v>0</v>
      </c>
      <c r="AK20" s="326">
        <f>+M20+Y20</f>
        <v>52181</v>
      </c>
      <c r="AL20" s="86">
        <f>+N20+Z20</f>
        <v>192642</v>
      </c>
    </row>
    <row r="21" spans="1:38" ht="17.25" thickTop="1" thickBot="1" x14ac:dyDescent="0.3">
      <c r="A21" s="99" t="s">
        <v>200</v>
      </c>
      <c r="B21" s="112" t="s">
        <v>87</v>
      </c>
      <c r="C21" s="158">
        <f>+C20+C19</f>
        <v>146038</v>
      </c>
      <c r="D21" s="158">
        <f>SUM(D20:D20)</f>
        <v>0</v>
      </c>
      <c r="E21" s="158">
        <f>SUM(E20:E20)</f>
        <v>52181</v>
      </c>
      <c r="F21" s="158">
        <f>+F20+F19</f>
        <v>198219</v>
      </c>
      <c r="G21" s="158">
        <f>+G20+G19</f>
        <v>2193</v>
      </c>
      <c r="H21" s="158">
        <f>SUM(H20:H20)</f>
        <v>0</v>
      </c>
      <c r="I21" s="158">
        <f>SUM(I20:I20)</f>
        <v>0</v>
      </c>
      <c r="J21" s="158">
        <f>+J20+J19</f>
        <v>2193</v>
      </c>
      <c r="K21" s="158">
        <f>+K20+K19</f>
        <v>148231</v>
      </c>
      <c r="L21" s="158">
        <f>SUM(L20:L20)</f>
        <v>0</v>
      </c>
      <c r="M21" s="158">
        <f>SUM(M20:M20)</f>
        <v>52181</v>
      </c>
      <c r="N21" s="158">
        <f>+N20+N19</f>
        <v>200412</v>
      </c>
      <c r="O21" s="158">
        <f t="shared" ref="O21:Z21" si="22">SUM(O20:O20)</f>
        <v>0</v>
      </c>
      <c r="P21" s="158">
        <f t="shared" si="22"/>
        <v>0</v>
      </c>
      <c r="Q21" s="158">
        <f t="shared" si="22"/>
        <v>0</v>
      </c>
      <c r="R21" s="158">
        <f t="shared" si="22"/>
        <v>0</v>
      </c>
      <c r="S21" s="158">
        <f t="shared" si="22"/>
        <v>0</v>
      </c>
      <c r="T21" s="158">
        <f t="shared" si="22"/>
        <v>0</v>
      </c>
      <c r="U21" s="158">
        <f t="shared" si="22"/>
        <v>0</v>
      </c>
      <c r="V21" s="158">
        <f t="shared" si="22"/>
        <v>0</v>
      </c>
      <c r="W21" s="158">
        <f t="shared" si="22"/>
        <v>0</v>
      </c>
      <c r="X21" s="158">
        <f t="shared" si="22"/>
        <v>0</v>
      </c>
      <c r="Y21" s="158">
        <f t="shared" si="22"/>
        <v>0</v>
      </c>
      <c r="Z21" s="158">
        <f t="shared" si="22"/>
        <v>0</v>
      </c>
      <c r="AA21" s="158">
        <f>+AA20+AA19</f>
        <v>146038</v>
      </c>
      <c r="AB21" s="158">
        <f>SUM(AB20:AB20)</f>
        <v>0</v>
      </c>
      <c r="AC21" s="158">
        <f>+AC20+AC19</f>
        <v>52181</v>
      </c>
      <c r="AD21" s="158">
        <f>+AC21+AA21</f>
        <v>198219</v>
      </c>
      <c r="AE21" s="158">
        <f>+AE20+AE19</f>
        <v>2193</v>
      </c>
      <c r="AF21" s="158">
        <f>SUM(AF20:AF20)</f>
        <v>0</v>
      </c>
      <c r="AG21" s="158">
        <f>+AG20+AG19</f>
        <v>0</v>
      </c>
      <c r="AH21" s="158">
        <f>+AG21+AE21</f>
        <v>2193</v>
      </c>
      <c r="AI21" s="158">
        <f>+AI20+AI19</f>
        <v>148231</v>
      </c>
      <c r="AJ21" s="158">
        <f>+AJ20+AJ19</f>
        <v>0</v>
      </c>
      <c r="AK21" s="158">
        <f>+AK20+AK19</f>
        <v>52181</v>
      </c>
      <c r="AL21" s="158">
        <f>+AL20+AL19</f>
        <v>200412</v>
      </c>
    </row>
    <row r="22" spans="1:38" ht="16.5" thickTop="1" x14ac:dyDescent="0.25">
      <c r="A22" s="100"/>
      <c r="B22" s="100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</row>
    <row r="23" spans="1:38" x14ac:dyDescent="0.25">
      <c r="A23" s="100"/>
      <c r="B23" s="100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</row>
    <row r="24" spans="1:38" x14ac:dyDescent="0.25">
      <c r="A24" s="100"/>
      <c r="B24" s="100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</row>
    <row r="25" spans="1:38" x14ac:dyDescent="0.25">
      <c r="A25" s="100"/>
      <c r="B25" s="100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</row>
    <row r="26" spans="1:38" x14ac:dyDescent="0.25">
      <c r="A26" s="100"/>
      <c r="B26" s="100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</row>
    <row r="27" spans="1:38" x14ac:dyDescent="0.25">
      <c r="A27" s="100"/>
      <c r="B27" s="100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</row>
    <row r="28" spans="1:38" x14ac:dyDescent="0.25">
      <c r="A28" s="100"/>
      <c r="B28" s="100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</row>
    <row r="29" spans="1:38" x14ac:dyDescent="0.25">
      <c r="A29" s="100"/>
      <c r="B29" s="100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</row>
    <row r="30" spans="1:38" x14ac:dyDescent="0.25">
      <c r="A30" s="100"/>
      <c r="B30" s="100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</row>
    <row r="31" spans="1:38" x14ac:dyDescent="0.25">
      <c r="A31" s="100"/>
      <c r="B31" s="100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</row>
    <row r="32" spans="1:38" x14ac:dyDescent="0.25">
      <c r="A32" s="55"/>
      <c r="B32" s="55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</row>
  </sheetData>
  <mergeCells count="19">
    <mergeCell ref="W4:Z4"/>
    <mergeCell ref="O1:Z1"/>
    <mergeCell ref="G4:J4"/>
    <mergeCell ref="AA2:AD2"/>
    <mergeCell ref="AA4:AD4"/>
    <mergeCell ref="O4:R4"/>
    <mergeCell ref="O2:R2"/>
    <mergeCell ref="G2:J2"/>
    <mergeCell ref="K4:N4"/>
    <mergeCell ref="AE2:AH2"/>
    <mergeCell ref="AE4:AH4"/>
    <mergeCell ref="AI2:AL2"/>
    <mergeCell ref="AI4:AL4"/>
    <mergeCell ref="AA1:AL1"/>
    <mergeCell ref="C1:N1"/>
    <mergeCell ref="K2:N2"/>
    <mergeCell ref="S2:V2"/>
    <mergeCell ref="S4:V4"/>
    <mergeCell ref="W2:Z2"/>
  </mergeCells>
  <phoneticPr fontId="0" type="noConversion"/>
  <pageMargins left="0.31496062992125984" right="0.27559055118110237" top="1.1417322834645669" bottom="0.39370078740157483" header="0.43307086614173229" footer="0.19685039370078741"/>
  <pageSetup paperSize="9" scale="59" fitToWidth="3" orientation="landscape" r:id="rId1"/>
  <headerFooter alignWithMargins="0">
    <oddHeader xml:space="preserve">&amp;C&amp;"Times New Roman CE,Félkövér"Iváncsa Községi  Önkormányzat és  Költségvetési szervei
2021. évi kiadásai eFt-ban&amp;R&amp;"Times New Roman CE,Félkövér"2. melléklet 
a 11/2021 (VI.14) önkormányzati rendelethez
</oddHeader>
  </headerFooter>
  <colBreaks count="1" manualBreakCount="1"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T4953"/>
  <sheetViews>
    <sheetView topLeftCell="A5" zoomScale="75" zoomScaleNormal="75" workbookViewId="0">
      <pane xSplit="2" ySplit="3" topLeftCell="C8" activePane="bottomRight" state="frozen"/>
      <selection activeCell="A5" sqref="A5"/>
      <selection pane="topRight" activeCell="C5" sqref="C5"/>
      <selection pane="bottomLeft" activeCell="A8" sqref="A8"/>
      <selection pane="bottomRight" activeCell="I33" sqref="I33:K33"/>
    </sheetView>
  </sheetViews>
  <sheetFormatPr defaultColWidth="9.25" defaultRowHeight="15.75" x14ac:dyDescent="0.25"/>
  <cols>
    <col min="1" max="1" width="37.5" style="62" customWidth="1"/>
    <col min="2" max="2" width="11.625" style="62" customWidth="1"/>
    <col min="3" max="5" width="16.25" style="3" customWidth="1"/>
    <col min="6" max="6" width="11.5" style="3" customWidth="1"/>
    <col min="7" max="7" width="12.75" style="3" customWidth="1"/>
    <col min="8" max="8" width="17.875" style="3" customWidth="1"/>
    <col min="9" max="9" width="14.875" style="3" customWidth="1"/>
    <col min="10" max="10" width="13.25" style="3" customWidth="1"/>
    <col min="11" max="11" width="14.375" style="3" customWidth="1"/>
    <col min="12" max="16384" width="9.25" style="3"/>
  </cols>
  <sheetData>
    <row r="1" spans="1:254" customFormat="1" x14ac:dyDescent="0.25">
      <c r="A1" s="469" t="s">
        <v>126</v>
      </c>
      <c r="B1" s="469"/>
      <c r="C1" s="469"/>
      <c r="D1" s="469"/>
      <c r="E1" s="469"/>
      <c r="F1" s="469"/>
      <c r="G1" s="469"/>
      <c r="H1" s="469"/>
      <c r="I1" s="46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</row>
    <row r="2" spans="1:254" customFormat="1" x14ac:dyDescent="0.25">
      <c r="A2" s="469" t="s">
        <v>329</v>
      </c>
      <c r="B2" s="469"/>
      <c r="C2" s="469"/>
      <c r="D2" s="469"/>
      <c r="E2" s="469"/>
      <c r="F2" s="469"/>
      <c r="G2" s="469"/>
      <c r="H2" s="469"/>
      <c r="I2" s="46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</row>
    <row r="4" spans="1:254" ht="16.5" thickBot="1" x14ac:dyDescent="0.3"/>
    <row r="5" spans="1:254" ht="87" customHeight="1" thickTop="1" thickBot="1" x14ac:dyDescent="0.3">
      <c r="A5" s="467" t="s">
        <v>38</v>
      </c>
      <c r="B5" s="467" t="s">
        <v>45</v>
      </c>
      <c r="C5" s="448" t="s">
        <v>125</v>
      </c>
      <c r="D5" s="446"/>
      <c r="E5" s="447"/>
      <c r="F5" s="452" t="s">
        <v>0</v>
      </c>
      <c r="G5" s="453"/>
      <c r="H5" s="454"/>
      <c r="I5" s="449" t="s">
        <v>44</v>
      </c>
      <c r="J5" s="450"/>
      <c r="K5" s="451"/>
    </row>
    <row r="6" spans="1:254" ht="33" customHeight="1" thickTop="1" thickBot="1" x14ac:dyDescent="0.3">
      <c r="A6" s="468"/>
      <c r="B6" s="468"/>
      <c r="C6" s="2" t="s">
        <v>1</v>
      </c>
      <c r="D6" s="4" t="s">
        <v>263</v>
      </c>
      <c r="E6" s="305" t="s">
        <v>262</v>
      </c>
      <c r="F6" s="2" t="s">
        <v>1</v>
      </c>
      <c r="G6" s="4" t="s">
        <v>263</v>
      </c>
      <c r="H6" s="305" t="s">
        <v>262</v>
      </c>
      <c r="I6" s="2" t="s">
        <v>1</v>
      </c>
      <c r="J6" s="4" t="s">
        <v>263</v>
      </c>
      <c r="K6" s="353" t="s">
        <v>262</v>
      </c>
    </row>
    <row r="7" spans="1:254" ht="17.25" thickTop="1" thickBot="1" x14ac:dyDescent="0.3">
      <c r="A7" s="1" t="s">
        <v>39</v>
      </c>
      <c r="B7" s="109"/>
      <c r="C7" s="2" t="s">
        <v>40</v>
      </c>
      <c r="D7" s="2" t="s">
        <v>41</v>
      </c>
      <c r="E7" s="2" t="s">
        <v>2</v>
      </c>
      <c r="F7" s="106" t="s">
        <v>42</v>
      </c>
      <c r="G7" s="106" t="s">
        <v>43</v>
      </c>
      <c r="H7" s="106" t="s">
        <v>264</v>
      </c>
      <c r="I7" s="120" t="s">
        <v>268</v>
      </c>
      <c r="J7" s="120" t="s">
        <v>266</v>
      </c>
      <c r="K7" s="354" t="s">
        <v>267</v>
      </c>
    </row>
    <row r="8" spans="1:254" s="25" customFormat="1" ht="32.25" thickTop="1" x14ac:dyDescent="0.25">
      <c r="A8" s="24" t="s">
        <v>69</v>
      </c>
      <c r="B8" s="123" t="s">
        <v>73</v>
      </c>
      <c r="C8" s="124">
        <v>95877</v>
      </c>
      <c r="D8" s="328">
        <v>337</v>
      </c>
      <c r="E8" s="328">
        <f>+D8+C8</f>
        <v>96214</v>
      </c>
      <c r="F8" s="14"/>
      <c r="G8" s="14"/>
      <c r="H8" s="14">
        <f>+G8+F8</f>
        <v>0</v>
      </c>
      <c r="I8" s="8">
        <f>SUM(F8+C8)</f>
        <v>95877</v>
      </c>
      <c r="J8" s="8">
        <f t="shared" ref="J8:K15" si="0">+G8+D8</f>
        <v>337</v>
      </c>
      <c r="K8" s="8">
        <f t="shared" si="0"/>
        <v>96214</v>
      </c>
    </row>
    <row r="9" spans="1:254" s="25" customFormat="1" hidden="1" x14ac:dyDescent="0.25">
      <c r="A9" s="424"/>
      <c r="B9" s="423"/>
      <c r="C9" s="328"/>
      <c r="D9" s="328"/>
      <c r="E9" s="328"/>
      <c r="F9" s="14"/>
      <c r="G9" s="14"/>
      <c r="H9" s="14"/>
      <c r="I9" s="8"/>
      <c r="J9" s="8"/>
      <c r="K9" s="8"/>
    </row>
    <row r="10" spans="1:254" s="25" customFormat="1" hidden="1" x14ac:dyDescent="0.25">
      <c r="A10" s="424"/>
      <c r="B10" s="423"/>
      <c r="C10" s="328"/>
      <c r="D10" s="328"/>
      <c r="E10" s="328"/>
      <c r="F10" s="14"/>
      <c r="G10" s="14"/>
      <c r="H10" s="14"/>
      <c r="I10" s="8"/>
      <c r="J10" s="8"/>
      <c r="K10" s="8"/>
    </row>
    <row r="11" spans="1:254" s="25" customFormat="1" ht="31.5" x14ac:dyDescent="0.25">
      <c r="A11" s="24" t="s">
        <v>116</v>
      </c>
      <c r="B11" s="24" t="s">
        <v>74</v>
      </c>
      <c r="C11" s="14">
        <v>67298</v>
      </c>
      <c r="D11" s="14">
        <v>1995</v>
      </c>
      <c r="E11" s="328">
        <f>+D11+C11</f>
        <v>69293</v>
      </c>
      <c r="F11" s="14"/>
      <c r="G11" s="14"/>
      <c r="H11" s="14">
        <f>+G11+F11</f>
        <v>0</v>
      </c>
      <c r="I11" s="8">
        <f>SUM(F11+C11)</f>
        <v>67298</v>
      </c>
      <c r="J11" s="8">
        <f t="shared" si="0"/>
        <v>1995</v>
      </c>
      <c r="K11" s="8">
        <f t="shared" si="0"/>
        <v>69293</v>
      </c>
    </row>
    <row r="12" spans="1:254" s="25" customFormat="1" ht="47.25" x14ac:dyDescent="0.25">
      <c r="A12" s="191" t="s">
        <v>111</v>
      </c>
      <c r="B12" s="24" t="s">
        <v>75</v>
      </c>
      <c r="C12" s="14">
        <v>24901</v>
      </c>
      <c r="D12" s="14">
        <v>324</v>
      </c>
      <c r="E12" s="328">
        <f>+D12+C12</f>
        <v>25225</v>
      </c>
      <c r="F12" s="14"/>
      <c r="G12" s="14"/>
      <c r="H12" s="14">
        <f>+G12+F12</f>
        <v>0</v>
      </c>
      <c r="I12" s="8">
        <f>SUM(F12+C12)</f>
        <v>24901</v>
      </c>
      <c r="J12" s="8">
        <f t="shared" si="0"/>
        <v>324</v>
      </c>
      <c r="K12" s="8">
        <f t="shared" si="0"/>
        <v>25225</v>
      </c>
    </row>
    <row r="13" spans="1:254" s="25" customFormat="1" ht="31.5" x14ac:dyDescent="0.25">
      <c r="A13" s="24" t="s">
        <v>70</v>
      </c>
      <c r="B13" s="24" t="s">
        <v>76</v>
      </c>
      <c r="C13" s="14">
        <v>6165</v>
      </c>
      <c r="D13" s="14">
        <v>102</v>
      </c>
      <c r="E13" s="328">
        <f>+D13+C13</f>
        <v>6267</v>
      </c>
      <c r="F13" s="14"/>
      <c r="G13" s="14"/>
      <c r="H13" s="14">
        <f>+G13+F13</f>
        <v>0</v>
      </c>
      <c r="I13" s="8">
        <f>SUM(F13+C13)</f>
        <v>6165</v>
      </c>
      <c r="J13" s="8">
        <f t="shared" si="0"/>
        <v>102</v>
      </c>
      <c r="K13" s="8">
        <f t="shared" si="0"/>
        <v>6267</v>
      </c>
    </row>
    <row r="14" spans="1:254" s="25" customFormat="1" hidden="1" x14ac:dyDescent="0.25">
      <c r="A14" s="424"/>
      <c r="B14" s="24"/>
      <c r="C14" s="14"/>
      <c r="D14" s="14"/>
      <c r="E14" s="328"/>
      <c r="F14" s="14"/>
      <c r="G14" s="14"/>
      <c r="H14" s="14"/>
      <c r="I14" s="8"/>
      <c r="J14" s="8"/>
      <c r="K14" s="8"/>
    </row>
    <row r="15" spans="1:254" s="26" customFormat="1" ht="42" customHeight="1" x14ac:dyDescent="0.25">
      <c r="A15" s="24" t="s">
        <v>117</v>
      </c>
      <c r="B15" s="24" t="s">
        <v>77</v>
      </c>
      <c r="C15" s="14">
        <v>0</v>
      </c>
      <c r="D15" s="14">
        <v>0</v>
      </c>
      <c r="E15" s="328">
        <f>+D15+C15</f>
        <v>0</v>
      </c>
      <c r="F15" s="14"/>
      <c r="G15" s="14"/>
      <c r="H15" s="14">
        <f>+G15+F15</f>
        <v>0</v>
      </c>
      <c r="I15" s="8">
        <f>SUM(F15+C15)</f>
        <v>0</v>
      </c>
      <c r="J15" s="8">
        <f t="shared" si="0"/>
        <v>0</v>
      </c>
      <c r="K15" s="8">
        <f t="shared" si="0"/>
        <v>0</v>
      </c>
    </row>
    <row r="16" spans="1:254" s="20" customFormat="1" ht="31.5" x14ac:dyDescent="0.25">
      <c r="A16" s="18" t="s">
        <v>72</v>
      </c>
      <c r="B16" s="18" t="s">
        <v>78</v>
      </c>
      <c r="C16" s="19">
        <f>SUM(C8:C12,C13,C15)</f>
        <v>194241</v>
      </c>
      <c r="D16" s="19">
        <f>SUM(D8:D12,D13,D15)</f>
        <v>2758</v>
      </c>
      <c r="E16" s="19">
        <f>SUM(E8:E12,E13,E15)</f>
        <v>196999</v>
      </c>
      <c r="F16" s="19">
        <f t="shared" ref="F16:K16" si="1">SUM(F8:F12,F13,F15)</f>
        <v>0</v>
      </c>
      <c r="G16" s="19">
        <f t="shared" si="1"/>
        <v>0</v>
      </c>
      <c r="H16" s="19">
        <f t="shared" si="1"/>
        <v>0</v>
      </c>
      <c r="I16" s="19">
        <f t="shared" si="1"/>
        <v>194241</v>
      </c>
      <c r="J16" s="19">
        <f t="shared" si="1"/>
        <v>2758</v>
      </c>
      <c r="K16" s="19">
        <f t="shared" si="1"/>
        <v>196999</v>
      </c>
    </row>
    <row r="17" spans="1:11" s="20" customFormat="1" ht="31.5" x14ac:dyDescent="0.25">
      <c r="A17" s="18" t="s">
        <v>91</v>
      </c>
      <c r="B17" s="18" t="s">
        <v>92</v>
      </c>
      <c r="C17" s="19">
        <f t="shared" ref="C17:I17" si="2">SUM(C18:C26)</f>
        <v>42116</v>
      </c>
      <c r="D17" s="19">
        <f t="shared" si="2"/>
        <v>8591</v>
      </c>
      <c r="E17" s="19">
        <f t="shared" si="2"/>
        <v>50707</v>
      </c>
      <c r="F17" s="19">
        <f t="shared" si="2"/>
        <v>0</v>
      </c>
      <c r="G17" s="19">
        <f t="shared" si="2"/>
        <v>0</v>
      </c>
      <c r="H17" s="19">
        <f t="shared" si="2"/>
        <v>0</v>
      </c>
      <c r="I17" s="19">
        <f t="shared" si="2"/>
        <v>42116</v>
      </c>
      <c r="J17" s="19">
        <f t="shared" ref="J17:K26" si="3">+G17+D17</f>
        <v>8591</v>
      </c>
      <c r="K17" s="19">
        <f t="shared" si="3"/>
        <v>50707</v>
      </c>
    </row>
    <row r="18" spans="1:11" s="20" customFormat="1" x14ac:dyDescent="0.25">
      <c r="A18" s="213" t="s">
        <v>261</v>
      </c>
      <c r="B18" s="215"/>
      <c r="C18" s="22">
        <v>27265</v>
      </c>
      <c r="D18" s="22"/>
      <c r="E18" s="328">
        <f t="shared" ref="E18:E38" si="4">+D18+C18</f>
        <v>27265</v>
      </c>
      <c r="F18" s="22"/>
      <c r="G18" s="22"/>
      <c r="H18" s="22">
        <f>+G18+F18</f>
        <v>0</v>
      </c>
      <c r="I18" s="22">
        <f t="shared" ref="I18:I26" si="5">+F18+C18</f>
        <v>27265</v>
      </c>
      <c r="J18" s="22">
        <f t="shared" si="3"/>
        <v>0</v>
      </c>
      <c r="K18" s="22">
        <f t="shared" si="3"/>
        <v>27265</v>
      </c>
    </row>
    <row r="19" spans="1:11" s="20" customFormat="1" x14ac:dyDescent="0.25">
      <c r="A19" s="213" t="s">
        <v>128</v>
      </c>
      <c r="B19" s="215"/>
      <c r="C19" s="22">
        <v>1107</v>
      </c>
      <c r="D19" s="22">
        <v>4805</v>
      </c>
      <c r="E19" s="328">
        <f t="shared" si="4"/>
        <v>5912</v>
      </c>
      <c r="F19" s="22"/>
      <c r="G19" s="22"/>
      <c r="H19" s="22">
        <f t="shared" ref="H19:H37" si="6">+G19+F19</f>
        <v>0</v>
      </c>
      <c r="I19" s="22">
        <f t="shared" si="5"/>
        <v>1107</v>
      </c>
      <c r="J19" s="22">
        <f t="shared" si="3"/>
        <v>4805</v>
      </c>
      <c r="K19" s="22">
        <f t="shared" si="3"/>
        <v>5912</v>
      </c>
    </row>
    <row r="20" spans="1:11" s="20" customFormat="1" ht="31.5" x14ac:dyDescent="0.25">
      <c r="A20" s="212" t="s">
        <v>196</v>
      </c>
      <c r="B20" s="215"/>
      <c r="C20" s="22">
        <v>480</v>
      </c>
      <c r="D20" s="22"/>
      <c r="E20" s="328">
        <f t="shared" si="4"/>
        <v>480</v>
      </c>
      <c r="F20" s="22"/>
      <c r="G20" s="22"/>
      <c r="H20" s="22">
        <f t="shared" si="6"/>
        <v>0</v>
      </c>
      <c r="I20" s="22">
        <f t="shared" si="5"/>
        <v>480</v>
      </c>
      <c r="J20" s="22">
        <f t="shared" si="3"/>
        <v>0</v>
      </c>
      <c r="K20" s="22">
        <f t="shared" si="3"/>
        <v>480</v>
      </c>
    </row>
    <row r="21" spans="1:11" s="20" customFormat="1" x14ac:dyDescent="0.25">
      <c r="A21" s="299" t="s">
        <v>312</v>
      </c>
      <c r="B21" s="215"/>
      <c r="C21" s="22">
        <v>981</v>
      </c>
      <c r="D21" s="22"/>
      <c r="E21" s="328">
        <f t="shared" si="4"/>
        <v>981</v>
      </c>
      <c r="F21" s="22"/>
      <c r="G21" s="22"/>
      <c r="H21" s="22">
        <f t="shared" si="6"/>
        <v>0</v>
      </c>
      <c r="I21" s="22">
        <f t="shared" si="5"/>
        <v>981</v>
      </c>
      <c r="J21" s="22">
        <f t="shared" si="3"/>
        <v>0</v>
      </c>
      <c r="K21" s="22">
        <f t="shared" si="3"/>
        <v>981</v>
      </c>
    </row>
    <row r="22" spans="1:11" s="20" customFormat="1" x14ac:dyDescent="0.25">
      <c r="A22" s="299" t="s">
        <v>313</v>
      </c>
      <c r="B22" s="215"/>
      <c r="C22" s="22">
        <v>887</v>
      </c>
      <c r="D22" s="22"/>
      <c r="E22" s="328">
        <f t="shared" si="4"/>
        <v>887</v>
      </c>
      <c r="F22" s="22"/>
      <c r="G22" s="22"/>
      <c r="H22" s="22">
        <f t="shared" si="6"/>
        <v>0</v>
      </c>
      <c r="I22" s="22">
        <f t="shared" si="5"/>
        <v>887</v>
      </c>
      <c r="J22" s="22">
        <f t="shared" ref="J22:K25" si="7">+G22+D22</f>
        <v>0</v>
      </c>
      <c r="K22" s="22">
        <f t="shared" si="7"/>
        <v>887</v>
      </c>
    </row>
    <row r="23" spans="1:11" s="20" customFormat="1" x14ac:dyDescent="0.25">
      <c r="A23" s="299" t="s">
        <v>260</v>
      </c>
      <c r="B23" s="215"/>
      <c r="C23" s="22">
        <v>11396</v>
      </c>
      <c r="D23" s="22">
        <v>641</v>
      </c>
      <c r="E23" s="328">
        <f t="shared" si="4"/>
        <v>12037</v>
      </c>
      <c r="F23" s="22"/>
      <c r="G23" s="22"/>
      <c r="H23" s="22">
        <f t="shared" si="6"/>
        <v>0</v>
      </c>
      <c r="I23" s="22">
        <f t="shared" si="5"/>
        <v>11396</v>
      </c>
      <c r="J23" s="22">
        <f t="shared" si="7"/>
        <v>641</v>
      </c>
      <c r="K23" s="22">
        <f t="shared" si="7"/>
        <v>12037</v>
      </c>
    </row>
    <row r="24" spans="1:11" s="20" customFormat="1" x14ac:dyDescent="0.25">
      <c r="A24" s="299" t="s">
        <v>343</v>
      </c>
      <c r="B24" s="215"/>
      <c r="C24" s="22"/>
      <c r="D24" s="22">
        <v>3000</v>
      </c>
      <c r="E24" s="328">
        <f t="shared" si="4"/>
        <v>3000</v>
      </c>
      <c r="F24" s="22"/>
      <c r="G24" s="22"/>
      <c r="H24" s="22"/>
      <c r="I24" s="22">
        <f>+F24+C24</f>
        <v>0</v>
      </c>
      <c r="J24" s="22">
        <f t="shared" si="7"/>
        <v>3000</v>
      </c>
      <c r="K24" s="22">
        <f t="shared" si="7"/>
        <v>3000</v>
      </c>
    </row>
    <row r="25" spans="1:11" s="20" customFormat="1" x14ac:dyDescent="0.25">
      <c r="A25" s="299" t="s">
        <v>342</v>
      </c>
      <c r="B25" s="215"/>
      <c r="C25" s="22"/>
      <c r="D25" s="22">
        <v>25</v>
      </c>
      <c r="E25" s="328">
        <f t="shared" si="4"/>
        <v>25</v>
      </c>
      <c r="F25" s="22"/>
      <c r="G25" s="22"/>
      <c r="H25" s="22"/>
      <c r="I25" s="22">
        <f>+F25+C25</f>
        <v>0</v>
      </c>
      <c r="J25" s="22">
        <f t="shared" si="7"/>
        <v>25</v>
      </c>
      <c r="K25" s="22">
        <f t="shared" si="7"/>
        <v>25</v>
      </c>
    </row>
    <row r="26" spans="1:11" s="20" customFormat="1" x14ac:dyDescent="0.25">
      <c r="A26" s="299" t="s">
        <v>311</v>
      </c>
      <c r="B26" s="215"/>
      <c r="C26" s="22"/>
      <c r="D26" s="22">
        <v>120</v>
      </c>
      <c r="E26" s="328">
        <f t="shared" si="4"/>
        <v>120</v>
      </c>
      <c r="F26" s="22"/>
      <c r="G26" s="22"/>
      <c r="H26" s="22">
        <f t="shared" si="6"/>
        <v>0</v>
      </c>
      <c r="I26" s="22">
        <f t="shared" si="5"/>
        <v>0</v>
      </c>
      <c r="J26" s="22">
        <f t="shared" si="3"/>
        <v>120</v>
      </c>
      <c r="K26" s="22">
        <f t="shared" si="3"/>
        <v>120</v>
      </c>
    </row>
    <row r="27" spans="1:11" s="11" customFormat="1" ht="31.5" x14ac:dyDescent="0.25">
      <c r="A27" s="9" t="s">
        <v>93</v>
      </c>
      <c r="B27" s="9" t="s">
        <v>55</v>
      </c>
      <c r="C27" s="8">
        <f t="shared" ref="C27:K27" si="8">+C17+C16</f>
        <v>236357</v>
      </c>
      <c r="D27" s="8">
        <f t="shared" si="8"/>
        <v>11349</v>
      </c>
      <c r="E27" s="8">
        <f t="shared" si="8"/>
        <v>247706</v>
      </c>
      <c r="F27" s="8">
        <f t="shared" si="8"/>
        <v>0</v>
      </c>
      <c r="G27" s="8">
        <f t="shared" si="8"/>
        <v>0</v>
      </c>
      <c r="H27" s="8">
        <f t="shared" si="8"/>
        <v>0</v>
      </c>
      <c r="I27" s="8">
        <f t="shared" si="8"/>
        <v>236357</v>
      </c>
      <c r="J27" s="8">
        <f t="shared" si="8"/>
        <v>11349</v>
      </c>
      <c r="K27" s="8">
        <f t="shared" si="8"/>
        <v>247706</v>
      </c>
    </row>
    <row r="28" spans="1:11" s="11" customFormat="1" x14ac:dyDescent="0.25">
      <c r="A28" s="9" t="s">
        <v>339</v>
      </c>
      <c r="B28" s="35" t="s">
        <v>335</v>
      </c>
      <c r="C28" s="34"/>
      <c r="D28" s="34">
        <v>341192</v>
      </c>
      <c r="E28" s="34">
        <f>+D28</f>
        <v>341192</v>
      </c>
      <c r="F28" s="34">
        <v>0</v>
      </c>
      <c r="G28" s="34"/>
      <c r="H28" s="8">
        <v>0</v>
      </c>
      <c r="I28" s="34">
        <f t="shared" ref="I28:K33" si="9">+F28+C28</f>
        <v>0</v>
      </c>
      <c r="J28" s="34">
        <f t="shared" si="9"/>
        <v>341192</v>
      </c>
      <c r="K28" s="34">
        <f t="shared" si="9"/>
        <v>341192</v>
      </c>
    </row>
    <row r="29" spans="1:11" s="33" customFormat="1" ht="31.5" x14ac:dyDescent="0.25">
      <c r="A29" s="9" t="s">
        <v>336</v>
      </c>
      <c r="B29" s="35" t="s">
        <v>308</v>
      </c>
      <c r="C29" s="34">
        <f>+C30+C31+C32+C33</f>
        <v>120209</v>
      </c>
      <c r="D29" s="34">
        <f>+D30+D31+D32+D33</f>
        <v>0</v>
      </c>
      <c r="E29" s="34">
        <f>+E30+E31+E32+E33</f>
        <v>120209</v>
      </c>
      <c r="F29" s="34">
        <v>0</v>
      </c>
      <c r="G29" s="34"/>
      <c r="H29" s="22">
        <f t="shared" si="6"/>
        <v>0</v>
      </c>
      <c r="I29" s="34">
        <f t="shared" si="9"/>
        <v>120209</v>
      </c>
      <c r="J29" s="34">
        <f t="shared" si="9"/>
        <v>0</v>
      </c>
      <c r="K29" s="34">
        <f t="shared" si="9"/>
        <v>120209</v>
      </c>
    </row>
    <row r="30" spans="1:11" s="11" customFormat="1" x14ac:dyDescent="0.25">
      <c r="A30" s="299" t="s">
        <v>314</v>
      </c>
      <c r="B30" s="425"/>
      <c r="C30" s="426">
        <v>55968</v>
      </c>
      <c r="D30" s="426"/>
      <c r="E30" s="328">
        <f>+D30+C30</f>
        <v>55968</v>
      </c>
      <c r="F30" s="426"/>
      <c r="G30" s="426"/>
      <c r="H30" s="22"/>
      <c r="I30" s="22">
        <f t="shared" si="9"/>
        <v>55968</v>
      </c>
      <c r="J30" s="22">
        <f t="shared" si="9"/>
        <v>0</v>
      </c>
      <c r="K30" s="22">
        <f t="shared" si="9"/>
        <v>55968</v>
      </c>
    </row>
    <row r="31" spans="1:11" s="11" customFormat="1" x14ac:dyDescent="0.25">
      <c r="A31" s="299" t="s">
        <v>315</v>
      </c>
      <c r="B31" s="425"/>
      <c r="C31" s="426">
        <v>56661</v>
      </c>
      <c r="D31" s="426"/>
      <c r="E31" s="328">
        <f>+D31+C31</f>
        <v>56661</v>
      </c>
      <c r="F31" s="426"/>
      <c r="G31" s="426"/>
      <c r="H31" s="22"/>
      <c r="I31" s="22">
        <f t="shared" si="9"/>
        <v>56661</v>
      </c>
      <c r="J31" s="22">
        <f t="shared" si="9"/>
        <v>0</v>
      </c>
      <c r="K31" s="22">
        <f t="shared" si="9"/>
        <v>56661</v>
      </c>
    </row>
    <row r="32" spans="1:11" s="11" customFormat="1" x14ac:dyDescent="0.25">
      <c r="A32" s="299" t="s">
        <v>316</v>
      </c>
      <c r="B32" s="425"/>
      <c r="C32" s="426">
        <v>2580</v>
      </c>
      <c r="D32" s="426"/>
      <c r="E32" s="328">
        <f>+D32+C32</f>
        <v>2580</v>
      </c>
      <c r="F32" s="426"/>
      <c r="G32" s="426"/>
      <c r="H32" s="22"/>
      <c r="I32" s="22">
        <f t="shared" si="9"/>
        <v>2580</v>
      </c>
      <c r="J32" s="22">
        <f t="shared" si="9"/>
        <v>0</v>
      </c>
      <c r="K32" s="22">
        <f t="shared" si="9"/>
        <v>2580</v>
      </c>
    </row>
    <row r="33" spans="1:11" s="11" customFormat="1" x14ac:dyDescent="0.25">
      <c r="A33" s="299" t="s">
        <v>317</v>
      </c>
      <c r="B33" s="425"/>
      <c r="C33" s="426">
        <v>5000</v>
      </c>
      <c r="D33" s="426"/>
      <c r="E33" s="328">
        <f>+D33+C33</f>
        <v>5000</v>
      </c>
      <c r="F33" s="426"/>
      <c r="G33" s="426"/>
      <c r="H33" s="22"/>
      <c r="I33" s="22">
        <f t="shared" si="9"/>
        <v>5000</v>
      </c>
      <c r="J33" s="22">
        <f t="shared" si="9"/>
        <v>0</v>
      </c>
      <c r="K33" s="22">
        <f t="shared" si="9"/>
        <v>5000</v>
      </c>
    </row>
    <row r="34" spans="1:11" x14ac:dyDescent="0.25">
      <c r="A34" s="12" t="s">
        <v>337</v>
      </c>
      <c r="B34" s="12" t="s">
        <v>79</v>
      </c>
      <c r="C34" s="17">
        <v>85000</v>
      </c>
      <c r="D34" s="17"/>
      <c r="E34" s="328">
        <f>+D34+C34</f>
        <v>85000</v>
      </c>
      <c r="F34" s="17"/>
      <c r="G34" s="17"/>
      <c r="H34" s="22">
        <f t="shared" si="6"/>
        <v>0</v>
      </c>
      <c r="I34" s="34">
        <f t="shared" ref="I34:K38" si="10">+F34+C34</f>
        <v>85000</v>
      </c>
      <c r="J34" s="34">
        <f t="shared" si="10"/>
        <v>0</v>
      </c>
      <c r="K34" s="34">
        <f t="shared" si="10"/>
        <v>85000</v>
      </c>
    </row>
    <row r="35" spans="1:11" s="32" customFormat="1" x14ac:dyDescent="0.25">
      <c r="A35" s="18" t="s">
        <v>338</v>
      </c>
      <c r="B35" s="18" t="s">
        <v>79</v>
      </c>
      <c r="C35" s="19">
        <f>SUM(C34)</f>
        <v>85000</v>
      </c>
      <c r="D35" s="19"/>
      <c r="E35" s="328">
        <f t="shared" si="4"/>
        <v>85000</v>
      </c>
      <c r="F35" s="19">
        <f>SUM(F34)</f>
        <v>0</v>
      </c>
      <c r="G35" s="19"/>
      <c r="H35" s="22">
        <f t="shared" si="6"/>
        <v>0</v>
      </c>
      <c r="I35" s="34">
        <f t="shared" si="10"/>
        <v>85000</v>
      </c>
      <c r="J35" s="34">
        <f t="shared" si="10"/>
        <v>0</v>
      </c>
      <c r="K35" s="34">
        <f t="shared" si="10"/>
        <v>85000</v>
      </c>
    </row>
    <row r="36" spans="1:11" s="32" customFormat="1" ht="31.5" x14ac:dyDescent="0.25">
      <c r="A36" s="18" t="s">
        <v>180</v>
      </c>
      <c r="B36" s="18" t="s">
        <v>80</v>
      </c>
      <c r="C36" s="19">
        <v>0</v>
      </c>
      <c r="D36" s="19"/>
      <c r="E36" s="328">
        <f t="shared" si="4"/>
        <v>0</v>
      </c>
      <c r="F36" s="19">
        <f>SUM(F37:F37)</f>
        <v>0</v>
      </c>
      <c r="G36" s="19"/>
      <c r="H36" s="22">
        <f t="shared" si="6"/>
        <v>0</v>
      </c>
      <c r="I36" s="34">
        <f t="shared" si="10"/>
        <v>0</v>
      </c>
      <c r="J36" s="34">
        <f t="shared" si="10"/>
        <v>0</v>
      </c>
      <c r="K36" s="34">
        <f t="shared" si="10"/>
        <v>0</v>
      </c>
    </row>
    <row r="37" spans="1:11" s="11" customFormat="1" x14ac:dyDescent="0.25">
      <c r="A37" s="12" t="s">
        <v>181</v>
      </c>
      <c r="B37" s="12" t="s">
        <v>81</v>
      </c>
      <c r="C37" s="7">
        <v>250</v>
      </c>
      <c r="D37" s="7">
        <v>283</v>
      </c>
      <c r="E37" s="328">
        <f t="shared" si="4"/>
        <v>533</v>
      </c>
      <c r="F37" s="7"/>
      <c r="G37" s="7"/>
      <c r="H37" s="22">
        <f t="shared" si="6"/>
        <v>0</v>
      </c>
      <c r="I37" s="34">
        <f t="shared" si="10"/>
        <v>250</v>
      </c>
      <c r="J37" s="34">
        <f t="shared" si="10"/>
        <v>283</v>
      </c>
      <c r="K37" s="34">
        <f t="shared" si="10"/>
        <v>533</v>
      </c>
    </row>
    <row r="38" spans="1:11" s="11" customFormat="1" x14ac:dyDescent="0.25">
      <c r="A38" s="12" t="s">
        <v>129</v>
      </c>
      <c r="B38" s="12" t="s">
        <v>81</v>
      </c>
      <c r="C38" s="117">
        <v>100</v>
      </c>
      <c r="D38" s="117"/>
      <c r="E38" s="328">
        <f t="shared" si="4"/>
        <v>100</v>
      </c>
      <c r="F38" s="7"/>
      <c r="G38" s="7"/>
      <c r="H38" s="7"/>
      <c r="I38" s="34">
        <f t="shared" si="10"/>
        <v>100</v>
      </c>
      <c r="J38" s="34">
        <f t="shared" si="10"/>
        <v>0</v>
      </c>
      <c r="K38" s="34">
        <f t="shared" si="10"/>
        <v>100</v>
      </c>
    </row>
    <row r="39" spans="1:11" s="32" customFormat="1" ht="31.5" x14ac:dyDescent="0.25">
      <c r="A39" s="18" t="s">
        <v>184</v>
      </c>
      <c r="B39" s="18" t="s">
        <v>81</v>
      </c>
      <c r="C39" s="19">
        <f>+C38+C37</f>
        <v>350</v>
      </c>
      <c r="D39" s="19">
        <f t="shared" ref="D39:K39" si="11">+D38+D37</f>
        <v>283</v>
      </c>
      <c r="E39" s="19">
        <f t="shared" si="11"/>
        <v>633</v>
      </c>
      <c r="F39" s="19">
        <f t="shared" si="11"/>
        <v>0</v>
      </c>
      <c r="G39" s="19">
        <f t="shared" si="11"/>
        <v>0</v>
      </c>
      <c r="H39" s="19">
        <f t="shared" si="11"/>
        <v>0</v>
      </c>
      <c r="I39" s="19">
        <f t="shared" si="11"/>
        <v>350</v>
      </c>
      <c r="J39" s="19">
        <f t="shared" si="11"/>
        <v>283</v>
      </c>
      <c r="K39" s="19">
        <f t="shared" si="11"/>
        <v>633</v>
      </c>
    </row>
    <row r="40" spans="1:11" s="11" customFormat="1" ht="31.5" x14ac:dyDescent="0.25">
      <c r="A40" s="9" t="s">
        <v>340</v>
      </c>
      <c r="B40" s="9" t="s">
        <v>56</v>
      </c>
      <c r="C40" s="10">
        <f t="shared" ref="C40:K40" si="12">+C35+C36+C39</f>
        <v>85350</v>
      </c>
      <c r="D40" s="10">
        <f t="shared" si="12"/>
        <v>283</v>
      </c>
      <c r="E40" s="10">
        <f t="shared" si="12"/>
        <v>85633</v>
      </c>
      <c r="F40" s="10">
        <f t="shared" si="12"/>
        <v>0</v>
      </c>
      <c r="G40" s="10">
        <f t="shared" si="12"/>
        <v>0</v>
      </c>
      <c r="H40" s="10">
        <f t="shared" si="12"/>
        <v>0</v>
      </c>
      <c r="I40" s="10">
        <f t="shared" si="12"/>
        <v>85350</v>
      </c>
      <c r="J40" s="10">
        <f t="shared" si="12"/>
        <v>283</v>
      </c>
      <c r="K40" s="10">
        <f t="shared" si="12"/>
        <v>85633</v>
      </c>
    </row>
    <row r="41" spans="1:11" s="11" customFormat="1" x14ac:dyDescent="0.25">
      <c r="A41" s="9" t="s">
        <v>130</v>
      </c>
      <c r="B41" s="9" t="s">
        <v>133</v>
      </c>
      <c r="C41" s="10">
        <f>+C42+C43</f>
        <v>2300</v>
      </c>
      <c r="D41" s="10">
        <f>+D42+D43</f>
        <v>0</v>
      </c>
      <c r="E41" s="10">
        <f>+E42+E43</f>
        <v>2300</v>
      </c>
      <c r="F41" s="10">
        <v>890</v>
      </c>
      <c r="G41" s="10"/>
      <c r="H41" s="10">
        <f>+G41+F41</f>
        <v>890</v>
      </c>
      <c r="I41" s="34">
        <f t="shared" ref="I41:I50" si="13">+F41+C41</f>
        <v>3190</v>
      </c>
      <c r="J41" s="34">
        <f t="shared" ref="J41:J50" si="14">+G41+D41</f>
        <v>0</v>
      </c>
      <c r="K41" s="34">
        <f t="shared" ref="K41:K50" si="15">+H41+E41</f>
        <v>3190</v>
      </c>
    </row>
    <row r="42" spans="1:11" s="11" customFormat="1" x14ac:dyDescent="0.25">
      <c r="A42" s="212" t="s">
        <v>142</v>
      </c>
      <c r="B42" s="116" t="s">
        <v>133</v>
      </c>
      <c r="C42" s="7">
        <v>0</v>
      </c>
      <c r="D42" s="7"/>
      <c r="E42" s="7">
        <f>+D42+C42</f>
        <v>0</v>
      </c>
      <c r="F42" s="7"/>
      <c r="G42" s="7"/>
      <c r="H42" s="7">
        <f>+G42+F42</f>
        <v>0</v>
      </c>
      <c r="I42" s="34">
        <f t="shared" si="13"/>
        <v>0</v>
      </c>
      <c r="J42" s="34">
        <f t="shared" si="14"/>
        <v>0</v>
      </c>
      <c r="K42" s="34">
        <f t="shared" si="15"/>
        <v>0</v>
      </c>
    </row>
    <row r="43" spans="1:11" s="11" customFormat="1" x14ac:dyDescent="0.25">
      <c r="A43" s="212" t="s">
        <v>143</v>
      </c>
      <c r="B43" s="116" t="s">
        <v>133</v>
      </c>
      <c r="C43" s="7">
        <v>2300</v>
      </c>
      <c r="D43" s="7"/>
      <c r="E43" s="7">
        <f>+D43+C43</f>
        <v>2300</v>
      </c>
      <c r="F43" s="7">
        <v>470</v>
      </c>
      <c r="G43" s="7"/>
      <c r="H43" s="7">
        <f>+G43+F43</f>
        <v>470</v>
      </c>
      <c r="I43" s="34">
        <f t="shared" si="13"/>
        <v>2770</v>
      </c>
      <c r="J43" s="34">
        <f t="shared" si="14"/>
        <v>0</v>
      </c>
      <c r="K43" s="34">
        <f t="shared" si="15"/>
        <v>2770</v>
      </c>
    </row>
    <row r="44" spans="1:11" s="11" customFormat="1" x14ac:dyDescent="0.25">
      <c r="A44" s="9" t="s">
        <v>144</v>
      </c>
      <c r="B44" s="9" t="s">
        <v>135</v>
      </c>
      <c r="C44" s="10">
        <v>7925</v>
      </c>
      <c r="D44" s="10"/>
      <c r="E44" s="7">
        <f t="shared" ref="E44:E50" si="16">+D44+C44</f>
        <v>7925</v>
      </c>
      <c r="F44" s="10">
        <v>1158</v>
      </c>
      <c r="G44" s="10"/>
      <c r="H44" s="7">
        <f t="shared" ref="H44:H50" si="17">+G44+F44</f>
        <v>1158</v>
      </c>
      <c r="I44" s="34">
        <f t="shared" si="13"/>
        <v>9083</v>
      </c>
      <c r="J44" s="34">
        <f t="shared" si="14"/>
        <v>0</v>
      </c>
      <c r="K44" s="34">
        <f t="shared" si="15"/>
        <v>9083</v>
      </c>
    </row>
    <row r="45" spans="1:11" s="11" customFormat="1" x14ac:dyDescent="0.25">
      <c r="A45" s="9" t="s">
        <v>136</v>
      </c>
      <c r="B45" s="9" t="s">
        <v>82</v>
      </c>
      <c r="C45" s="10">
        <v>13000</v>
      </c>
      <c r="D45" s="10">
        <v>2338</v>
      </c>
      <c r="E45" s="7">
        <f t="shared" si="16"/>
        <v>15338</v>
      </c>
      <c r="F45" s="10"/>
      <c r="G45" s="10"/>
      <c r="H45" s="7">
        <f t="shared" si="17"/>
        <v>0</v>
      </c>
      <c r="I45" s="34">
        <f t="shared" si="13"/>
        <v>13000</v>
      </c>
      <c r="J45" s="34">
        <f t="shared" si="14"/>
        <v>2338</v>
      </c>
      <c r="K45" s="34">
        <f t="shared" si="15"/>
        <v>15338</v>
      </c>
    </row>
    <row r="46" spans="1:11" s="11" customFormat="1" x14ac:dyDescent="0.25">
      <c r="A46" s="212" t="s">
        <v>145</v>
      </c>
      <c r="B46" s="214" t="s">
        <v>82</v>
      </c>
      <c r="C46" s="7">
        <v>13000</v>
      </c>
      <c r="D46" s="7">
        <v>2338</v>
      </c>
      <c r="E46" s="7">
        <f t="shared" si="16"/>
        <v>15338</v>
      </c>
      <c r="F46" s="7"/>
      <c r="G46" s="7"/>
      <c r="H46" s="7">
        <f t="shared" si="17"/>
        <v>0</v>
      </c>
      <c r="I46" s="34">
        <f t="shared" si="13"/>
        <v>13000</v>
      </c>
      <c r="J46" s="34">
        <f t="shared" si="14"/>
        <v>2338</v>
      </c>
      <c r="K46" s="34">
        <f t="shared" si="15"/>
        <v>15338</v>
      </c>
    </row>
    <row r="47" spans="1:11" s="11" customFormat="1" x14ac:dyDescent="0.25">
      <c r="A47" s="9" t="s">
        <v>138</v>
      </c>
      <c r="B47" s="9" t="s">
        <v>139</v>
      </c>
      <c r="C47" s="10"/>
      <c r="D47" s="10"/>
      <c r="E47" s="7">
        <f t="shared" si="16"/>
        <v>0</v>
      </c>
      <c r="F47" s="10">
        <v>5473</v>
      </c>
      <c r="G47" s="7"/>
      <c r="H47" s="7">
        <f t="shared" si="17"/>
        <v>5473</v>
      </c>
      <c r="I47" s="34">
        <f t="shared" si="13"/>
        <v>5473</v>
      </c>
      <c r="J47" s="34">
        <f t="shared" si="14"/>
        <v>0</v>
      </c>
      <c r="K47" s="34">
        <f t="shared" si="15"/>
        <v>5473</v>
      </c>
    </row>
    <row r="48" spans="1:11" s="11" customFormat="1" x14ac:dyDescent="0.25">
      <c r="A48" s="9" t="s">
        <v>189</v>
      </c>
      <c r="B48" s="9" t="s">
        <v>140</v>
      </c>
      <c r="C48" s="10">
        <v>5589</v>
      </c>
      <c r="D48" s="10">
        <v>631</v>
      </c>
      <c r="E48" s="7">
        <f t="shared" si="16"/>
        <v>6220</v>
      </c>
      <c r="F48" s="10">
        <v>1738</v>
      </c>
      <c r="G48" s="10">
        <v>272</v>
      </c>
      <c r="H48" s="7">
        <f t="shared" si="17"/>
        <v>2010</v>
      </c>
      <c r="I48" s="34">
        <f t="shared" si="13"/>
        <v>7327</v>
      </c>
      <c r="J48" s="34">
        <f t="shared" si="14"/>
        <v>903</v>
      </c>
      <c r="K48" s="34">
        <f t="shared" si="15"/>
        <v>8230</v>
      </c>
    </row>
    <row r="49" spans="1:11" s="11" customFormat="1" x14ac:dyDescent="0.25">
      <c r="A49" s="9" t="s">
        <v>146</v>
      </c>
      <c r="B49" s="9" t="s">
        <v>141</v>
      </c>
      <c r="C49" s="10">
        <v>1494</v>
      </c>
      <c r="D49" s="10">
        <v>2644</v>
      </c>
      <c r="E49" s="7">
        <f t="shared" si="16"/>
        <v>4138</v>
      </c>
      <c r="F49" s="10">
        <v>1118</v>
      </c>
      <c r="G49" s="10"/>
      <c r="H49" s="7">
        <f t="shared" si="17"/>
        <v>1118</v>
      </c>
      <c r="I49" s="34">
        <f t="shared" si="13"/>
        <v>2612</v>
      </c>
      <c r="J49" s="34">
        <f t="shared" si="14"/>
        <v>2644</v>
      </c>
      <c r="K49" s="34">
        <f t="shared" si="15"/>
        <v>5256</v>
      </c>
    </row>
    <row r="50" spans="1:11" s="11" customFormat="1" x14ac:dyDescent="0.25">
      <c r="A50" s="9" t="s">
        <v>318</v>
      </c>
      <c r="B50" s="9" t="s">
        <v>319</v>
      </c>
      <c r="C50" s="10">
        <v>162</v>
      </c>
      <c r="D50" s="10">
        <v>6736</v>
      </c>
      <c r="E50" s="7">
        <f t="shared" si="16"/>
        <v>6898</v>
      </c>
      <c r="F50" s="10"/>
      <c r="G50" s="10">
        <v>1009</v>
      </c>
      <c r="H50" s="7">
        <f t="shared" si="17"/>
        <v>1009</v>
      </c>
      <c r="I50" s="34">
        <f t="shared" si="13"/>
        <v>162</v>
      </c>
      <c r="J50" s="34">
        <f t="shared" si="14"/>
        <v>7745</v>
      </c>
      <c r="K50" s="34">
        <f t="shared" si="15"/>
        <v>7907</v>
      </c>
    </row>
    <row r="51" spans="1:11" s="11" customFormat="1" x14ac:dyDescent="0.25">
      <c r="A51" s="9" t="s">
        <v>326</v>
      </c>
      <c r="B51" s="9" t="s">
        <v>57</v>
      </c>
      <c r="C51" s="10">
        <f t="shared" ref="C51:K51" si="18">+C41+C44+C45+C47+C48+C49+C50</f>
        <v>30470</v>
      </c>
      <c r="D51" s="10">
        <f t="shared" si="18"/>
        <v>12349</v>
      </c>
      <c r="E51" s="10">
        <f t="shared" si="18"/>
        <v>42819</v>
      </c>
      <c r="F51" s="10">
        <f t="shared" si="18"/>
        <v>10377</v>
      </c>
      <c r="G51" s="10">
        <f t="shared" si="18"/>
        <v>1281</v>
      </c>
      <c r="H51" s="10">
        <f t="shared" si="18"/>
        <v>11658</v>
      </c>
      <c r="I51" s="10">
        <f t="shared" si="18"/>
        <v>40847</v>
      </c>
      <c r="J51" s="10">
        <f t="shared" si="18"/>
        <v>13630</v>
      </c>
      <c r="K51" s="10">
        <f t="shared" si="18"/>
        <v>54477</v>
      </c>
    </row>
    <row r="52" spans="1:11" s="11" customFormat="1" x14ac:dyDescent="0.25">
      <c r="A52" s="118" t="s">
        <v>327</v>
      </c>
      <c r="B52" s="118" t="s">
        <v>58</v>
      </c>
      <c r="C52" s="8">
        <v>0</v>
      </c>
      <c r="D52" s="8"/>
      <c r="E52" s="8">
        <f>+D52+C52</f>
        <v>0</v>
      </c>
      <c r="F52" s="8">
        <v>0</v>
      </c>
      <c r="G52" s="8"/>
      <c r="H52" s="8">
        <f>+G52+F52</f>
        <v>0</v>
      </c>
      <c r="I52" s="34">
        <f t="shared" ref="I52:K54" si="19">+F52+C52</f>
        <v>0</v>
      </c>
      <c r="J52" s="34">
        <f t="shared" si="19"/>
        <v>0</v>
      </c>
      <c r="K52" s="34">
        <f t="shared" si="19"/>
        <v>0</v>
      </c>
    </row>
    <row r="53" spans="1:11" s="11" customFormat="1" x14ac:dyDescent="0.25">
      <c r="A53" s="27" t="s">
        <v>322</v>
      </c>
      <c r="B53" s="27" t="s">
        <v>59</v>
      </c>
      <c r="C53" s="29">
        <v>4655</v>
      </c>
      <c r="D53" s="29"/>
      <c r="E53" s="29">
        <f>+D53+C53</f>
        <v>4655</v>
      </c>
      <c r="F53" s="29">
        <v>0</v>
      </c>
      <c r="G53" s="29"/>
      <c r="H53" s="29">
        <f>+G53+F53</f>
        <v>0</v>
      </c>
      <c r="I53" s="34">
        <f t="shared" si="19"/>
        <v>4655</v>
      </c>
      <c r="J53" s="34">
        <f t="shared" si="19"/>
        <v>0</v>
      </c>
      <c r="K53" s="34">
        <f t="shared" si="19"/>
        <v>4655</v>
      </c>
    </row>
    <row r="54" spans="1:11" s="11" customFormat="1" ht="33" customHeight="1" thickBot="1" x14ac:dyDescent="0.3">
      <c r="A54" s="35" t="s">
        <v>323</v>
      </c>
      <c r="B54" s="35" t="s">
        <v>60</v>
      </c>
      <c r="C54" s="140">
        <v>0</v>
      </c>
      <c r="D54" s="140"/>
      <c r="E54" s="140">
        <f>+D54+C54</f>
        <v>0</v>
      </c>
      <c r="F54" s="140">
        <v>0</v>
      </c>
      <c r="G54" s="140"/>
      <c r="H54" s="140">
        <f>+G54+F54</f>
        <v>0</v>
      </c>
      <c r="I54" s="34">
        <f t="shared" si="19"/>
        <v>0</v>
      </c>
      <c r="J54" s="34">
        <f t="shared" si="19"/>
        <v>0</v>
      </c>
      <c r="K54" s="34">
        <f t="shared" si="19"/>
        <v>0</v>
      </c>
    </row>
    <row r="55" spans="1:11" s="11" customFormat="1" ht="33" thickTop="1" thickBot="1" x14ac:dyDescent="0.3">
      <c r="A55" s="36" t="s">
        <v>324</v>
      </c>
      <c r="B55" s="36"/>
      <c r="C55" s="39">
        <f t="shared" ref="C55:K55" si="20">SUM(C53+C51+C40+C27)</f>
        <v>356832</v>
      </c>
      <c r="D55" s="39">
        <f t="shared" si="20"/>
        <v>23981</v>
      </c>
      <c r="E55" s="39">
        <f t="shared" si="20"/>
        <v>380813</v>
      </c>
      <c r="F55" s="39">
        <f t="shared" si="20"/>
        <v>10377</v>
      </c>
      <c r="G55" s="39">
        <f t="shared" si="20"/>
        <v>1281</v>
      </c>
      <c r="H55" s="39">
        <f t="shared" si="20"/>
        <v>11658</v>
      </c>
      <c r="I55" s="39">
        <f t="shared" si="20"/>
        <v>367209</v>
      </c>
      <c r="J55" s="39">
        <f t="shared" si="20"/>
        <v>25262</v>
      </c>
      <c r="K55" s="39">
        <f t="shared" si="20"/>
        <v>392471</v>
      </c>
    </row>
    <row r="56" spans="1:11" s="11" customFormat="1" ht="33" thickTop="1" thickBot="1" x14ac:dyDescent="0.3">
      <c r="A56" s="36" t="s">
        <v>341</v>
      </c>
      <c r="B56" s="36"/>
      <c r="C56" s="39">
        <f>SUM(C29+C54+C52+C28)</f>
        <v>120209</v>
      </c>
      <c r="D56" s="39">
        <f>SUM(D29+D54+D52+D28)</f>
        <v>341192</v>
      </c>
      <c r="E56" s="39">
        <f>SUM(E29+E54+E52+E28)</f>
        <v>461401</v>
      </c>
      <c r="F56" s="39">
        <f t="shared" ref="F56:K56" si="21">SUM(F29+F54+F52+F28)</f>
        <v>0</v>
      </c>
      <c r="G56" s="39">
        <f t="shared" si="21"/>
        <v>0</v>
      </c>
      <c r="H56" s="39">
        <f t="shared" si="21"/>
        <v>0</v>
      </c>
      <c r="I56" s="39">
        <f t="shared" si="21"/>
        <v>120209</v>
      </c>
      <c r="J56" s="39">
        <f t="shared" si="21"/>
        <v>341192</v>
      </c>
      <c r="K56" s="39">
        <f t="shared" si="21"/>
        <v>461401</v>
      </c>
    </row>
    <row r="57" spans="1:11" ht="33" thickTop="1" thickBot="1" x14ac:dyDescent="0.3">
      <c r="A57" s="36" t="s">
        <v>325</v>
      </c>
      <c r="B57" s="36" t="s">
        <v>106</v>
      </c>
      <c r="C57" s="31">
        <f>SUM(C55+C56)</f>
        <v>477041</v>
      </c>
      <c r="D57" s="31">
        <f t="shared" ref="D57:K57" si="22">SUM(D55+D56)</f>
        <v>365173</v>
      </c>
      <c r="E57" s="31">
        <f t="shared" si="22"/>
        <v>842214</v>
      </c>
      <c r="F57" s="31">
        <f t="shared" si="22"/>
        <v>10377</v>
      </c>
      <c r="G57" s="31">
        <f t="shared" si="22"/>
        <v>1281</v>
      </c>
      <c r="H57" s="31">
        <f t="shared" si="22"/>
        <v>11658</v>
      </c>
      <c r="I57" s="31">
        <f t="shared" si="22"/>
        <v>487418</v>
      </c>
      <c r="J57" s="31">
        <f t="shared" si="22"/>
        <v>366454</v>
      </c>
      <c r="K57" s="31">
        <f t="shared" si="22"/>
        <v>853872</v>
      </c>
    </row>
    <row r="58" spans="1:11" ht="15.75" customHeight="1" thickTop="1" thickBot="1" x14ac:dyDescent="0.3">
      <c r="A58" s="41"/>
      <c r="B58" s="115"/>
      <c r="C58" s="42"/>
      <c r="D58" s="42"/>
      <c r="E58" s="42"/>
      <c r="F58" s="42"/>
      <c r="G58" s="42"/>
      <c r="H58" s="42"/>
      <c r="I58" s="43"/>
      <c r="J58" s="43"/>
      <c r="K58" s="43"/>
    </row>
    <row r="59" spans="1:11" ht="32.25" thickTop="1" x14ac:dyDescent="0.25">
      <c r="A59" s="44" t="s">
        <v>113</v>
      </c>
      <c r="B59" s="44"/>
      <c r="C59" s="194">
        <f t="shared" ref="C59:K59" si="23">SUM(C60-C61)</f>
        <v>111457</v>
      </c>
      <c r="D59" s="194">
        <f t="shared" si="23"/>
        <v>2193</v>
      </c>
      <c r="E59" s="194">
        <f t="shared" si="23"/>
        <v>113650</v>
      </c>
      <c r="F59" s="335" t="e">
        <f t="shared" si="23"/>
        <v>#REF!</v>
      </c>
      <c r="G59" s="335">
        <f t="shared" si="23"/>
        <v>-2193</v>
      </c>
      <c r="H59" s="335" t="e">
        <f t="shared" si="23"/>
        <v>#REF!</v>
      </c>
      <c r="I59" s="348" t="e">
        <f t="shared" si="23"/>
        <v>#REF!</v>
      </c>
      <c r="J59" s="195">
        <f t="shared" si="23"/>
        <v>0</v>
      </c>
      <c r="K59" s="344" t="e">
        <f t="shared" si="23"/>
        <v>#REF!</v>
      </c>
    </row>
    <row r="60" spans="1:11" s="20" customFormat="1" x14ac:dyDescent="0.25">
      <c r="A60" s="167" t="s">
        <v>89</v>
      </c>
      <c r="B60" s="167" t="s">
        <v>106</v>
      </c>
      <c r="C60" s="196">
        <f>+C57</f>
        <v>477041</v>
      </c>
      <c r="D60" s="197">
        <f>+D57</f>
        <v>365173</v>
      </c>
      <c r="E60" s="202">
        <f>+D60+C60</f>
        <v>842214</v>
      </c>
      <c r="F60" s="336">
        <f>+F57</f>
        <v>10377</v>
      </c>
      <c r="G60" s="329">
        <f>+G57</f>
        <v>1281</v>
      </c>
      <c r="H60" s="202">
        <f>+G60+F60</f>
        <v>11658</v>
      </c>
      <c r="I60" s="275">
        <f t="shared" ref="I60:K64" si="24">+F60+C60</f>
        <v>487418</v>
      </c>
      <c r="J60" s="197">
        <f t="shared" si="24"/>
        <v>366454</v>
      </c>
      <c r="K60" s="345">
        <f t="shared" si="24"/>
        <v>853872</v>
      </c>
    </row>
    <row r="61" spans="1:11" s="20" customFormat="1" x14ac:dyDescent="0.25">
      <c r="A61" s="167" t="s">
        <v>90</v>
      </c>
      <c r="B61" s="167" t="s">
        <v>102</v>
      </c>
      <c r="C61" s="198">
        <f>+'4 kiadás(szűkített)'!C22</f>
        <v>365584</v>
      </c>
      <c r="D61" s="199">
        <f>+'4 kiadás(szűkített)'!D22</f>
        <v>362980</v>
      </c>
      <c r="E61" s="203">
        <f>+D61+C61</f>
        <v>728564</v>
      </c>
      <c r="F61" s="337" t="e">
        <f>+'4 kiadás(szűkített)'!F22</f>
        <v>#REF!</v>
      </c>
      <c r="G61" s="330">
        <f>+'4 kiadás(szűkített)'!G22</f>
        <v>3474</v>
      </c>
      <c r="H61" s="203" t="e">
        <f>+G61+F61</f>
        <v>#REF!</v>
      </c>
      <c r="I61" s="275" t="e">
        <f t="shared" si="24"/>
        <v>#REF!</v>
      </c>
      <c r="J61" s="197">
        <f t="shared" si="24"/>
        <v>366454</v>
      </c>
      <c r="K61" s="345" t="e">
        <f t="shared" si="24"/>
        <v>#REF!</v>
      </c>
    </row>
    <row r="62" spans="1:11" x14ac:dyDescent="0.25">
      <c r="A62" s="48" t="s">
        <v>63</v>
      </c>
      <c r="B62" s="48"/>
      <c r="C62" s="141"/>
      <c r="D62" s="200"/>
      <c r="E62" s="204"/>
      <c r="F62" s="338"/>
      <c r="G62" s="331"/>
      <c r="H62" s="204"/>
      <c r="I62" s="275">
        <f t="shared" si="24"/>
        <v>0</v>
      </c>
      <c r="J62" s="197">
        <f t="shared" si="24"/>
        <v>0</v>
      </c>
      <c r="K62" s="345">
        <f t="shared" si="24"/>
        <v>0</v>
      </c>
    </row>
    <row r="63" spans="1:11" ht="31.5" x14ac:dyDescent="0.25">
      <c r="A63" s="49" t="s">
        <v>67</v>
      </c>
      <c r="B63" s="49"/>
      <c r="C63" s="145">
        <v>44660</v>
      </c>
      <c r="D63" s="46"/>
      <c r="E63" s="170">
        <f>+D63+C63</f>
        <v>44660</v>
      </c>
      <c r="F63" s="339">
        <v>1838</v>
      </c>
      <c r="G63" s="332"/>
      <c r="H63" s="170">
        <f>+G63+F63</f>
        <v>1838</v>
      </c>
      <c r="I63" s="275">
        <f t="shared" si="24"/>
        <v>46498</v>
      </c>
      <c r="J63" s="197">
        <f t="shared" si="24"/>
        <v>0</v>
      </c>
      <c r="K63" s="345">
        <f t="shared" si="24"/>
        <v>46498</v>
      </c>
    </row>
    <row r="64" spans="1:11" ht="31.5" x14ac:dyDescent="0.25">
      <c r="A64" s="49" t="s">
        <v>61</v>
      </c>
      <c r="B64" s="49"/>
      <c r="C64" s="145">
        <v>42102</v>
      </c>
      <c r="D64" s="46"/>
      <c r="E64" s="170">
        <f>+D64+C64</f>
        <v>42102</v>
      </c>
      <c r="F64" s="339">
        <v>0</v>
      </c>
      <c r="G64" s="332"/>
      <c r="H64" s="170">
        <f>+G64+F64</f>
        <v>0</v>
      </c>
      <c r="I64" s="275">
        <f t="shared" si="24"/>
        <v>42102</v>
      </c>
      <c r="J64" s="197">
        <f t="shared" si="24"/>
        <v>0</v>
      </c>
      <c r="K64" s="345">
        <f t="shared" si="24"/>
        <v>42102</v>
      </c>
    </row>
    <row r="65" spans="1:11" x14ac:dyDescent="0.25">
      <c r="A65" s="45" t="s">
        <v>62</v>
      </c>
      <c r="B65" s="45" t="s">
        <v>88</v>
      </c>
      <c r="C65" s="152">
        <f>SUM(C63:C64)</f>
        <v>86762</v>
      </c>
      <c r="D65" s="145">
        <f>SUM(D63:D64)</f>
        <v>0</v>
      </c>
      <c r="E65" s="170">
        <f>+D65+C65</f>
        <v>86762</v>
      </c>
      <c r="F65" s="339">
        <f>SUM(F63:F64)</f>
        <v>1838</v>
      </c>
      <c r="G65" s="332">
        <f>+G64+G63</f>
        <v>0</v>
      </c>
      <c r="H65" s="170">
        <f>+H64+H63</f>
        <v>1838</v>
      </c>
      <c r="I65" s="152">
        <f>+I64+I63</f>
        <v>88600</v>
      </c>
      <c r="J65" s="46">
        <f>+J64+J63</f>
        <v>0</v>
      </c>
      <c r="K65" s="171">
        <f>+E65+H65</f>
        <v>88600</v>
      </c>
    </row>
    <row r="66" spans="1:11" x14ac:dyDescent="0.25">
      <c r="A66" s="172" t="s">
        <v>108</v>
      </c>
      <c r="B66" s="172" t="s">
        <v>109</v>
      </c>
      <c r="C66" s="152"/>
      <c r="D66" s="340"/>
      <c r="E66" s="205"/>
      <c r="F66" s="340">
        <v>190449</v>
      </c>
      <c r="G66" s="333">
        <f>+'4 kiadás(szűkített)'!D24</f>
        <v>2193</v>
      </c>
      <c r="H66" s="205">
        <f>+G66+F66</f>
        <v>192642</v>
      </c>
      <c r="I66" s="275">
        <f t="shared" ref="I66:K70" si="25">+F66+C66</f>
        <v>190449</v>
      </c>
      <c r="J66" s="197">
        <f t="shared" si="25"/>
        <v>2193</v>
      </c>
      <c r="K66" s="345">
        <f t="shared" si="25"/>
        <v>192642</v>
      </c>
    </row>
    <row r="67" spans="1:11" s="20" customFormat="1" x14ac:dyDescent="0.25">
      <c r="A67" s="178" t="s">
        <v>178</v>
      </c>
      <c r="B67" s="178" t="s">
        <v>64</v>
      </c>
      <c r="C67" s="341">
        <f t="shared" ref="C67:H67" si="26">+C66+C65</f>
        <v>86762</v>
      </c>
      <c r="D67" s="201">
        <f t="shared" si="26"/>
        <v>0</v>
      </c>
      <c r="E67" s="202">
        <f t="shared" si="26"/>
        <v>86762</v>
      </c>
      <c r="F67" s="336">
        <f t="shared" si="26"/>
        <v>192287</v>
      </c>
      <c r="G67" s="197">
        <f t="shared" si="26"/>
        <v>2193</v>
      </c>
      <c r="H67" s="347">
        <f t="shared" si="26"/>
        <v>194480</v>
      </c>
      <c r="I67" s="274">
        <f t="shared" si="25"/>
        <v>279049</v>
      </c>
      <c r="J67" s="201">
        <f t="shared" si="25"/>
        <v>2193</v>
      </c>
      <c r="K67" s="347">
        <f t="shared" si="25"/>
        <v>281242</v>
      </c>
    </row>
    <row r="68" spans="1:11" s="20" customFormat="1" ht="31.5" x14ac:dyDescent="0.25">
      <c r="A68" s="178" t="s">
        <v>185</v>
      </c>
      <c r="B68" s="178" t="s">
        <v>183</v>
      </c>
      <c r="C68" s="342">
        <v>7770</v>
      </c>
      <c r="D68" s="201"/>
      <c r="E68" s="202">
        <f>+D68+C68</f>
        <v>7770</v>
      </c>
      <c r="F68" s="336">
        <v>0</v>
      </c>
      <c r="G68" s="197"/>
      <c r="H68" s="347">
        <f>+G68+F68</f>
        <v>0</v>
      </c>
      <c r="I68" s="275">
        <f t="shared" si="25"/>
        <v>7770</v>
      </c>
      <c r="J68" s="197">
        <f t="shared" si="25"/>
        <v>0</v>
      </c>
      <c r="K68" s="345">
        <f t="shared" si="25"/>
        <v>7770</v>
      </c>
    </row>
    <row r="69" spans="1:11" s="20" customFormat="1" x14ac:dyDescent="0.25">
      <c r="A69" s="178" t="s">
        <v>186</v>
      </c>
      <c r="B69" s="178" t="s">
        <v>112</v>
      </c>
      <c r="C69" s="342">
        <v>190449</v>
      </c>
      <c r="D69" s="201">
        <f>+'4 kiadás(szűkített)'!D24</f>
        <v>2193</v>
      </c>
      <c r="E69" s="206">
        <f>+D69+C69</f>
        <v>192642</v>
      </c>
      <c r="F69" s="274">
        <v>0</v>
      </c>
      <c r="G69" s="201"/>
      <c r="H69" s="347">
        <f>+G69+F69</f>
        <v>0</v>
      </c>
      <c r="I69" s="274">
        <f t="shared" si="25"/>
        <v>190449</v>
      </c>
      <c r="J69" s="201">
        <f t="shared" si="25"/>
        <v>2193</v>
      </c>
      <c r="K69" s="347">
        <f t="shared" si="25"/>
        <v>192642</v>
      </c>
    </row>
    <row r="70" spans="1:11" s="20" customFormat="1" x14ac:dyDescent="0.25">
      <c r="A70" s="178" t="s">
        <v>187</v>
      </c>
      <c r="B70" s="178" t="s">
        <v>87</v>
      </c>
      <c r="C70" s="274">
        <f t="shared" ref="C70:H70" si="27">+C69+C68</f>
        <v>198219</v>
      </c>
      <c r="D70" s="201">
        <f t="shared" si="27"/>
        <v>2193</v>
      </c>
      <c r="E70" s="347">
        <f t="shared" si="27"/>
        <v>200412</v>
      </c>
      <c r="F70" s="275">
        <f t="shared" si="27"/>
        <v>0</v>
      </c>
      <c r="G70" s="197">
        <f t="shared" si="27"/>
        <v>0</v>
      </c>
      <c r="H70" s="347">
        <f t="shared" si="27"/>
        <v>0</v>
      </c>
      <c r="I70" s="275">
        <f t="shared" si="25"/>
        <v>198219</v>
      </c>
      <c r="J70" s="197">
        <f t="shared" si="25"/>
        <v>2193</v>
      </c>
      <c r="K70" s="345">
        <f t="shared" si="25"/>
        <v>200412</v>
      </c>
    </row>
    <row r="71" spans="1:11" s="51" customFormat="1" x14ac:dyDescent="0.25">
      <c r="A71" s="50" t="s">
        <v>179</v>
      </c>
      <c r="B71" s="50"/>
      <c r="C71" s="349">
        <f>SUM(C67-C70)</f>
        <v>-111457</v>
      </c>
      <c r="D71" s="200">
        <f>SUM(D67-D70)</f>
        <v>-2193</v>
      </c>
      <c r="E71" s="346">
        <f>SUM(E67-E70)</f>
        <v>-113650</v>
      </c>
      <c r="F71" s="338">
        <f>SUM(F67-F70)</f>
        <v>192287</v>
      </c>
      <c r="G71" s="331">
        <f>+G67-G70</f>
        <v>2193</v>
      </c>
      <c r="H71" s="204">
        <f>+H67-H70</f>
        <v>194480</v>
      </c>
      <c r="I71" s="349">
        <f>SUM(I67-I70)</f>
        <v>80830</v>
      </c>
      <c r="J71" s="200">
        <f>SUM(J67-J70)</f>
        <v>0</v>
      </c>
      <c r="K71" s="346">
        <f>+K67-K70</f>
        <v>80830</v>
      </c>
    </row>
    <row r="72" spans="1:11" s="51" customFormat="1" ht="16.5" thickBot="1" x14ac:dyDescent="0.3">
      <c r="A72" s="52" t="s">
        <v>110</v>
      </c>
      <c r="B72" s="52"/>
      <c r="C72" s="352">
        <f>SUM(C59+C71)</f>
        <v>0</v>
      </c>
      <c r="D72" s="343">
        <f>SUM(D59+D71)</f>
        <v>0</v>
      </c>
      <c r="E72" s="351">
        <f>SUM(E59+E71)</f>
        <v>0</v>
      </c>
      <c r="F72" s="350" t="e">
        <f>SUM(F59+F71)</f>
        <v>#REF!</v>
      </c>
      <c r="G72" s="334">
        <f>+G71+G59</f>
        <v>0</v>
      </c>
      <c r="H72" s="165" t="e">
        <f>+H71+H59</f>
        <v>#REF!</v>
      </c>
      <c r="I72" s="190" t="e">
        <f>SUM(I59+I71)</f>
        <v>#REF!</v>
      </c>
      <c r="J72" s="154">
        <f>SUM(J59+J71)</f>
        <v>0</v>
      </c>
      <c r="K72" s="189" t="e">
        <f>SUM(K59+K71)</f>
        <v>#REF!</v>
      </c>
    </row>
    <row r="73" spans="1:11" s="51" customFormat="1" ht="16.5" thickTop="1" x14ac:dyDescent="0.25"/>
    <row r="74" spans="1:11" s="51" customFormat="1" x14ac:dyDescent="0.25"/>
    <row r="75" spans="1:11" s="51" customFormat="1" x14ac:dyDescent="0.25"/>
    <row r="76" spans="1:11" s="51" customFormat="1" x14ac:dyDescent="0.25">
      <c r="A76" s="54"/>
      <c r="B76" s="54"/>
    </row>
    <row r="77" spans="1:11" s="56" customFormat="1" x14ac:dyDescent="0.25">
      <c r="A77" s="55"/>
      <c r="B77" s="55"/>
      <c r="C77" s="51"/>
      <c r="D77" s="51"/>
      <c r="E77" s="51"/>
      <c r="F77" s="51"/>
      <c r="G77" s="51"/>
      <c r="H77" s="51"/>
      <c r="I77" s="51"/>
    </row>
    <row r="78" spans="1:11" s="56" customFormat="1" x14ac:dyDescent="0.25">
      <c r="A78" s="57"/>
      <c r="B78" s="57"/>
      <c r="C78" s="51"/>
      <c r="D78" s="51"/>
      <c r="E78" s="51"/>
      <c r="F78" s="51"/>
      <c r="G78" s="51"/>
      <c r="H78" s="51"/>
      <c r="I78" s="51"/>
    </row>
    <row r="79" spans="1:11" s="56" customFormat="1" x14ac:dyDescent="0.25">
      <c r="A79" s="58"/>
      <c r="B79" s="58"/>
    </row>
    <row r="80" spans="1:11" s="56" customFormat="1" x14ac:dyDescent="0.25">
      <c r="A80" s="59"/>
      <c r="B80" s="59"/>
    </row>
    <row r="81" spans="1:9" s="56" customFormat="1" x14ac:dyDescent="0.25">
      <c r="A81" s="60"/>
      <c r="B81" s="60"/>
    </row>
    <row r="82" spans="1:9" s="56" customFormat="1" x14ac:dyDescent="0.25">
      <c r="A82" s="58"/>
      <c r="B82" s="58"/>
    </row>
    <row r="83" spans="1:9" s="56" customFormat="1" x14ac:dyDescent="0.25">
      <c r="A83" s="59"/>
      <c r="B83" s="59"/>
    </row>
    <row r="84" spans="1:9" s="56" customFormat="1" x14ac:dyDescent="0.25">
      <c r="A84" s="59"/>
      <c r="B84" s="59"/>
    </row>
    <row r="85" spans="1:9" s="56" customFormat="1" x14ac:dyDescent="0.25">
      <c r="A85" s="58"/>
      <c r="B85" s="58"/>
    </row>
    <row r="86" spans="1:9" s="56" customFormat="1" x14ac:dyDescent="0.25">
      <c r="A86" s="59"/>
      <c r="B86" s="59"/>
    </row>
    <row r="87" spans="1:9" s="56" customFormat="1" x14ac:dyDescent="0.25">
      <c r="A87" s="59"/>
      <c r="B87" s="59"/>
    </row>
    <row r="88" spans="1:9" s="56" customFormat="1" x14ac:dyDescent="0.25">
      <c r="A88" s="59"/>
      <c r="B88" s="59"/>
    </row>
    <row r="89" spans="1:9" s="56" customFormat="1" x14ac:dyDescent="0.25">
      <c r="A89" s="59"/>
      <c r="B89" s="59"/>
    </row>
    <row r="90" spans="1:9" s="56" customFormat="1" x14ac:dyDescent="0.25">
      <c r="A90" s="58"/>
      <c r="B90" s="58"/>
    </row>
    <row r="91" spans="1:9" s="56" customFormat="1" x14ac:dyDescent="0.25">
      <c r="A91" s="59"/>
      <c r="B91" s="59"/>
    </row>
    <row r="92" spans="1:9" s="56" customFormat="1" x14ac:dyDescent="0.25">
      <c r="A92" s="59"/>
      <c r="B92" s="59"/>
    </row>
    <row r="93" spans="1:9" s="56" customFormat="1" x14ac:dyDescent="0.25">
      <c r="A93" s="59"/>
      <c r="B93" s="59"/>
    </row>
    <row r="94" spans="1:9" s="56" customFormat="1" x14ac:dyDescent="0.25">
      <c r="A94" s="59"/>
      <c r="B94" s="59"/>
    </row>
    <row r="95" spans="1:9" s="56" customFormat="1" x14ac:dyDescent="0.25">
      <c r="A95" s="59"/>
      <c r="B95" s="59"/>
    </row>
    <row r="96" spans="1:9" x14ac:dyDescent="0.25">
      <c r="A96" s="59"/>
      <c r="B96" s="59"/>
      <c r="C96" s="56"/>
      <c r="D96" s="56"/>
      <c r="E96" s="56"/>
      <c r="F96" s="56"/>
      <c r="G96" s="56"/>
      <c r="H96" s="56"/>
      <c r="I96" s="56"/>
    </row>
    <row r="97" spans="1:9" x14ac:dyDescent="0.25">
      <c r="A97" s="59"/>
      <c r="B97" s="59"/>
      <c r="C97" s="56"/>
      <c r="D97" s="56"/>
      <c r="E97" s="56"/>
      <c r="F97" s="56"/>
      <c r="G97" s="56"/>
      <c r="H97" s="56"/>
      <c r="I97" s="56"/>
    </row>
    <row r="98" spans="1:9" x14ac:dyDescent="0.25">
      <c r="A98" s="61"/>
      <c r="B98" s="61"/>
    </row>
    <row r="99" spans="1:9" x14ac:dyDescent="0.25">
      <c r="A99" s="61"/>
      <c r="B99" s="61"/>
    </row>
    <row r="100" spans="1:9" x14ac:dyDescent="0.25">
      <c r="A100" s="61"/>
      <c r="B100" s="61"/>
    </row>
    <row r="101" spans="1:9" x14ac:dyDescent="0.25">
      <c r="A101" s="61"/>
      <c r="B101" s="61"/>
    </row>
    <row r="102" spans="1:9" x14ac:dyDescent="0.25">
      <c r="A102" s="61"/>
      <c r="B102" s="61"/>
    </row>
    <row r="103" spans="1:9" x14ac:dyDescent="0.25">
      <c r="A103" s="61"/>
      <c r="B103" s="61"/>
    </row>
    <row r="104" spans="1:9" x14ac:dyDescent="0.25">
      <c r="A104" s="61"/>
      <c r="B104" s="61"/>
    </row>
    <row r="105" spans="1:9" x14ac:dyDescent="0.25">
      <c r="A105" s="61"/>
      <c r="B105" s="61"/>
    </row>
    <row r="106" spans="1:9" x14ac:dyDescent="0.25">
      <c r="A106" s="61"/>
      <c r="B106" s="61"/>
    </row>
    <row r="107" spans="1:9" x14ac:dyDescent="0.25">
      <c r="A107" s="61"/>
      <c r="B107" s="61"/>
    </row>
    <row r="108" spans="1:9" x14ac:dyDescent="0.25">
      <c r="A108" s="61"/>
      <c r="B108" s="61"/>
    </row>
    <row r="109" spans="1:9" x14ac:dyDescent="0.25">
      <c r="A109" s="61"/>
      <c r="B109" s="61"/>
    </row>
    <row r="110" spans="1:9" x14ac:dyDescent="0.25">
      <c r="A110" s="61"/>
      <c r="B110" s="61"/>
    </row>
    <row r="111" spans="1:9" x14ac:dyDescent="0.25">
      <c r="A111" s="61"/>
      <c r="B111" s="61"/>
    </row>
    <row r="112" spans="1:9" x14ac:dyDescent="0.25">
      <c r="A112" s="61"/>
      <c r="B112" s="61"/>
    </row>
    <row r="113" spans="1:2" x14ac:dyDescent="0.25">
      <c r="A113" s="61"/>
      <c r="B113" s="61"/>
    </row>
    <row r="114" spans="1:2" x14ac:dyDescent="0.25">
      <c r="A114" s="61"/>
      <c r="B114" s="61"/>
    </row>
    <row r="115" spans="1:2" x14ac:dyDescent="0.25">
      <c r="A115" s="61"/>
      <c r="B115" s="61"/>
    </row>
    <row r="116" spans="1:2" x14ac:dyDescent="0.25">
      <c r="A116" s="61"/>
      <c r="B116" s="61"/>
    </row>
    <row r="117" spans="1:2" x14ac:dyDescent="0.25">
      <c r="A117" s="61"/>
      <c r="B117" s="61"/>
    </row>
    <row r="118" spans="1:2" x14ac:dyDescent="0.25">
      <c r="A118" s="61"/>
      <c r="B118" s="61"/>
    </row>
    <row r="119" spans="1:2" x14ac:dyDescent="0.25">
      <c r="A119" s="61"/>
      <c r="B119" s="61"/>
    </row>
    <row r="120" spans="1:2" x14ac:dyDescent="0.25">
      <c r="A120" s="61"/>
      <c r="B120" s="61"/>
    </row>
    <row r="121" spans="1:2" x14ac:dyDescent="0.25">
      <c r="A121" s="61"/>
      <c r="B121" s="61"/>
    </row>
    <row r="122" spans="1:2" x14ac:dyDescent="0.25">
      <c r="A122" s="61"/>
      <c r="B122" s="61"/>
    </row>
    <row r="123" spans="1:2" x14ac:dyDescent="0.25">
      <c r="A123" s="61"/>
      <c r="B123" s="61"/>
    </row>
    <row r="124" spans="1:2" x14ac:dyDescent="0.25">
      <c r="A124" s="61"/>
      <c r="B124" s="61"/>
    </row>
    <row r="125" spans="1:2" x14ac:dyDescent="0.25">
      <c r="A125" s="61"/>
      <c r="B125" s="61"/>
    </row>
    <row r="126" spans="1:2" x14ac:dyDescent="0.25">
      <c r="A126" s="61"/>
      <c r="B126" s="61"/>
    </row>
    <row r="127" spans="1:2" x14ac:dyDescent="0.25">
      <c r="A127" s="61"/>
      <c r="B127" s="61"/>
    </row>
    <row r="128" spans="1:2" x14ac:dyDescent="0.25">
      <c r="A128" s="61"/>
      <c r="B128" s="61"/>
    </row>
    <row r="129" spans="1:2" x14ac:dyDescent="0.25">
      <c r="A129" s="61"/>
      <c r="B129" s="61"/>
    </row>
    <row r="130" spans="1:2" x14ac:dyDescent="0.25">
      <c r="A130" s="61"/>
      <c r="B130" s="61"/>
    </row>
    <row r="131" spans="1:2" x14ac:dyDescent="0.25">
      <c r="A131" s="61"/>
      <c r="B131" s="61"/>
    </row>
    <row r="132" spans="1:2" x14ac:dyDescent="0.25">
      <c r="A132" s="61"/>
      <c r="B132" s="61"/>
    </row>
    <row r="133" spans="1:2" x14ac:dyDescent="0.25">
      <c r="A133" s="61"/>
      <c r="B133" s="61"/>
    </row>
    <row r="134" spans="1:2" x14ac:dyDescent="0.25">
      <c r="A134" s="61"/>
      <c r="B134" s="61"/>
    </row>
    <row r="135" spans="1:2" x14ac:dyDescent="0.25">
      <c r="A135" s="61"/>
      <c r="B135" s="61"/>
    </row>
    <row r="136" spans="1:2" x14ac:dyDescent="0.25">
      <c r="A136" s="61"/>
      <c r="B136" s="61"/>
    </row>
    <row r="137" spans="1:2" x14ac:dyDescent="0.25">
      <c r="A137" s="61"/>
      <c r="B137" s="61"/>
    </row>
    <row r="138" spans="1:2" x14ac:dyDescent="0.25">
      <c r="A138" s="61"/>
      <c r="B138" s="61"/>
    </row>
    <row r="139" spans="1:2" x14ac:dyDescent="0.25">
      <c r="A139" s="61"/>
      <c r="B139" s="61"/>
    </row>
    <row r="140" spans="1:2" x14ac:dyDescent="0.25">
      <c r="A140" s="61"/>
      <c r="B140" s="61"/>
    </row>
    <row r="141" spans="1:2" x14ac:dyDescent="0.25">
      <c r="A141" s="61"/>
      <c r="B141" s="61"/>
    </row>
    <row r="142" spans="1:2" x14ac:dyDescent="0.25">
      <c r="A142" s="61"/>
      <c r="B142" s="61"/>
    </row>
    <row r="143" spans="1:2" x14ac:dyDescent="0.25">
      <c r="A143" s="61"/>
      <c r="B143" s="61"/>
    </row>
    <row r="144" spans="1:2" x14ac:dyDescent="0.25">
      <c r="A144" s="61"/>
      <c r="B144" s="61"/>
    </row>
    <row r="145" spans="1:2" x14ac:dyDescent="0.25">
      <c r="A145" s="61"/>
      <c r="B145" s="61"/>
    </row>
    <row r="146" spans="1:2" x14ac:dyDescent="0.25">
      <c r="A146" s="61"/>
      <c r="B146" s="61"/>
    </row>
    <row r="147" spans="1:2" x14ac:dyDescent="0.25">
      <c r="A147" s="61"/>
      <c r="B147" s="61"/>
    </row>
    <row r="148" spans="1:2" x14ac:dyDescent="0.25">
      <c r="A148" s="61"/>
      <c r="B148" s="61"/>
    </row>
    <row r="149" spans="1:2" x14ac:dyDescent="0.25">
      <c r="A149" s="61"/>
      <c r="B149" s="61"/>
    </row>
    <row r="150" spans="1:2" x14ac:dyDescent="0.25">
      <c r="A150" s="61"/>
      <c r="B150" s="61"/>
    </row>
    <row r="151" spans="1:2" x14ac:dyDescent="0.25">
      <c r="A151" s="61"/>
      <c r="B151" s="61"/>
    </row>
    <row r="152" spans="1:2" x14ac:dyDescent="0.25">
      <c r="A152" s="61"/>
      <c r="B152" s="61"/>
    </row>
    <row r="153" spans="1:2" x14ac:dyDescent="0.25">
      <c r="A153" s="61"/>
      <c r="B153" s="61"/>
    </row>
    <row r="154" spans="1:2" x14ac:dyDescent="0.25">
      <c r="A154" s="61"/>
      <c r="B154" s="61"/>
    </row>
    <row r="155" spans="1:2" x14ac:dyDescent="0.25">
      <c r="A155" s="61"/>
      <c r="B155" s="61"/>
    </row>
    <row r="156" spans="1:2" x14ac:dyDescent="0.25">
      <c r="A156" s="61"/>
      <c r="B156" s="61"/>
    </row>
    <row r="157" spans="1:2" x14ac:dyDescent="0.25">
      <c r="A157" s="61"/>
      <c r="B157" s="61"/>
    </row>
    <row r="158" spans="1:2" x14ac:dyDescent="0.25">
      <c r="A158" s="61"/>
      <c r="B158" s="61"/>
    </row>
    <row r="159" spans="1:2" x14ac:dyDescent="0.25">
      <c r="A159" s="61"/>
      <c r="B159" s="61"/>
    </row>
    <row r="160" spans="1:2" x14ac:dyDescent="0.25">
      <c r="A160" s="61"/>
      <c r="B160" s="61"/>
    </row>
    <row r="161" spans="1:2" x14ac:dyDescent="0.25">
      <c r="A161" s="61"/>
      <c r="B161" s="61"/>
    </row>
    <row r="162" spans="1:2" x14ac:dyDescent="0.25">
      <c r="A162" s="61"/>
      <c r="B162" s="61"/>
    </row>
    <row r="163" spans="1:2" x14ac:dyDescent="0.25">
      <c r="A163" s="61"/>
      <c r="B163" s="61"/>
    </row>
    <row r="164" spans="1:2" x14ac:dyDescent="0.25">
      <c r="A164" s="61"/>
      <c r="B164" s="61"/>
    </row>
    <row r="165" spans="1:2" x14ac:dyDescent="0.25">
      <c r="A165" s="61"/>
      <c r="B165" s="61"/>
    </row>
    <row r="166" spans="1:2" x14ac:dyDescent="0.25">
      <c r="A166" s="61"/>
      <c r="B166" s="61"/>
    </row>
    <row r="167" spans="1:2" x14ac:dyDescent="0.25">
      <c r="A167" s="61"/>
      <c r="B167" s="61"/>
    </row>
    <row r="168" spans="1:2" x14ac:dyDescent="0.25">
      <c r="A168" s="61"/>
      <c r="B168" s="61"/>
    </row>
    <row r="169" spans="1:2" x14ac:dyDescent="0.25">
      <c r="A169" s="61"/>
      <c r="B169" s="61"/>
    </row>
    <row r="170" spans="1:2" x14ac:dyDescent="0.25">
      <c r="A170" s="61"/>
      <c r="B170" s="61"/>
    </row>
    <row r="171" spans="1:2" x14ac:dyDescent="0.25">
      <c r="A171" s="61"/>
      <c r="B171" s="61"/>
    </row>
    <row r="172" spans="1:2" x14ac:dyDescent="0.25">
      <c r="A172" s="61"/>
      <c r="B172" s="61"/>
    </row>
    <row r="173" spans="1:2" x14ac:dyDescent="0.25">
      <c r="A173" s="61"/>
      <c r="B173" s="61"/>
    </row>
    <row r="174" spans="1:2" x14ac:dyDescent="0.25">
      <c r="A174" s="61"/>
      <c r="B174" s="61"/>
    </row>
    <row r="175" spans="1:2" x14ac:dyDescent="0.25">
      <c r="A175" s="61"/>
      <c r="B175" s="61"/>
    </row>
    <row r="176" spans="1:2" x14ac:dyDescent="0.25">
      <c r="A176" s="61"/>
      <c r="B176" s="61"/>
    </row>
    <row r="177" spans="1:2" x14ac:dyDescent="0.25">
      <c r="A177" s="61"/>
      <c r="B177" s="61"/>
    </row>
    <row r="178" spans="1:2" x14ac:dyDescent="0.25">
      <c r="A178" s="61"/>
      <c r="B178" s="61"/>
    </row>
    <row r="179" spans="1:2" x14ac:dyDescent="0.25">
      <c r="A179" s="61"/>
      <c r="B179" s="61"/>
    </row>
    <row r="180" spans="1:2" x14ac:dyDescent="0.25">
      <c r="A180" s="61"/>
      <c r="B180" s="61"/>
    </row>
    <row r="181" spans="1:2" x14ac:dyDescent="0.25">
      <c r="A181" s="61"/>
      <c r="B181" s="61"/>
    </row>
    <row r="182" spans="1:2" x14ac:dyDescent="0.25">
      <c r="A182" s="61"/>
      <c r="B182" s="61"/>
    </row>
    <row r="183" spans="1:2" x14ac:dyDescent="0.25">
      <c r="A183" s="61"/>
      <c r="B183" s="61"/>
    </row>
    <row r="184" spans="1:2" x14ac:dyDescent="0.25">
      <c r="A184" s="61"/>
      <c r="B184" s="61"/>
    </row>
    <row r="185" spans="1:2" x14ac:dyDescent="0.25">
      <c r="A185" s="61"/>
      <c r="B185" s="61"/>
    </row>
    <row r="186" spans="1:2" x14ac:dyDescent="0.25">
      <c r="A186" s="61"/>
      <c r="B186" s="61"/>
    </row>
    <row r="187" spans="1:2" x14ac:dyDescent="0.25">
      <c r="A187" s="61"/>
      <c r="B187" s="61"/>
    </row>
    <row r="188" spans="1:2" x14ac:dyDescent="0.25">
      <c r="A188" s="61"/>
      <c r="B188" s="61"/>
    </row>
    <row r="189" spans="1:2" x14ac:dyDescent="0.25">
      <c r="A189" s="61"/>
      <c r="B189" s="61"/>
    </row>
    <row r="190" spans="1:2" x14ac:dyDescent="0.25">
      <c r="A190" s="61"/>
      <c r="B190" s="61"/>
    </row>
    <row r="191" spans="1:2" x14ac:dyDescent="0.25">
      <c r="A191" s="61"/>
      <c r="B191" s="61"/>
    </row>
    <row r="192" spans="1:2" x14ac:dyDescent="0.25">
      <c r="A192" s="61"/>
      <c r="B192" s="61"/>
    </row>
    <row r="193" spans="1:2" x14ac:dyDescent="0.25">
      <c r="A193" s="61"/>
      <c r="B193" s="61"/>
    </row>
    <row r="194" spans="1:2" x14ac:dyDescent="0.25">
      <c r="A194" s="61"/>
      <c r="B194" s="61"/>
    </row>
    <row r="195" spans="1:2" x14ac:dyDescent="0.25">
      <c r="A195" s="61"/>
      <c r="B195" s="61"/>
    </row>
    <row r="196" spans="1:2" x14ac:dyDescent="0.25">
      <c r="A196" s="61"/>
      <c r="B196" s="61"/>
    </row>
    <row r="197" spans="1:2" x14ac:dyDescent="0.25">
      <c r="A197" s="61"/>
      <c r="B197" s="61"/>
    </row>
    <row r="198" spans="1:2" x14ac:dyDescent="0.25">
      <c r="A198" s="61"/>
      <c r="B198" s="61"/>
    </row>
    <row r="199" spans="1:2" x14ac:dyDescent="0.25">
      <c r="A199" s="61"/>
      <c r="B199" s="61"/>
    </row>
    <row r="200" spans="1:2" x14ac:dyDescent="0.25">
      <c r="A200" s="61"/>
      <c r="B200" s="61"/>
    </row>
    <row r="201" spans="1:2" x14ac:dyDescent="0.25">
      <c r="A201" s="61"/>
      <c r="B201" s="61"/>
    </row>
    <row r="202" spans="1:2" x14ac:dyDescent="0.25">
      <c r="A202" s="61"/>
      <c r="B202" s="61"/>
    </row>
    <row r="203" spans="1:2" x14ac:dyDescent="0.25">
      <c r="A203" s="61"/>
      <c r="B203" s="61"/>
    </row>
    <row r="204" spans="1:2" x14ac:dyDescent="0.25">
      <c r="A204" s="61"/>
      <c r="B204" s="61"/>
    </row>
    <row r="205" spans="1:2" x14ac:dyDescent="0.25">
      <c r="A205" s="61"/>
      <c r="B205" s="61"/>
    </row>
    <row r="206" spans="1:2" x14ac:dyDescent="0.25">
      <c r="A206" s="61"/>
      <c r="B206" s="61"/>
    </row>
    <row r="207" spans="1:2" x14ac:dyDescent="0.25">
      <c r="A207" s="61"/>
      <c r="B207" s="61"/>
    </row>
    <row r="208" spans="1:2" x14ac:dyDescent="0.25">
      <c r="A208" s="61"/>
      <c r="B208" s="61"/>
    </row>
    <row r="209" spans="1:2" x14ac:dyDescent="0.25">
      <c r="A209" s="61"/>
      <c r="B209" s="61"/>
    </row>
    <row r="210" spans="1:2" x14ac:dyDescent="0.25">
      <c r="A210" s="61"/>
      <c r="B210" s="61"/>
    </row>
    <row r="211" spans="1:2" x14ac:dyDescent="0.25">
      <c r="A211" s="61"/>
      <c r="B211" s="61"/>
    </row>
    <row r="212" spans="1:2" x14ac:dyDescent="0.25">
      <c r="A212" s="61"/>
      <c r="B212" s="61"/>
    </row>
    <row r="213" spans="1:2" x14ac:dyDescent="0.25">
      <c r="A213" s="61"/>
      <c r="B213" s="61"/>
    </row>
    <row r="214" spans="1:2" x14ac:dyDescent="0.25">
      <c r="A214" s="61"/>
      <c r="B214" s="61"/>
    </row>
    <row r="215" spans="1:2" x14ac:dyDescent="0.25">
      <c r="A215" s="61"/>
      <c r="B215" s="61"/>
    </row>
    <row r="216" spans="1:2" x14ac:dyDescent="0.25">
      <c r="A216" s="61"/>
      <c r="B216" s="61"/>
    </row>
    <row r="217" spans="1:2" x14ac:dyDescent="0.25">
      <c r="A217" s="61"/>
      <c r="B217" s="61"/>
    </row>
    <row r="218" spans="1:2" x14ac:dyDescent="0.25">
      <c r="A218" s="61"/>
      <c r="B218" s="61"/>
    </row>
    <row r="219" spans="1:2" x14ac:dyDescent="0.25">
      <c r="A219" s="61"/>
      <c r="B219" s="61"/>
    </row>
    <row r="220" spans="1:2" x14ac:dyDescent="0.25">
      <c r="A220" s="61"/>
      <c r="B220" s="61"/>
    </row>
    <row r="221" spans="1:2" x14ac:dyDescent="0.25">
      <c r="A221" s="61"/>
      <c r="B221" s="61"/>
    </row>
    <row r="222" spans="1:2" x14ac:dyDescent="0.25">
      <c r="A222" s="61"/>
      <c r="B222" s="61"/>
    </row>
    <row r="223" spans="1:2" x14ac:dyDescent="0.25">
      <c r="A223" s="61"/>
      <c r="B223" s="61"/>
    </row>
    <row r="224" spans="1:2" x14ac:dyDescent="0.25">
      <c r="A224" s="61"/>
      <c r="B224" s="61"/>
    </row>
    <row r="225" spans="1:2" x14ac:dyDescent="0.25">
      <c r="A225" s="61"/>
      <c r="B225" s="61"/>
    </row>
    <row r="226" spans="1:2" x14ac:dyDescent="0.25">
      <c r="A226" s="61"/>
      <c r="B226" s="61"/>
    </row>
    <row r="227" spans="1:2" x14ac:dyDescent="0.25">
      <c r="A227" s="61"/>
      <c r="B227" s="61"/>
    </row>
    <row r="228" spans="1:2" x14ac:dyDescent="0.25">
      <c r="A228" s="61"/>
      <c r="B228" s="61"/>
    </row>
    <row r="229" spans="1:2" x14ac:dyDescent="0.25">
      <c r="A229" s="61"/>
      <c r="B229" s="61"/>
    </row>
    <row r="230" spans="1:2" x14ac:dyDescent="0.25">
      <c r="A230" s="61"/>
      <c r="B230" s="61"/>
    </row>
    <row r="231" spans="1:2" x14ac:dyDescent="0.25">
      <c r="A231" s="61"/>
      <c r="B231" s="61"/>
    </row>
    <row r="232" spans="1:2" x14ac:dyDescent="0.25">
      <c r="A232" s="61"/>
      <c r="B232" s="61"/>
    </row>
    <row r="233" spans="1:2" x14ac:dyDescent="0.25">
      <c r="A233" s="61"/>
      <c r="B233" s="61"/>
    </row>
    <row r="234" spans="1:2" x14ac:dyDescent="0.25">
      <c r="A234" s="61"/>
      <c r="B234" s="61"/>
    </row>
    <row r="235" spans="1:2" x14ac:dyDescent="0.25">
      <c r="A235" s="61"/>
      <c r="B235" s="61"/>
    </row>
    <row r="236" spans="1:2" x14ac:dyDescent="0.25">
      <c r="A236" s="61"/>
      <c r="B236" s="61"/>
    </row>
    <row r="237" spans="1:2" x14ac:dyDescent="0.25">
      <c r="A237" s="61"/>
      <c r="B237" s="61"/>
    </row>
    <row r="238" spans="1:2" x14ac:dyDescent="0.25">
      <c r="A238" s="61"/>
      <c r="B238" s="61"/>
    </row>
    <row r="239" spans="1:2" x14ac:dyDescent="0.25">
      <c r="A239" s="61"/>
      <c r="B239" s="61"/>
    </row>
    <row r="240" spans="1:2" x14ac:dyDescent="0.25">
      <c r="A240" s="61"/>
      <c r="B240" s="61"/>
    </row>
    <row r="241" spans="1:2" x14ac:dyDescent="0.25">
      <c r="A241" s="61"/>
      <c r="B241" s="61"/>
    </row>
    <row r="242" spans="1:2" x14ac:dyDescent="0.25">
      <c r="A242" s="61"/>
      <c r="B242" s="61"/>
    </row>
    <row r="243" spans="1:2" x14ac:dyDescent="0.25">
      <c r="A243" s="61"/>
      <c r="B243" s="61"/>
    </row>
    <row r="244" spans="1:2" x14ac:dyDescent="0.25">
      <c r="A244" s="61"/>
      <c r="B244" s="61"/>
    </row>
    <row r="245" spans="1:2" x14ac:dyDescent="0.25">
      <c r="A245" s="61"/>
      <c r="B245" s="61"/>
    </row>
    <row r="246" spans="1:2" x14ac:dyDescent="0.25">
      <c r="A246" s="61"/>
      <c r="B246" s="61"/>
    </row>
    <row r="247" spans="1:2" x14ac:dyDescent="0.25">
      <c r="A247" s="61"/>
      <c r="B247" s="61"/>
    </row>
    <row r="248" spans="1:2" x14ac:dyDescent="0.25">
      <c r="A248" s="61"/>
      <c r="B248" s="61"/>
    </row>
    <row r="249" spans="1:2" x14ac:dyDescent="0.25">
      <c r="A249" s="61"/>
      <c r="B249" s="61"/>
    </row>
    <row r="250" spans="1:2" x14ac:dyDescent="0.25">
      <c r="A250" s="61"/>
      <c r="B250" s="61"/>
    </row>
    <row r="251" spans="1:2" x14ac:dyDescent="0.25">
      <c r="A251" s="61"/>
      <c r="B251" s="61"/>
    </row>
    <row r="252" spans="1:2" x14ac:dyDescent="0.25">
      <c r="A252" s="61"/>
      <c r="B252" s="61"/>
    </row>
    <row r="253" spans="1:2" x14ac:dyDescent="0.25">
      <c r="A253" s="61"/>
      <c r="B253" s="61"/>
    </row>
    <row r="254" spans="1:2" x14ac:dyDescent="0.25">
      <c r="A254" s="61"/>
      <c r="B254" s="61"/>
    </row>
    <row r="255" spans="1:2" x14ac:dyDescent="0.25">
      <c r="A255" s="61"/>
      <c r="B255" s="61"/>
    </row>
    <row r="256" spans="1:2" x14ac:dyDescent="0.25">
      <c r="A256" s="61"/>
      <c r="B256" s="61"/>
    </row>
    <row r="257" spans="1:2" x14ac:dyDescent="0.25">
      <c r="A257" s="61"/>
      <c r="B257" s="61"/>
    </row>
    <row r="258" spans="1:2" x14ac:dyDescent="0.25">
      <c r="A258" s="61"/>
      <c r="B258" s="61"/>
    </row>
    <row r="259" spans="1:2" x14ac:dyDescent="0.25">
      <c r="A259" s="61"/>
      <c r="B259" s="61"/>
    </row>
    <row r="260" spans="1:2" x14ac:dyDescent="0.25">
      <c r="A260" s="61"/>
      <c r="B260" s="61"/>
    </row>
    <row r="261" spans="1:2" x14ac:dyDescent="0.25">
      <c r="A261" s="61"/>
      <c r="B261" s="61"/>
    </row>
    <row r="262" spans="1:2" x14ac:dyDescent="0.25">
      <c r="A262" s="61"/>
      <c r="B262" s="61"/>
    </row>
    <row r="263" spans="1:2" x14ac:dyDescent="0.25">
      <c r="A263" s="61"/>
      <c r="B263" s="61"/>
    </row>
    <row r="264" spans="1:2" x14ac:dyDescent="0.25">
      <c r="A264" s="61"/>
      <c r="B264" s="61"/>
    </row>
    <row r="265" spans="1:2" x14ac:dyDescent="0.25">
      <c r="A265" s="61"/>
      <c r="B265" s="61"/>
    </row>
    <row r="266" spans="1:2" x14ac:dyDescent="0.25">
      <c r="A266" s="61"/>
      <c r="B266" s="61"/>
    </row>
    <row r="267" spans="1:2" x14ac:dyDescent="0.25">
      <c r="A267" s="61"/>
      <c r="B267" s="61"/>
    </row>
    <row r="268" spans="1:2" x14ac:dyDescent="0.25">
      <c r="A268" s="61"/>
      <c r="B268" s="61"/>
    </row>
    <row r="269" spans="1:2" x14ac:dyDescent="0.25">
      <c r="A269" s="61"/>
      <c r="B269" s="61"/>
    </row>
    <row r="270" spans="1:2" x14ac:dyDescent="0.25">
      <c r="A270" s="61"/>
      <c r="B270" s="61"/>
    </row>
    <row r="271" spans="1:2" x14ac:dyDescent="0.25">
      <c r="A271" s="61"/>
      <c r="B271" s="61"/>
    </row>
    <row r="272" spans="1:2" x14ac:dyDescent="0.25">
      <c r="A272" s="61"/>
      <c r="B272" s="61"/>
    </row>
    <row r="273" spans="1:2" x14ac:dyDescent="0.25">
      <c r="A273" s="61"/>
      <c r="B273" s="61"/>
    </row>
    <row r="274" spans="1:2" x14ac:dyDescent="0.25">
      <c r="A274" s="61"/>
      <c r="B274" s="61"/>
    </row>
    <row r="275" spans="1:2" x14ac:dyDescent="0.25">
      <c r="A275" s="61"/>
      <c r="B275" s="61"/>
    </row>
    <row r="276" spans="1:2" x14ac:dyDescent="0.25">
      <c r="A276" s="61"/>
      <c r="B276" s="61"/>
    </row>
    <row r="277" spans="1:2" x14ac:dyDescent="0.25">
      <c r="A277" s="61"/>
      <c r="B277" s="61"/>
    </row>
    <row r="278" spans="1:2" x14ac:dyDescent="0.25">
      <c r="A278" s="61"/>
      <c r="B278" s="61"/>
    </row>
    <row r="279" spans="1:2" x14ac:dyDescent="0.25">
      <c r="A279" s="61"/>
      <c r="B279" s="61"/>
    </row>
    <row r="280" spans="1:2" x14ac:dyDescent="0.25">
      <c r="A280" s="61"/>
      <c r="B280" s="61"/>
    </row>
    <row r="281" spans="1:2" x14ac:dyDescent="0.25">
      <c r="A281" s="61"/>
      <c r="B281" s="61"/>
    </row>
    <row r="282" spans="1:2" x14ac:dyDescent="0.25">
      <c r="A282" s="61"/>
      <c r="B282" s="61"/>
    </row>
    <row r="283" spans="1:2" x14ac:dyDescent="0.25">
      <c r="A283" s="61"/>
      <c r="B283" s="61"/>
    </row>
    <row r="284" spans="1:2" x14ac:dyDescent="0.25">
      <c r="A284" s="61"/>
      <c r="B284" s="61"/>
    </row>
    <row r="285" spans="1:2" x14ac:dyDescent="0.25">
      <c r="A285" s="61"/>
      <c r="B285" s="61"/>
    </row>
    <row r="286" spans="1:2" x14ac:dyDescent="0.25">
      <c r="A286" s="61"/>
      <c r="B286" s="61"/>
    </row>
    <row r="287" spans="1:2" x14ac:dyDescent="0.25">
      <c r="A287" s="61"/>
      <c r="B287" s="61"/>
    </row>
    <row r="288" spans="1:2" x14ac:dyDescent="0.25">
      <c r="A288" s="61"/>
      <c r="B288" s="61"/>
    </row>
    <row r="289" spans="1:2" x14ac:dyDescent="0.25">
      <c r="A289" s="61"/>
      <c r="B289" s="61"/>
    </row>
    <row r="290" spans="1:2" x14ac:dyDescent="0.25">
      <c r="A290" s="61"/>
      <c r="B290" s="61"/>
    </row>
    <row r="291" spans="1:2" x14ac:dyDescent="0.25">
      <c r="A291" s="61"/>
      <c r="B291" s="61"/>
    </row>
    <row r="292" spans="1:2" x14ac:dyDescent="0.25">
      <c r="A292" s="61"/>
      <c r="B292" s="61"/>
    </row>
    <row r="293" spans="1:2" x14ac:dyDescent="0.25">
      <c r="A293" s="61"/>
      <c r="B293" s="61"/>
    </row>
    <row r="294" spans="1:2" x14ac:dyDescent="0.25">
      <c r="A294" s="61"/>
      <c r="B294" s="61"/>
    </row>
    <row r="295" spans="1:2" x14ac:dyDescent="0.25">
      <c r="A295" s="61"/>
      <c r="B295" s="61"/>
    </row>
    <row r="296" spans="1:2" x14ac:dyDescent="0.25">
      <c r="A296" s="61"/>
      <c r="B296" s="61"/>
    </row>
    <row r="297" spans="1:2" x14ac:dyDescent="0.25">
      <c r="A297" s="61"/>
      <c r="B297" s="61"/>
    </row>
    <row r="298" spans="1:2" x14ac:dyDescent="0.25">
      <c r="A298" s="61"/>
      <c r="B298" s="61"/>
    </row>
    <row r="299" spans="1:2" x14ac:dyDescent="0.25">
      <c r="A299" s="61"/>
      <c r="B299" s="61"/>
    </row>
    <row r="300" spans="1:2" x14ac:dyDescent="0.25">
      <c r="A300" s="61"/>
      <c r="B300" s="61"/>
    </row>
    <row r="301" spans="1:2" x14ac:dyDescent="0.25">
      <c r="A301" s="61"/>
      <c r="B301" s="61"/>
    </row>
    <row r="302" spans="1:2" x14ac:dyDescent="0.25">
      <c r="A302" s="61"/>
      <c r="B302" s="61"/>
    </row>
    <row r="303" spans="1:2" x14ac:dyDescent="0.25">
      <c r="A303" s="61"/>
      <c r="B303" s="61"/>
    </row>
    <row r="304" spans="1:2" x14ac:dyDescent="0.25">
      <c r="A304" s="61"/>
      <c r="B304" s="61"/>
    </row>
    <row r="305" spans="1:2" x14ac:dyDescent="0.25">
      <c r="A305" s="61"/>
      <c r="B305" s="61"/>
    </row>
    <row r="306" spans="1:2" x14ac:dyDescent="0.25">
      <c r="A306" s="61"/>
      <c r="B306" s="61"/>
    </row>
    <row r="307" spans="1:2" x14ac:dyDescent="0.25">
      <c r="A307" s="61"/>
      <c r="B307" s="61"/>
    </row>
    <row r="308" spans="1:2" x14ac:dyDescent="0.25">
      <c r="A308" s="61"/>
      <c r="B308" s="61"/>
    </row>
    <row r="309" spans="1:2" x14ac:dyDescent="0.25">
      <c r="A309" s="61"/>
      <c r="B309" s="61"/>
    </row>
    <row r="310" spans="1:2" x14ac:dyDescent="0.25">
      <c r="A310" s="61"/>
      <c r="B310" s="61"/>
    </row>
    <row r="311" spans="1:2" x14ac:dyDescent="0.25">
      <c r="A311" s="61"/>
      <c r="B311" s="61"/>
    </row>
    <row r="312" spans="1:2" x14ac:dyDescent="0.25">
      <c r="A312" s="61"/>
      <c r="B312" s="61"/>
    </row>
    <row r="313" spans="1:2" x14ac:dyDescent="0.25">
      <c r="A313" s="61"/>
      <c r="B313" s="61"/>
    </row>
    <row r="314" spans="1:2" x14ac:dyDescent="0.25">
      <c r="A314" s="61"/>
      <c r="B314" s="61"/>
    </row>
    <row r="315" spans="1:2" x14ac:dyDescent="0.25">
      <c r="A315" s="61"/>
      <c r="B315" s="61"/>
    </row>
    <row r="316" spans="1:2" x14ac:dyDescent="0.25">
      <c r="A316" s="61"/>
      <c r="B316" s="61"/>
    </row>
    <row r="317" spans="1:2" x14ac:dyDescent="0.25">
      <c r="A317" s="61"/>
      <c r="B317" s="61"/>
    </row>
    <row r="318" spans="1:2" x14ac:dyDescent="0.25">
      <c r="A318" s="61"/>
      <c r="B318" s="61"/>
    </row>
    <row r="319" spans="1:2" x14ac:dyDescent="0.25">
      <c r="A319" s="61"/>
      <c r="B319" s="61"/>
    </row>
    <row r="320" spans="1:2" x14ac:dyDescent="0.25">
      <c r="A320" s="61"/>
      <c r="B320" s="61"/>
    </row>
    <row r="321" spans="1:2" x14ac:dyDescent="0.25">
      <c r="A321" s="61"/>
      <c r="B321" s="61"/>
    </row>
    <row r="322" spans="1:2" x14ac:dyDescent="0.25">
      <c r="A322" s="61"/>
      <c r="B322" s="61"/>
    </row>
    <row r="323" spans="1:2" x14ac:dyDescent="0.25">
      <c r="A323" s="61"/>
      <c r="B323" s="61"/>
    </row>
    <row r="324" spans="1:2" x14ac:dyDescent="0.25">
      <c r="A324" s="61"/>
      <c r="B324" s="61"/>
    </row>
    <row r="325" spans="1:2" x14ac:dyDescent="0.25">
      <c r="A325" s="61"/>
      <c r="B325" s="61"/>
    </row>
    <row r="326" spans="1:2" x14ac:dyDescent="0.25">
      <c r="A326" s="61"/>
      <c r="B326" s="61"/>
    </row>
    <row r="327" spans="1:2" x14ac:dyDescent="0.25">
      <c r="A327" s="61"/>
      <c r="B327" s="61"/>
    </row>
    <row r="328" spans="1:2" x14ac:dyDescent="0.25">
      <c r="A328" s="61"/>
      <c r="B328" s="61"/>
    </row>
    <row r="329" spans="1:2" x14ac:dyDescent="0.25">
      <c r="A329" s="61"/>
      <c r="B329" s="61"/>
    </row>
    <row r="330" spans="1:2" x14ac:dyDescent="0.25">
      <c r="A330" s="61"/>
      <c r="B330" s="61"/>
    </row>
    <row r="331" spans="1:2" x14ac:dyDescent="0.25">
      <c r="A331" s="61"/>
      <c r="B331" s="61"/>
    </row>
    <row r="332" spans="1:2" x14ac:dyDescent="0.25">
      <c r="A332" s="61"/>
      <c r="B332" s="61"/>
    </row>
    <row r="333" spans="1:2" x14ac:dyDescent="0.25">
      <c r="A333" s="61"/>
      <c r="B333" s="61"/>
    </row>
    <row r="334" spans="1:2" x14ac:dyDescent="0.25">
      <c r="A334" s="61"/>
      <c r="B334" s="61"/>
    </row>
    <row r="335" spans="1:2" x14ac:dyDescent="0.25">
      <c r="A335" s="61"/>
      <c r="B335" s="61"/>
    </row>
    <row r="336" spans="1:2" x14ac:dyDescent="0.25">
      <c r="A336" s="61"/>
      <c r="B336" s="61"/>
    </row>
    <row r="337" spans="1:2" x14ac:dyDescent="0.25">
      <c r="A337" s="61"/>
      <c r="B337" s="61"/>
    </row>
    <row r="338" spans="1:2" x14ac:dyDescent="0.25">
      <c r="A338" s="61"/>
      <c r="B338" s="61"/>
    </row>
    <row r="339" spans="1:2" x14ac:dyDescent="0.25">
      <c r="A339" s="61"/>
      <c r="B339" s="61"/>
    </row>
    <row r="340" spans="1:2" x14ac:dyDescent="0.25">
      <c r="A340" s="61"/>
      <c r="B340" s="61"/>
    </row>
    <row r="341" spans="1:2" x14ac:dyDescent="0.25">
      <c r="A341" s="61"/>
      <c r="B341" s="61"/>
    </row>
    <row r="342" spans="1:2" x14ac:dyDescent="0.25">
      <c r="A342" s="61"/>
      <c r="B342" s="61"/>
    </row>
    <row r="343" spans="1:2" x14ac:dyDescent="0.25">
      <c r="A343" s="61"/>
      <c r="B343" s="61"/>
    </row>
    <row r="344" spans="1:2" x14ac:dyDescent="0.25">
      <c r="A344" s="61"/>
      <c r="B344" s="61"/>
    </row>
    <row r="345" spans="1:2" x14ac:dyDescent="0.25">
      <c r="A345" s="61"/>
      <c r="B345" s="61"/>
    </row>
    <row r="346" spans="1:2" x14ac:dyDescent="0.25">
      <c r="A346" s="61"/>
      <c r="B346" s="61"/>
    </row>
    <row r="347" spans="1:2" x14ac:dyDescent="0.25">
      <c r="A347" s="61"/>
      <c r="B347" s="61"/>
    </row>
    <row r="348" spans="1:2" x14ac:dyDescent="0.25">
      <c r="A348" s="61"/>
      <c r="B348" s="61"/>
    </row>
    <row r="349" spans="1:2" x14ac:dyDescent="0.25">
      <c r="A349" s="61"/>
      <c r="B349" s="61"/>
    </row>
    <row r="350" spans="1:2" x14ac:dyDescent="0.25">
      <c r="A350" s="61"/>
      <c r="B350" s="61"/>
    </row>
    <row r="351" spans="1:2" x14ac:dyDescent="0.25">
      <c r="A351" s="61"/>
      <c r="B351" s="61"/>
    </row>
    <row r="352" spans="1:2" x14ac:dyDescent="0.25">
      <c r="A352" s="61"/>
      <c r="B352" s="61"/>
    </row>
    <row r="353" spans="1:2" x14ac:dyDescent="0.25">
      <c r="A353" s="61"/>
      <c r="B353" s="61"/>
    </row>
    <row r="354" spans="1:2" x14ac:dyDescent="0.25">
      <c r="A354" s="61"/>
      <c r="B354" s="61"/>
    </row>
    <row r="355" spans="1:2" x14ac:dyDescent="0.25">
      <c r="A355" s="61"/>
      <c r="B355" s="61"/>
    </row>
    <row r="356" spans="1:2" x14ac:dyDescent="0.25">
      <c r="A356" s="61"/>
      <c r="B356" s="61"/>
    </row>
    <row r="357" spans="1:2" x14ac:dyDescent="0.25">
      <c r="A357" s="61"/>
      <c r="B357" s="61"/>
    </row>
    <row r="358" spans="1:2" x14ac:dyDescent="0.25">
      <c r="A358" s="61"/>
      <c r="B358" s="61"/>
    </row>
    <row r="359" spans="1:2" x14ac:dyDescent="0.25">
      <c r="A359" s="61"/>
      <c r="B359" s="61"/>
    </row>
    <row r="360" spans="1:2" x14ac:dyDescent="0.25">
      <c r="A360" s="61"/>
      <c r="B360" s="61"/>
    </row>
    <row r="361" spans="1:2" x14ac:dyDescent="0.25">
      <c r="A361" s="61"/>
      <c r="B361" s="61"/>
    </row>
    <row r="362" spans="1:2" x14ac:dyDescent="0.25">
      <c r="A362" s="61"/>
      <c r="B362" s="61"/>
    </row>
    <row r="363" spans="1:2" x14ac:dyDescent="0.25">
      <c r="A363" s="61"/>
      <c r="B363" s="61"/>
    </row>
    <row r="364" spans="1:2" x14ac:dyDescent="0.25">
      <c r="A364" s="61"/>
      <c r="B364" s="61"/>
    </row>
    <row r="365" spans="1:2" x14ac:dyDescent="0.25">
      <c r="A365" s="61"/>
      <c r="B365" s="61"/>
    </row>
    <row r="366" spans="1:2" x14ac:dyDescent="0.25">
      <c r="A366" s="61"/>
      <c r="B366" s="61"/>
    </row>
    <row r="367" spans="1:2" x14ac:dyDescent="0.25">
      <c r="A367" s="61"/>
      <c r="B367" s="61"/>
    </row>
    <row r="368" spans="1:2" x14ac:dyDescent="0.25">
      <c r="A368" s="61"/>
      <c r="B368" s="61"/>
    </row>
    <row r="369" spans="1:2" x14ac:dyDescent="0.25">
      <c r="A369" s="61"/>
      <c r="B369" s="61"/>
    </row>
    <row r="370" spans="1:2" x14ac:dyDescent="0.25">
      <c r="A370" s="61"/>
      <c r="B370" s="61"/>
    </row>
    <row r="371" spans="1:2" x14ac:dyDescent="0.25">
      <c r="A371" s="61"/>
      <c r="B371" s="61"/>
    </row>
    <row r="372" spans="1:2" x14ac:dyDescent="0.25">
      <c r="A372" s="61"/>
      <c r="B372" s="61"/>
    </row>
    <row r="373" spans="1:2" x14ac:dyDescent="0.25">
      <c r="A373" s="61"/>
      <c r="B373" s="61"/>
    </row>
    <row r="374" spans="1:2" x14ac:dyDescent="0.25">
      <c r="A374" s="61"/>
      <c r="B374" s="61"/>
    </row>
    <row r="375" spans="1:2" x14ac:dyDescent="0.25">
      <c r="A375" s="61"/>
      <c r="B375" s="61"/>
    </row>
    <row r="376" spans="1:2" x14ac:dyDescent="0.25">
      <c r="A376" s="61"/>
      <c r="B376" s="61"/>
    </row>
    <row r="377" spans="1:2" x14ac:dyDescent="0.25">
      <c r="A377" s="61"/>
      <c r="B377" s="61"/>
    </row>
    <row r="378" spans="1:2" x14ac:dyDescent="0.25">
      <c r="A378" s="61"/>
      <c r="B378" s="61"/>
    </row>
    <row r="379" spans="1:2" x14ac:dyDescent="0.25">
      <c r="A379" s="61"/>
      <c r="B379" s="61"/>
    </row>
    <row r="380" spans="1:2" x14ac:dyDescent="0.25">
      <c r="A380" s="61"/>
      <c r="B380" s="61"/>
    </row>
    <row r="381" spans="1:2" x14ac:dyDescent="0.25">
      <c r="A381" s="61"/>
      <c r="B381" s="61"/>
    </row>
    <row r="382" spans="1:2" x14ac:dyDescent="0.25">
      <c r="A382" s="61"/>
      <c r="B382" s="61"/>
    </row>
    <row r="383" spans="1:2" x14ac:dyDescent="0.25">
      <c r="A383" s="61"/>
      <c r="B383" s="61"/>
    </row>
    <row r="384" spans="1:2" x14ac:dyDescent="0.25">
      <c r="A384" s="61"/>
      <c r="B384" s="61"/>
    </row>
    <row r="385" spans="1:2" x14ac:dyDescent="0.25">
      <c r="A385" s="61"/>
      <c r="B385" s="61"/>
    </row>
    <row r="386" spans="1:2" x14ac:dyDescent="0.25">
      <c r="A386" s="61"/>
      <c r="B386" s="61"/>
    </row>
    <row r="387" spans="1:2" x14ac:dyDescent="0.25">
      <c r="A387" s="61"/>
      <c r="B387" s="61"/>
    </row>
    <row r="388" spans="1:2" x14ac:dyDescent="0.25">
      <c r="A388" s="61"/>
      <c r="B388" s="61"/>
    </row>
    <row r="389" spans="1:2" x14ac:dyDescent="0.25">
      <c r="A389" s="61"/>
      <c r="B389" s="61"/>
    </row>
    <row r="390" spans="1:2" x14ac:dyDescent="0.25">
      <c r="A390" s="61"/>
      <c r="B390" s="61"/>
    </row>
    <row r="391" spans="1:2" x14ac:dyDescent="0.25">
      <c r="A391" s="61"/>
      <c r="B391" s="61"/>
    </row>
    <row r="392" spans="1:2" x14ac:dyDescent="0.25">
      <c r="A392" s="61"/>
      <c r="B392" s="61"/>
    </row>
    <row r="393" spans="1:2" x14ac:dyDescent="0.25">
      <c r="A393" s="61"/>
      <c r="B393" s="61"/>
    </row>
    <row r="394" spans="1:2" x14ac:dyDescent="0.25">
      <c r="A394" s="61"/>
      <c r="B394" s="61"/>
    </row>
    <row r="395" spans="1:2" x14ac:dyDescent="0.25">
      <c r="A395" s="61"/>
      <c r="B395" s="61"/>
    </row>
    <row r="396" spans="1:2" x14ac:dyDescent="0.25">
      <c r="A396" s="61"/>
      <c r="B396" s="61"/>
    </row>
    <row r="397" spans="1:2" x14ac:dyDescent="0.25">
      <c r="A397" s="61"/>
      <c r="B397" s="61"/>
    </row>
    <row r="398" spans="1:2" x14ac:dyDescent="0.25">
      <c r="A398" s="61"/>
      <c r="B398" s="61"/>
    </row>
    <row r="399" spans="1:2" x14ac:dyDescent="0.25">
      <c r="A399" s="61"/>
      <c r="B399" s="61"/>
    </row>
    <row r="400" spans="1:2" x14ac:dyDescent="0.25">
      <c r="A400" s="61"/>
      <c r="B400" s="61"/>
    </row>
    <row r="401" spans="1:2" x14ac:dyDescent="0.25">
      <c r="A401" s="61"/>
      <c r="B401" s="61"/>
    </row>
    <row r="402" spans="1:2" x14ac:dyDescent="0.25">
      <c r="A402" s="61"/>
      <c r="B402" s="61"/>
    </row>
    <row r="403" spans="1:2" x14ac:dyDescent="0.25">
      <c r="A403" s="61"/>
      <c r="B403" s="61"/>
    </row>
    <row r="404" spans="1:2" x14ac:dyDescent="0.25">
      <c r="A404" s="61"/>
      <c r="B404" s="61"/>
    </row>
    <row r="405" spans="1:2" x14ac:dyDescent="0.25">
      <c r="A405" s="61"/>
      <c r="B405" s="61"/>
    </row>
    <row r="406" spans="1:2" x14ac:dyDescent="0.25">
      <c r="A406" s="61"/>
      <c r="B406" s="61"/>
    </row>
    <row r="407" spans="1:2" x14ac:dyDescent="0.25">
      <c r="A407" s="61"/>
      <c r="B407" s="61"/>
    </row>
    <row r="408" spans="1:2" x14ac:dyDescent="0.25">
      <c r="A408" s="61"/>
      <c r="B408" s="61"/>
    </row>
    <row r="409" spans="1:2" x14ac:dyDescent="0.25">
      <c r="A409" s="61"/>
      <c r="B409" s="61"/>
    </row>
    <row r="410" spans="1:2" x14ac:dyDescent="0.25">
      <c r="A410" s="61"/>
      <c r="B410" s="61"/>
    </row>
    <row r="411" spans="1:2" x14ac:dyDescent="0.25">
      <c r="A411" s="61"/>
      <c r="B411" s="61"/>
    </row>
    <row r="412" spans="1:2" x14ac:dyDescent="0.25">
      <c r="A412" s="61"/>
      <c r="B412" s="61"/>
    </row>
    <row r="413" spans="1:2" x14ac:dyDescent="0.25">
      <c r="A413" s="61"/>
      <c r="B413" s="61"/>
    </row>
    <row r="414" spans="1:2" x14ac:dyDescent="0.25">
      <c r="A414" s="61"/>
      <c r="B414" s="61"/>
    </row>
    <row r="415" spans="1:2" x14ac:dyDescent="0.25">
      <c r="A415" s="61"/>
      <c r="B415" s="61"/>
    </row>
    <row r="416" spans="1:2" x14ac:dyDescent="0.25">
      <c r="A416" s="61"/>
      <c r="B416" s="61"/>
    </row>
    <row r="417" spans="1:2" x14ac:dyDescent="0.25">
      <c r="A417" s="61"/>
      <c r="B417" s="61"/>
    </row>
    <row r="418" spans="1:2" x14ac:dyDescent="0.25">
      <c r="A418" s="61"/>
      <c r="B418" s="61"/>
    </row>
    <row r="419" spans="1:2" x14ac:dyDescent="0.25">
      <c r="A419" s="61"/>
      <c r="B419" s="61"/>
    </row>
    <row r="420" spans="1:2" x14ac:dyDescent="0.25">
      <c r="A420" s="61"/>
      <c r="B420" s="61"/>
    </row>
    <row r="421" spans="1:2" x14ac:dyDescent="0.25">
      <c r="A421" s="61"/>
      <c r="B421" s="61"/>
    </row>
    <row r="422" spans="1:2" x14ac:dyDescent="0.25">
      <c r="A422" s="61"/>
      <c r="B422" s="61"/>
    </row>
    <row r="423" spans="1:2" x14ac:dyDescent="0.25">
      <c r="A423" s="61"/>
      <c r="B423" s="61"/>
    </row>
    <row r="424" spans="1:2" x14ac:dyDescent="0.25">
      <c r="A424" s="61"/>
      <c r="B424" s="61"/>
    </row>
    <row r="425" spans="1:2" x14ac:dyDescent="0.25">
      <c r="A425" s="61"/>
      <c r="B425" s="61"/>
    </row>
    <row r="426" spans="1:2" x14ac:dyDescent="0.25">
      <c r="A426" s="61"/>
      <c r="B426" s="61"/>
    </row>
    <row r="427" spans="1:2" x14ac:dyDescent="0.25">
      <c r="A427" s="61"/>
      <c r="B427" s="61"/>
    </row>
    <row r="428" spans="1:2" x14ac:dyDescent="0.25">
      <c r="A428" s="61"/>
      <c r="B428" s="61"/>
    </row>
    <row r="429" spans="1:2" x14ac:dyDescent="0.25">
      <c r="A429" s="61"/>
      <c r="B429" s="61"/>
    </row>
    <row r="430" spans="1:2" x14ac:dyDescent="0.25">
      <c r="A430" s="61"/>
      <c r="B430" s="61"/>
    </row>
    <row r="431" spans="1:2" x14ac:dyDescent="0.25">
      <c r="A431" s="61"/>
      <c r="B431" s="61"/>
    </row>
    <row r="432" spans="1:2" x14ac:dyDescent="0.25">
      <c r="A432" s="61"/>
      <c r="B432" s="61"/>
    </row>
    <row r="433" spans="1:2" x14ac:dyDescent="0.25">
      <c r="A433" s="61"/>
      <c r="B433" s="61"/>
    </row>
    <row r="434" spans="1:2" x14ac:dyDescent="0.25">
      <c r="A434" s="61"/>
      <c r="B434" s="61"/>
    </row>
    <row r="435" spans="1:2" x14ac:dyDescent="0.25">
      <c r="A435" s="61"/>
      <c r="B435" s="61"/>
    </row>
    <row r="436" spans="1:2" x14ac:dyDescent="0.25">
      <c r="A436" s="61"/>
      <c r="B436" s="61"/>
    </row>
    <row r="437" spans="1:2" x14ac:dyDescent="0.25">
      <c r="A437" s="61"/>
      <c r="B437" s="61"/>
    </row>
    <row r="438" spans="1:2" x14ac:dyDescent="0.25">
      <c r="A438" s="61"/>
      <c r="B438" s="61"/>
    </row>
    <row r="439" spans="1:2" x14ac:dyDescent="0.25">
      <c r="A439" s="61"/>
      <c r="B439" s="61"/>
    </row>
    <row r="440" spans="1:2" x14ac:dyDescent="0.25">
      <c r="A440" s="61"/>
      <c r="B440" s="61"/>
    </row>
    <row r="441" spans="1:2" x14ac:dyDescent="0.25">
      <c r="A441" s="61"/>
      <c r="B441" s="61"/>
    </row>
    <row r="442" spans="1:2" x14ac:dyDescent="0.25">
      <c r="A442" s="61"/>
      <c r="B442" s="61"/>
    </row>
    <row r="443" spans="1:2" x14ac:dyDescent="0.25">
      <c r="A443" s="61"/>
      <c r="B443" s="61"/>
    </row>
    <row r="444" spans="1:2" x14ac:dyDescent="0.25">
      <c r="A444" s="61"/>
      <c r="B444" s="61"/>
    </row>
    <row r="445" spans="1:2" x14ac:dyDescent="0.25">
      <c r="A445" s="61"/>
      <c r="B445" s="61"/>
    </row>
    <row r="446" spans="1:2" x14ac:dyDescent="0.25">
      <c r="A446" s="61"/>
      <c r="B446" s="61"/>
    </row>
    <row r="447" spans="1:2" x14ac:dyDescent="0.25">
      <c r="A447" s="61"/>
      <c r="B447" s="61"/>
    </row>
    <row r="448" spans="1:2" x14ac:dyDescent="0.25">
      <c r="A448" s="61"/>
      <c r="B448" s="61"/>
    </row>
    <row r="449" spans="1:2" x14ac:dyDescent="0.25">
      <c r="A449" s="61"/>
      <c r="B449" s="61"/>
    </row>
    <row r="450" spans="1:2" x14ac:dyDescent="0.25">
      <c r="A450" s="61"/>
      <c r="B450" s="61"/>
    </row>
    <row r="451" spans="1:2" x14ac:dyDescent="0.25">
      <c r="A451" s="61"/>
      <c r="B451" s="61"/>
    </row>
    <row r="452" spans="1:2" x14ac:dyDescent="0.25">
      <c r="A452" s="61"/>
      <c r="B452" s="61"/>
    </row>
    <row r="453" spans="1:2" x14ac:dyDescent="0.25">
      <c r="A453" s="61"/>
      <c r="B453" s="61"/>
    </row>
    <row r="454" spans="1:2" x14ac:dyDescent="0.25">
      <c r="A454" s="61"/>
      <c r="B454" s="61"/>
    </row>
    <row r="455" spans="1:2" x14ac:dyDescent="0.25">
      <c r="A455" s="61"/>
      <c r="B455" s="61"/>
    </row>
    <row r="456" spans="1:2" x14ac:dyDescent="0.25">
      <c r="A456" s="61"/>
      <c r="B456" s="61"/>
    </row>
    <row r="457" spans="1:2" x14ac:dyDescent="0.25">
      <c r="A457" s="61"/>
      <c r="B457" s="61"/>
    </row>
    <row r="458" spans="1:2" x14ac:dyDescent="0.25">
      <c r="A458" s="61"/>
      <c r="B458" s="61"/>
    </row>
    <row r="459" spans="1:2" x14ac:dyDescent="0.25">
      <c r="A459" s="61"/>
      <c r="B459" s="61"/>
    </row>
    <row r="460" spans="1:2" x14ac:dyDescent="0.25">
      <c r="A460" s="61"/>
      <c r="B460" s="61"/>
    </row>
    <row r="461" spans="1:2" x14ac:dyDescent="0.25">
      <c r="A461" s="61"/>
      <c r="B461" s="61"/>
    </row>
    <row r="462" spans="1:2" x14ac:dyDescent="0.25">
      <c r="A462" s="61"/>
      <c r="B462" s="61"/>
    </row>
    <row r="463" spans="1:2" x14ac:dyDescent="0.25">
      <c r="A463" s="61"/>
      <c r="B463" s="61"/>
    </row>
    <row r="464" spans="1:2" x14ac:dyDescent="0.25">
      <c r="A464" s="61"/>
      <c r="B464" s="61"/>
    </row>
    <row r="465" spans="1:2" x14ac:dyDescent="0.25">
      <c r="A465" s="61"/>
      <c r="B465" s="61"/>
    </row>
    <row r="466" spans="1:2" x14ac:dyDescent="0.25">
      <c r="A466" s="61"/>
      <c r="B466" s="61"/>
    </row>
    <row r="467" spans="1:2" x14ac:dyDescent="0.25">
      <c r="A467" s="61"/>
      <c r="B467" s="61"/>
    </row>
    <row r="468" spans="1:2" x14ac:dyDescent="0.25">
      <c r="A468" s="61"/>
      <c r="B468" s="61"/>
    </row>
    <row r="469" spans="1:2" x14ac:dyDescent="0.25">
      <c r="A469" s="61"/>
      <c r="B469" s="61"/>
    </row>
    <row r="470" spans="1:2" x14ac:dyDescent="0.25">
      <c r="A470" s="61"/>
      <c r="B470" s="61"/>
    </row>
    <row r="471" spans="1:2" x14ac:dyDescent="0.25">
      <c r="A471" s="61"/>
      <c r="B471" s="61"/>
    </row>
    <row r="472" spans="1:2" x14ac:dyDescent="0.25">
      <c r="A472" s="61"/>
      <c r="B472" s="61"/>
    </row>
    <row r="473" spans="1:2" x14ac:dyDescent="0.25">
      <c r="A473" s="61"/>
      <c r="B473" s="61"/>
    </row>
    <row r="474" spans="1:2" x14ac:dyDescent="0.25">
      <c r="A474" s="61"/>
      <c r="B474" s="61"/>
    </row>
    <row r="475" spans="1:2" x14ac:dyDescent="0.25">
      <c r="A475" s="61"/>
      <c r="B475" s="61"/>
    </row>
    <row r="476" spans="1:2" x14ac:dyDescent="0.25">
      <c r="A476" s="61"/>
      <c r="B476" s="61"/>
    </row>
    <row r="477" spans="1:2" x14ac:dyDescent="0.25">
      <c r="A477" s="61"/>
      <c r="B477" s="61"/>
    </row>
    <row r="478" spans="1:2" x14ac:dyDescent="0.25">
      <c r="A478" s="61"/>
      <c r="B478" s="61"/>
    </row>
    <row r="479" spans="1:2" x14ac:dyDescent="0.25">
      <c r="A479" s="61"/>
      <c r="B479" s="61"/>
    </row>
    <row r="480" spans="1:2" x14ac:dyDescent="0.25">
      <c r="A480" s="61"/>
      <c r="B480" s="61"/>
    </row>
    <row r="481" spans="1:2" x14ac:dyDescent="0.25">
      <c r="A481" s="61"/>
      <c r="B481" s="61"/>
    </row>
    <row r="482" spans="1:2" x14ac:dyDescent="0.25">
      <c r="A482" s="61"/>
      <c r="B482" s="61"/>
    </row>
    <row r="483" spans="1:2" x14ac:dyDescent="0.25">
      <c r="A483" s="61"/>
      <c r="B483" s="61"/>
    </row>
    <row r="484" spans="1:2" x14ac:dyDescent="0.25">
      <c r="A484" s="61"/>
      <c r="B484" s="61"/>
    </row>
    <row r="485" spans="1:2" x14ac:dyDescent="0.25">
      <c r="A485" s="61"/>
      <c r="B485" s="61"/>
    </row>
    <row r="486" spans="1:2" x14ac:dyDescent="0.25">
      <c r="A486" s="61"/>
      <c r="B486" s="61"/>
    </row>
    <row r="487" spans="1:2" x14ac:dyDescent="0.25">
      <c r="A487" s="61"/>
      <c r="B487" s="61"/>
    </row>
    <row r="488" spans="1:2" x14ac:dyDescent="0.25">
      <c r="A488" s="61"/>
      <c r="B488" s="61"/>
    </row>
    <row r="489" spans="1:2" x14ac:dyDescent="0.25">
      <c r="A489" s="61"/>
      <c r="B489" s="61"/>
    </row>
    <row r="490" spans="1:2" x14ac:dyDescent="0.25">
      <c r="A490" s="61"/>
      <c r="B490" s="61"/>
    </row>
    <row r="491" spans="1:2" x14ac:dyDescent="0.25">
      <c r="A491" s="61"/>
      <c r="B491" s="61"/>
    </row>
    <row r="492" spans="1:2" x14ac:dyDescent="0.25">
      <c r="A492" s="61"/>
      <c r="B492" s="61"/>
    </row>
    <row r="493" spans="1:2" x14ac:dyDescent="0.25">
      <c r="A493" s="61"/>
      <c r="B493" s="61"/>
    </row>
    <row r="494" spans="1:2" x14ac:dyDescent="0.25">
      <c r="A494" s="61"/>
      <c r="B494" s="61"/>
    </row>
    <row r="495" spans="1:2" x14ac:dyDescent="0.25">
      <c r="A495" s="61"/>
      <c r="B495" s="61"/>
    </row>
    <row r="496" spans="1:2" x14ac:dyDescent="0.25">
      <c r="A496" s="61"/>
      <c r="B496" s="61"/>
    </row>
    <row r="497" spans="1:2" x14ac:dyDescent="0.25">
      <c r="A497" s="61"/>
      <c r="B497" s="61"/>
    </row>
    <row r="498" spans="1:2" x14ac:dyDescent="0.25">
      <c r="A498" s="61"/>
      <c r="B498" s="61"/>
    </row>
    <row r="499" spans="1:2" x14ac:dyDescent="0.25">
      <c r="A499" s="61"/>
      <c r="B499" s="61"/>
    </row>
    <row r="500" spans="1:2" x14ac:dyDescent="0.25">
      <c r="A500" s="61"/>
      <c r="B500" s="61"/>
    </row>
    <row r="501" spans="1:2" x14ac:dyDescent="0.25">
      <c r="A501" s="61"/>
      <c r="B501" s="61"/>
    </row>
    <row r="502" spans="1:2" x14ac:dyDescent="0.25">
      <c r="A502" s="61"/>
      <c r="B502" s="61"/>
    </row>
    <row r="503" spans="1:2" x14ac:dyDescent="0.25">
      <c r="A503" s="61"/>
      <c r="B503" s="61"/>
    </row>
    <row r="504" spans="1:2" x14ac:dyDescent="0.25">
      <c r="A504" s="61"/>
      <c r="B504" s="61"/>
    </row>
    <row r="505" spans="1:2" x14ac:dyDescent="0.25">
      <c r="A505" s="61"/>
      <c r="B505" s="61"/>
    </row>
    <row r="506" spans="1:2" x14ac:dyDescent="0.25">
      <c r="A506" s="61"/>
      <c r="B506" s="61"/>
    </row>
    <row r="507" spans="1:2" x14ac:dyDescent="0.25">
      <c r="A507" s="61"/>
      <c r="B507" s="61"/>
    </row>
    <row r="508" spans="1:2" x14ac:dyDescent="0.25">
      <c r="A508" s="61"/>
      <c r="B508" s="61"/>
    </row>
    <row r="509" spans="1:2" x14ac:dyDescent="0.25">
      <c r="A509" s="61"/>
      <c r="B509" s="61"/>
    </row>
    <row r="510" spans="1:2" x14ac:dyDescent="0.25">
      <c r="A510" s="61"/>
      <c r="B510" s="61"/>
    </row>
    <row r="511" spans="1:2" x14ac:dyDescent="0.25">
      <c r="A511" s="61"/>
      <c r="B511" s="61"/>
    </row>
    <row r="512" spans="1:2" x14ac:dyDescent="0.25">
      <c r="A512" s="61"/>
      <c r="B512" s="61"/>
    </row>
    <row r="513" spans="1:2" x14ac:dyDescent="0.25">
      <c r="A513" s="61"/>
      <c r="B513" s="61"/>
    </row>
    <row r="514" spans="1:2" x14ac:dyDescent="0.25">
      <c r="A514" s="61"/>
      <c r="B514" s="61"/>
    </row>
    <row r="515" spans="1:2" x14ac:dyDescent="0.25">
      <c r="A515" s="61"/>
      <c r="B515" s="61"/>
    </row>
    <row r="516" spans="1:2" x14ac:dyDescent="0.25">
      <c r="A516" s="61"/>
      <c r="B516" s="61"/>
    </row>
    <row r="517" spans="1:2" x14ac:dyDescent="0.25">
      <c r="A517" s="61"/>
      <c r="B517" s="61"/>
    </row>
    <row r="518" spans="1:2" x14ac:dyDescent="0.25">
      <c r="A518" s="61"/>
      <c r="B518" s="61"/>
    </row>
    <row r="519" spans="1:2" x14ac:dyDescent="0.25">
      <c r="A519" s="61"/>
      <c r="B519" s="61"/>
    </row>
    <row r="520" spans="1:2" x14ac:dyDescent="0.25">
      <c r="A520" s="61"/>
      <c r="B520" s="61"/>
    </row>
    <row r="521" spans="1:2" x14ac:dyDescent="0.25">
      <c r="A521" s="61"/>
      <c r="B521" s="61"/>
    </row>
    <row r="522" spans="1:2" x14ac:dyDescent="0.25">
      <c r="A522" s="61"/>
      <c r="B522" s="61"/>
    </row>
    <row r="523" spans="1:2" x14ac:dyDescent="0.25">
      <c r="A523" s="61"/>
      <c r="B523" s="61"/>
    </row>
    <row r="524" spans="1:2" x14ac:dyDescent="0.25">
      <c r="A524" s="61"/>
      <c r="B524" s="61"/>
    </row>
    <row r="525" spans="1:2" x14ac:dyDescent="0.25">
      <c r="A525" s="61"/>
      <c r="B525" s="61"/>
    </row>
    <row r="526" spans="1:2" x14ac:dyDescent="0.25">
      <c r="A526" s="61"/>
      <c r="B526" s="61"/>
    </row>
    <row r="527" spans="1:2" x14ac:dyDescent="0.25">
      <c r="A527" s="61"/>
      <c r="B527" s="61"/>
    </row>
    <row r="528" spans="1:2" x14ac:dyDescent="0.25">
      <c r="A528" s="61"/>
      <c r="B528" s="61"/>
    </row>
    <row r="529" spans="1:2" x14ac:dyDescent="0.25">
      <c r="A529" s="61"/>
      <c r="B529" s="61"/>
    </row>
    <row r="530" spans="1:2" x14ac:dyDescent="0.25">
      <c r="A530" s="61"/>
      <c r="B530" s="61"/>
    </row>
    <row r="531" spans="1:2" x14ac:dyDescent="0.25">
      <c r="A531" s="61"/>
      <c r="B531" s="61"/>
    </row>
    <row r="532" spans="1:2" x14ac:dyDescent="0.25">
      <c r="A532" s="61"/>
      <c r="B532" s="61"/>
    </row>
    <row r="533" spans="1:2" x14ac:dyDescent="0.25">
      <c r="A533" s="61"/>
      <c r="B533" s="61"/>
    </row>
    <row r="534" spans="1:2" x14ac:dyDescent="0.25">
      <c r="A534" s="61"/>
      <c r="B534" s="61"/>
    </row>
    <row r="535" spans="1:2" x14ac:dyDescent="0.25">
      <c r="A535" s="61"/>
      <c r="B535" s="61"/>
    </row>
    <row r="536" spans="1:2" x14ac:dyDescent="0.25">
      <c r="A536" s="61"/>
      <c r="B536" s="61"/>
    </row>
    <row r="537" spans="1:2" x14ac:dyDescent="0.25">
      <c r="A537" s="61"/>
      <c r="B537" s="61"/>
    </row>
    <row r="538" spans="1:2" x14ac:dyDescent="0.25">
      <c r="A538" s="61"/>
      <c r="B538" s="61"/>
    </row>
    <row r="539" spans="1:2" x14ac:dyDescent="0.25">
      <c r="A539" s="61"/>
      <c r="B539" s="61"/>
    </row>
    <row r="540" spans="1:2" x14ac:dyDescent="0.25">
      <c r="A540" s="61"/>
      <c r="B540" s="61"/>
    </row>
    <row r="541" spans="1:2" x14ac:dyDescent="0.25">
      <c r="A541" s="61"/>
      <c r="B541" s="61"/>
    </row>
    <row r="542" spans="1:2" x14ac:dyDescent="0.25">
      <c r="A542" s="61"/>
      <c r="B542" s="61"/>
    </row>
    <row r="543" spans="1:2" x14ac:dyDescent="0.25">
      <c r="A543" s="61"/>
      <c r="B543" s="61"/>
    </row>
    <row r="544" spans="1:2" x14ac:dyDescent="0.25">
      <c r="A544" s="61"/>
      <c r="B544" s="61"/>
    </row>
    <row r="545" spans="1:2" x14ac:dyDescent="0.25">
      <c r="A545" s="61"/>
      <c r="B545" s="61"/>
    </row>
    <row r="546" spans="1:2" x14ac:dyDescent="0.25">
      <c r="A546" s="61"/>
      <c r="B546" s="61"/>
    </row>
    <row r="547" spans="1:2" x14ac:dyDescent="0.25">
      <c r="A547" s="61"/>
      <c r="B547" s="61"/>
    </row>
    <row r="548" spans="1:2" x14ac:dyDescent="0.25">
      <c r="A548" s="61"/>
      <c r="B548" s="61"/>
    </row>
    <row r="549" spans="1:2" x14ac:dyDescent="0.25">
      <c r="A549" s="61"/>
      <c r="B549" s="61"/>
    </row>
    <row r="550" spans="1:2" x14ac:dyDescent="0.25">
      <c r="A550" s="61"/>
      <c r="B550" s="61"/>
    </row>
    <row r="551" spans="1:2" x14ac:dyDescent="0.25">
      <c r="A551" s="61"/>
      <c r="B551" s="61"/>
    </row>
    <row r="552" spans="1:2" x14ac:dyDescent="0.25">
      <c r="A552" s="61"/>
      <c r="B552" s="61"/>
    </row>
    <row r="553" spans="1:2" x14ac:dyDescent="0.25">
      <c r="A553" s="61"/>
      <c r="B553" s="61"/>
    </row>
    <row r="554" spans="1:2" x14ac:dyDescent="0.25">
      <c r="A554" s="61"/>
      <c r="B554" s="61"/>
    </row>
    <row r="555" spans="1:2" x14ac:dyDescent="0.25">
      <c r="A555" s="61"/>
      <c r="B555" s="61"/>
    </row>
    <row r="556" spans="1:2" x14ac:dyDescent="0.25">
      <c r="A556" s="61"/>
      <c r="B556" s="61"/>
    </row>
    <row r="557" spans="1:2" x14ac:dyDescent="0.25">
      <c r="A557" s="61"/>
      <c r="B557" s="61"/>
    </row>
    <row r="558" spans="1:2" x14ac:dyDescent="0.25">
      <c r="A558" s="61"/>
      <c r="B558" s="61"/>
    </row>
    <row r="559" spans="1:2" x14ac:dyDescent="0.25">
      <c r="A559" s="61"/>
      <c r="B559" s="61"/>
    </row>
    <row r="560" spans="1:2" x14ac:dyDescent="0.25">
      <c r="A560" s="61"/>
      <c r="B560" s="61"/>
    </row>
    <row r="561" spans="1:2" x14ac:dyDescent="0.25">
      <c r="A561" s="61"/>
      <c r="B561" s="61"/>
    </row>
    <row r="562" spans="1:2" x14ac:dyDescent="0.25">
      <c r="A562" s="61"/>
      <c r="B562" s="61"/>
    </row>
    <row r="563" spans="1:2" x14ac:dyDescent="0.25">
      <c r="A563" s="61"/>
      <c r="B563" s="61"/>
    </row>
    <row r="564" spans="1:2" x14ac:dyDescent="0.25">
      <c r="A564" s="61"/>
      <c r="B564" s="61"/>
    </row>
    <row r="565" spans="1:2" x14ac:dyDescent="0.25">
      <c r="A565" s="61"/>
      <c r="B565" s="61"/>
    </row>
    <row r="566" spans="1:2" x14ac:dyDescent="0.25">
      <c r="A566" s="61"/>
      <c r="B566" s="61"/>
    </row>
    <row r="567" spans="1:2" x14ac:dyDescent="0.25">
      <c r="A567" s="61"/>
      <c r="B567" s="61"/>
    </row>
    <row r="568" spans="1:2" x14ac:dyDescent="0.25">
      <c r="A568" s="61"/>
      <c r="B568" s="61"/>
    </row>
    <row r="569" spans="1:2" x14ac:dyDescent="0.25">
      <c r="A569" s="61"/>
      <c r="B569" s="61"/>
    </row>
    <row r="570" spans="1:2" x14ac:dyDescent="0.25">
      <c r="A570" s="61"/>
      <c r="B570" s="61"/>
    </row>
    <row r="571" spans="1:2" x14ac:dyDescent="0.25">
      <c r="A571" s="61"/>
      <c r="B571" s="61"/>
    </row>
    <row r="572" spans="1:2" x14ac:dyDescent="0.25">
      <c r="A572" s="61"/>
      <c r="B572" s="61"/>
    </row>
    <row r="573" spans="1:2" x14ac:dyDescent="0.25">
      <c r="A573" s="61"/>
      <c r="B573" s="61"/>
    </row>
    <row r="574" spans="1:2" x14ac:dyDescent="0.25">
      <c r="A574" s="61"/>
      <c r="B574" s="61"/>
    </row>
    <row r="575" spans="1:2" x14ac:dyDescent="0.25">
      <c r="A575" s="61"/>
      <c r="B575" s="61"/>
    </row>
    <row r="576" spans="1:2" x14ac:dyDescent="0.25">
      <c r="A576" s="61"/>
      <c r="B576" s="61"/>
    </row>
    <row r="577" spans="1:2" x14ac:dyDescent="0.25">
      <c r="A577" s="61"/>
      <c r="B577" s="61"/>
    </row>
    <row r="578" spans="1:2" x14ac:dyDescent="0.25">
      <c r="A578" s="61"/>
      <c r="B578" s="61"/>
    </row>
    <row r="579" spans="1:2" x14ac:dyDescent="0.25">
      <c r="A579" s="61"/>
      <c r="B579" s="61"/>
    </row>
    <row r="580" spans="1:2" x14ac:dyDescent="0.25">
      <c r="A580" s="61"/>
      <c r="B580" s="61"/>
    </row>
    <row r="581" spans="1:2" x14ac:dyDescent="0.25">
      <c r="A581" s="61"/>
      <c r="B581" s="61"/>
    </row>
    <row r="582" spans="1:2" x14ac:dyDescent="0.25">
      <c r="A582" s="61"/>
      <c r="B582" s="61"/>
    </row>
    <row r="583" spans="1:2" x14ac:dyDescent="0.25">
      <c r="A583" s="61"/>
      <c r="B583" s="61"/>
    </row>
    <row r="584" spans="1:2" x14ac:dyDescent="0.25">
      <c r="A584" s="61"/>
      <c r="B584" s="61"/>
    </row>
    <row r="585" spans="1:2" x14ac:dyDescent="0.25">
      <c r="A585" s="61"/>
      <c r="B585" s="61"/>
    </row>
    <row r="586" spans="1:2" x14ac:dyDescent="0.25">
      <c r="A586" s="61"/>
      <c r="B586" s="61"/>
    </row>
    <row r="587" spans="1:2" x14ac:dyDescent="0.25">
      <c r="A587" s="61"/>
      <c r="B587" s="61"/>
    </row>
    <row r="588" spans="1:2" x14ac:dyDescent="0.25">
      <c r="A588" s="61"/>
      <c r="B588" s="61"/>
    </row>
    <row r="589" spans="1:2" x14ac:dyDescent="0.25">
      <c r="A589" s="61"/>
      <c r="B589" s="61"/>
    </row>
    <row r="590" spans="1:2" x14ac:dyDescent="0.25">
      <c r="A590" s="61"/>
      <c r="B590" s="61"/>
    </row>
    <row r="591" spans="1:2" x14ac:dyDescent="0.25">
      <c r="A591" s="61"/>
      <c r="B591" s="61"/>
    </row>
    <row r="592" spans="1:2" x14ac:dyDescent="0.25">
      <c r="A592" s="61"/>
      <c r="B592" s="61"/>
    </row>
    <row r="593" spans="1:2" x14ac:dyDescent="0.25">
      <c r="A593" s="61"/>
      <c r="B593" s="61"/>
    </row>
    <row r="594" spans="1:2" x14ac:dyDescent="0.25">
      <c r="A594" s="61"/>
      <c r="B594" s="61"/>
    </row>
    <row r="595" spans="1:2" x14ac:dyDescent="0.25">
      <c r="A595" s="61"/>
      <c r="B595" s="61"/>
    </row>
    <row r="596" spans="1:2" x14ac:dyDescent="0.25">
      <c r="A596" s="61"/>
      <c r="B596" s="61"/>
    </row>
    <row r="597" spans="1:2" x14ac:dyDescent="0.25">
      <c r="A597" s="61"/>
      <c r="B597" s="61"/>
    </row>
    <row r="598" spans="1:2" x14ac:dyDescent="0.25">
      <c r="A598" s="61"/>
      <c r="B598" s="61"/>
    </row>
    <row r="599" spans="1:2" x14ac:dyDescent="0.25">
      <c r="A599" s="61"/>
      <c r="B599" s="61"/>
    </row>
    <row r="600" spans="1:2" x14ac:dyDescent="0.25">
      <c r="A600" s="61"/>
      <c r="B600" s="61"/>
    </row>
    <row r="601" spans="1:2" x14ac:dyDescent="0.25">
      <c r="A601" s="61"/>
      <c r="B601" s="61"/>
    </row>
    <row r="602" spans="1:2" x14ac:dyDescent="0.25">
      <c r="A602" s="61"/>
      <c r="B602" s="61"/>
    </row>
    <row r="603" spans="1:2" x14ac:dyDescent="0.25">
      <c r="A603" s="61"/>
      <c r="B603" s="61"/>
    </row>
    <row r="604" spans="1:2" x14ac:dyDescent="0.25">
      <c r="A604" s="61"/>
      <c r="B604" s="61"/>
    </row>
    <row r="605" spans="1:2" x14ac:dyDescent="0.25">
      <c r="A605" s="61"/>
      <c r="B605" s="61"/>
    </row>
    <row r="606" spans="1:2" x14ac:dyDescent="0.25">
      <c r="A606" s="61"/>
      <c r="B606" s="61"/>
    </row>
    <row r="607" spans="1:2" x14ac:dyDescent="0.25">
      <c r="A607" s="61"/>
      <c r="B607" s="61"/>
    </row>
    <row r="608" spans="1:2" x14ac:dyDescent="0.25">
      <c r="A608" s="61"/>
      <c r="B608" s="61"/>
    </row>
    <row r="609" spans="1:2" x14ac:dyDescent="0.25">
      <c r="A609" s="61"/>
      <c r="B609" s="61"/>
    </row>
    <row r="610" spans="1:2" x14ac:dyDescent="0.25">
      <c r="A610" s="61"/>
      <c r="B610" s="61"/>
    </row>
    <row r="611" spans="1:2" x14ac:dyDescent="0.25">
      <c r="A611" s="61"/>
      <c r="B611" s="61"/>
    </row>
    <row r="612" spans="1:2" x14ac:dyDescent="0.25">
      <c r="A612" s="61"/>
      <c r="B612" s="61"/>
    </row>
    <row r="613" spans="1:2" x14ac:dyDescent="0.25">
      <c r="A613" s="61"/>
      <c r="B613" s="61"/>
    </row>
    <row r="614" spans="1:2" x14ac:dyDescent="0.25">
      <c r="A614" s="61"/>
      <c r="B614" s="61"/>
    </row>
    <row r="615" spans="1:2" x14ac:dyDescent="0.25">
      <c r="A615" s="61"/>
      <c r="B615" s="61"/>
    </row>
    <row r="616" spans="1:2" x14ac:dyDescent="0.25">
      <c r="A616" s="61"/>
      <c r="B616" s="61"/>
    </row>
    <row r="617" spans="1:2" x14ac:dyDescent="0.25">
      <c r="A617" s="61"/>
      <c r="B617" s="61"/>
    </row>
    <row r="618" spans="1:2" x14ac:dyDescent="0.25">
      <c r="A618" s="61"/>
      <c r="B618" s="61"/>
    </row>
    <row r="619" spans="1:2" x14ac:dyDescent="0.25">
      <c r="A619" s="61"/>
      <c r="B619" s="61"/>
    </row>
    <row r="620" spans="1:2" x14ac:dyDescent="0.25">
      <c r="A620" s="61"/>
      <c r="B620" s="61"/>
    </row>
    <row r="621" spans="1:2" x14ac:dyDescent="0.25">
      <c r="A621" s="61"/>
      <c r="B621" s="61"/>
    </row>
    <row r="622" spans="1:2" x14ac:dyDescent="0.25">
      <c r="A622" s="61"/>
      <c r="B622" s="61"/>
    </row>
    <row r="623" spans="1:2" x14ac:dyDescent="0.25">
      <c r="A623" s="61"/>
      <c r="B623" s="61"/>
    </row>
    <row r="624" spans="1:2" x14ac:dyDescent="0.25">
      <c r="A624" s="61"/>
      <c r="B624" s="61"/>
    </row>
    <row r="625" spans="1:2" x14ac:dyDescent="0.25">
      <c r="A625" s="61"/>
      <c r="B625" s="61"/>
    </row>
    <row r="626" spans="1:2" x14ac:dyDescent="0.25">
      <c r="A626" s="61"/>
      <c r="B626" s="61"/>
    </row>
    <row r="627" spans="1:2" x14ac:dyDescent="0.25">
      <c r="A627" s="61"/>
      <c r="B627" s="61"/>
    </row>
    <row r="628" spans="1:2" x14ac:dyDescent="0.25">
      <c r="A628" s="61"/>
      <c r="B628" s="61"/>
    </row>
    <row r="629" spans="1:2" x14ac:dyDescent="0.25">
      <c r="A629" s="61"/>
      <c r="B629" s="61"/>
    </row>
    <row r="630" spans="1:2" x14ac:dyDescent="0.25">
      <c r="A630" s="61"/>
      <c r="B630" s="61"/>
    </row>
    <row r="631" spans="1:2" x14ac:dyDescent="0.25">
      <c r="A631" s="61"/>
      <c r="B631" s="61"/>
    </row>
    <row r="632" spans="1:2" x14ac:dyDescent="0.25">
      <c r="A632" s="61"/>
      <c r="B632" s="61"/>
    </row>
    <row r="633" spans="1:2" x14ac:dyDescent="0.25">
      <c r="A633" s="61"/>
      <c r="B633" s="61"/>
    </row>
    <row r="634" spans="1:2" x14ac:dyDescent="0.25">
      <c r="A634" s="61"/>
      <c r="B634" s="61"/>
    </row>
    <row r="635" spans="1:2" x14ac:dyDescent="0.25">
      <c r="A635" s="61"/>
      <c r="B635" s="61"/>
    </row>
    <row r="636" spans="1:2" x14ac:dyDescent="0.25">
      <c r="A636" s="61"/>
      <c r="B636" s="61"/>
    </row>
    <row r="637" spans="1:2" x14ac:dyDescent="0.25">
      <c r="A637" s="61"/>
      <c r="B637" s="61"/>
    </row>
    <row r="638" spans="1:2" x14ac:dyDescent="0.25">
      <c r="A638" s="61"/>
      <c r="B638" s="61"/>
    </row>
    <row r="639" spans="1:2" x14ac:dyDescent="0.25">
      <c r="A639" s="61"/>
      <c r="B639" s="61"/>
    </row>
    <row r="640" spans="1:2" x14ac:dyDescent="0.25">
      <c r="A640" s="61"/>
      <c r="B640" s="61"/>
    </row>
    <row r="641" spans="1:2" x14ac:dyDescent="0.25">
      <c r="A641" s="61"/>
      <c r="B641" s="61"/>
    </row>
    <row r="642" spans="1:2" x14ac:dyDescent="0.25">
      <c r="A642" s="61"/>
      <c r="B642" s="61"/>
    </row>
    <row r="643" spans="1:2" x14ac:dyDescent="0.25">
      <c r="A643" s="61"/>
      <c r="B643" s="61"/>
    </row>
    <row r="644" spans="1:2" x14ac:dyDescent="0.25">
      <c r="A644" s="61"/>
      <c r="B644" s="61"/>
    </row>
    <row r="645" spans="1:2" x14ac:dyDescent="0.25">
      <c r="A645" s="61"/>
      <c r="B645" s="61"/>
    </row>
    <row r="646" spans="1:2" x14ac:dyDescent="0.25">
      <c r="A646" s="61"/>
      <c r="B646" s="61"/>
    </row>
    <row r="647" spans="1:2" x14ac:dyDescent="0.25">
      <c r="A647" s="61"/>
      <c r="B647" s="61"/>
    </row>
    <row r="648" spans="1:2" x14ac:dyDescent="0.25">
      <c r="A648" s="61"/>
      <c r="B648" s="61"/>
    </row>
    <row r="649" spans="1:2" x14ac:dyDescent="0.25">
      <c r="A649" s="61"/>
      <c r="B649" s="61"/>
    </row>
    <row r="650" spans="1:2" x14ac:dyDescent="0.25">
      <c r="A650" s="61"/>
      <c r="B650" s="61"/>
    </row>
    <row r="651" spans="1:2" x14ac:dyDescent="0.25">
      <c r="A651" s="61"/>
      <c r="B651" s="61"/>
    </row>
    <row r="652" spans="1:2" x14ac:dyDescent="0.25">
      <c r="A652" s="61"/>
      <c r="B652" s="61"/>
    </row>
    <row r="653" spans="1:2" x14ac:dyDescent="0.25">
      <c r="A653" s="61"/>
      <c r="B653" s="61"/>
    </row>
    <row r="654" spans="1:2" x14ac:dyDescent="0.25">
      <c r="A654" s="61"/>
      <c r="B654" s="61"/>
    </row>
    <row r="655" spans="1:2" x14ac:dyDescent="0.25">
      <c r="A655" s="61"/>
      <c r="B655" s="61"/>
    </row>
    <row r="656" spans="1:2" x14ac:dyDescent="0.25">
      <c r="A656" s="61"/>
      <c r="B656" s="61"/>
    </row>
    <row r="657" spans="1:2" x14ac:dyDescent="0.25">
      <c r="A657" s="61"/>
      <c r="B657" s="61"/>
    </row>
    <row r="658" spans="1:2" x14ac:dyDescent="0.25">
      <c r="A658" s="61"/>
      <c r="B658" s="61"/>
    </row>
    <row r="659" spans="1:2" x14ac:dyDescent="0.25">
      <c r="A659" s="61"/>
      <c r="B659" s="61"/>
    </row>
    <row r="660" spans="1:2" x14ac:dyDescent="0.25">
      <c r="A660" s="61"/>
      <c r="B660" s="61"/>
    </row>
    <row r="661" spans="1:2" x14ac:dyDescent="0.25">
      <c r="A661" s="61"/>
      <c r="B661" s="61"/>
    </row>
    <row r="662" spans="1:2" x14ac:dyDescent="0.25">
      <c r="A662" s="61"/>
      <c r="B662" s="61"/>
    </row>
    <row r="663" spans="1:2" x14ac:dyDescent="0.25">
      <c r="A663" s="61"/>
      <c r="B663" s="61"/>
    </row>
    <row r="664" spans="1:2" x14ac:dyDescent="0.25">
      <c r="A664" s="61"/>
      <c r="B664" s="61"/>
    </row>
    <row r="665" spans="1:2" x14ac:dyDescent="0.25">
      <c r="A665" s="61"/>
      <c r="B665" s="61"/>
    </row>
    <row r="666" spans="1:2" x14ac:dyDescent="0.25">
      <c r="A666" s="61"/>
      <c r="B666" s="61"/>
    </row>
    <row r="667" spans="1:2" x14ac:dyDescent="0.25">
      <c r="A667" s="61"/>
      <c r="B667" s="61"/>
    </row>
    <row r="668" spans="1:2" x14ac:dyDescent="0.25">
      <c r="A668" s="61"/>
      <c r="B668" s="61"/>
    </row>
    <row r="669" spans="1:2" x14ac:dyDescent="0.25">
      <c r="A669" s="61"/>
      <c r="B669" s="61"/>
    </row>
    <row r="670" spans="1:2" x14ac:dyDescent="0.25">
      <c r="A670" s="61"/>
      <c r="B670" s="61"/>
    </row>
    <row r="671" spans="1:2" x14ac:dyDescent="0.25">
      <c r="A671" s="61"/>
      <c r="B671" s="61"/>
    </row>
    <row r="672" spans="1:2" x14ac:dyDescent="0.25">
      <c r="A672" s="61"/>
      <c r="B672" s="61"/>
    </row>
    <row r="673" spans="1:2" x14ac:dyDescent="0.25">
      <c r="A673" s="61"/>
      <c r="B673" s="61"/>
    </row>
    <row r="674" spans="1:2" x14ac:dyDescent="0.25">
      <c r="A674" s="61"/>
      <c r="B674" s="61"/>
    </row>
    <row r="675" spans="1:2" x14ac:dyDescent="0.25">
      <c r="A675" s="61"/>
      <c r="B675" s="61"/>
    </row>
    <row r="676" spans="1:2" x14ac:dyDescent="0.25">
      <c r="A676" s="61"/>
      <c r="B676" s="61"/>
    </row>
    <row r="677" spans="1:2" x14ac:dyDescent="0.25">
      <c r="A677" s="61"/>
      <c r="B677" s="61"/>
    </row>
    <row r="678" spans="1:2" x14ac:dyDescent="0.25">
      <c r="A678" s="61"/>
      <c r="B678" s="61"/>
    </row>
    <row r="679" spans="1:2" x14ac:dyDescent="0.25">
      <c r="A679" s="61"/>
      <c r="B679" s="61"/>
    </row>
    <row r="680" spans="1:2" x14ac:dyDescent="0.25">
      <c r="A680" s="61"/>
      <c r="B680" s="61"/>
    </row>
    <row r="681" spans="1:2" x14ac:dyDescent="0.25">
      <c r="A681" s="61"/>
      <c r="B681" s="61"/>
    </row>
    <row r="682" spans="1:2" x14ac:dyDescent="0.25">
      <c r="A682" s="61"/>
      <c r="B682" s="61"/>
    </row>
    <row r="683" spans="1:2" x14ac:dyDescent="0.25">
      <c r="A683" s="61"/>
      <c r="B683" s="61"/>
    </row>
    <row r="684" spans="1:2" x14ac:dyDescent="0.25">
      <c r="A684" s="61"/>
      <c r="B684" s="61"/>
    </row>
    <row r="685" spans="1:2" x14ac:dyDescent="0.25">
      <c r="A685" s="61"/>
      <c r="B685" s="61"/>
    </row>
    <row r="686" spans="1:2" x14ac:dyDescent="0.25">
      <c r="A686" s="61"/>
      <c r="B686" s="61"/>
    </row>
    <row r="687" spans="1:2" x14ac:dyDescent="0.25">
      <c r="A687" s="61"/>
      <c r="B687" s="61"/>
    </row>
    <row r="688" spans="1:2" x14ac:dyDescent="0.25">
      <c r="A688" s="61"/>
      <c r="B688" s="61"/>
    </row>
    <row r="689" spans="1:2" x14ac:dyDescent="0.25">
      <c r="A689" s="61"/>
      <c r="B689" s="61"/>
    </row>
    <row r="690" spans="1:2" x14ac:dyDescent="0.25">
      <c r="A690" s="61"/>
      <c r="B690" s="61"/>
    </row>
    <row r="691" spans="1:2" x14ac:dyDescent="0.25">
      <c r="A691" s="61"/>
      <c r="B691" s="61"/>
    </row>
    <row r="692" spans="1:2" x14ac:dyDescent="0.25">
      <c r="A692" s="61"/>
      <c r="B692" s="61"/>
    </row>
    <row r="693" spans="1:2" x14ac:dyDescent="0.25">
      <c r="A693" s="61"/>
      <c r="B693" s="61"/>
    </row>
    <row r="694" spans="1:2" x14ac:dyDescent="0.25">
      <c r="A694" s="61"/>
      <c r="B694" s="61"/>
    </row>
    <row r="695" spans="1:2" x14ac:dyDescent="0.25">
      <c r="A695" s="61"/>
      <c r="B695" s="61"/>
    </row>
    <row r="696" spans="1:2" x14ac:dyDescent="0.25">
      <c r="A696" s="61"/>
      <c r="B696" s="61"/>
    </row>
    <row r="697" spans="1:2" x14ac:dyDescent="0.25">
      <c r="A697" s="61"/>
      <c r="B697" s="61"/>
    </row>
    <row r="698" spans="1:2" x14ac:dyDescent="0.25">
      <c r="A698" s="61"/>
      <c r="B698" s="61"/>
    </row>
    <row r="699" spans="1:2" x14ac:dyDescent="0.25">
      <c r="A699" s="61"/>
      <c r="B699" s="61"/>
    </row>
    <row r="700" spans="1:2" x14ac:dyDescent="0.25">
      <c r="A700" s="61"/>
      <c r="B700" s="61"/>
    </row>
    <row r="701" spans="1:2" x14ac:dyDescent="0.25">
      <c r="A701" s="61"/>
      <c r="B701" s="61"/>
    </row>
    <row r="702" spans="1:2" x14ac:dyDescent="0.25">
      <c r="A702" s="61"/>
      <c r="B702" s="61"/>
    </row>
    <row r="703" spans="1:2" x14ac:dyDescent="0.25">
      <c r="A703" s="61"/>
      <c r="B703" s="61"/>
    </row>
    <row r="704" spans="1:2" x14ac:dyDescent="0.25">
      <c r="A704" s="61"/>
      <c r="B704" s="61"/>
    </row>
    <row r="705" spans="1:2" x14ac:dyDescent="0.25">
      <c r="A705" s="61"/>
      <c r="B705" s="61"/>
    </row>
    <row r="706" spans="1:2" x14ac:dyDescent="0.25">
      <c r="A706" s="61"/>
      <c r="B706" s="61"/>
    </row>
    <row r="707" spans="1:2" x14ac:dyDescent="0.25">
      <c r="A707" s="61"/>
      <c r="B707" s="61"/>
    </row>
    <row r="708" spans="1:2" x14ac:dyDescent="0.25">
      <c r="A708" s="61"/>
      <c r="B708" s="61"/>
    </row>
    <row r="709" spans="1:2" x14ac:dyDescent="0.25">
      <c r="A709" s="61"/>
      <c r="B709" s="61"/>
    </row>
    <row r="710" spans="1:2" x14ac:dyDescent="0.25">
      <c r="A710" s="61"/>
      <c r="B710" s="61"/>
    </row>
    <row r="711" spans="1:2" x14ac:dyDescent="0.25">
      <c r="A711" s="61"/>
      <c r="B711" s="61"/>
    </row>
    <row r="712" spans="1:2" x14ac:dyDescent="0.25">
      <c r="A712" s="61"/>
      <c r="B712" s="61"/>
    </row>
    <row r="713" spans="1:2" x14ac:dyDescent="0.25">
      <c r="A713" s="61"/>
      <c r="B713" s="61"/>
    </row>
    <row r="714" spans="1:2" x14ac:dyDescent="0.25">
      <c r="A714" s="61"/>
      <c r="B714" s="61"/>
    </row>
    <row r="715" spans="1:2" x14ac:dyDescent="0.25">
      <c r="A715" s="61"/>
      <c r="B715" s="61"/>
    </row>
    <row r="716" spans="1:2" x14ac:dyDescent="0.25">
      <c r="A716" s="61"/>
      <c r="B716" s="61"/>
    </row>
    <row r="717" spans="1:2" x14ac:dyDescent="0.25">
      <c r="A717" s="61"/>
      <c r="B717" s="61"/>
    </row>
    <row r="718" spans="1:2" x14ac:dyDescent="0.25">
      <c r="A718" s="61"/>
      <c r="B718" s="61"/>
    </row>
    <row r="719" spans="1:2" x14ac:dyDescent="0.25">
      <c r="A719" s="61"/>
      <c r="B719" s="61"/>
    </row>
    <row r="720" spans="1:2" x14ac:dyDescent="0.25">
      <c r="A720" s="61"/>
      <c r="B720" s="61"/>
    </row>
    <row r="721" spans="1:2" x14ac:dyDescent="0.25">
      <c r="A721" s="61"/>
      <c r="B721" s="61"/>
    </row>
    <row r="722" spans="1:2" x14ac:dyDescent="0.25">
      <c r="A722" s="61"/>
      <c r="B722" s="61"/>
    </row>
    <row r="723" spans="1:2" x14ac:dyDescent="0.25">
      <c r="A723" s="61"/>
      <c r="B723" s="61"/>
    </row>
    <row r="724" spans="1:2" x14ac:dyDescent="0.25">
      <c r="A724" s="61"/>
      <c r="B724" s="61"/>
    </row>
    <row r="725" spans="1:2" x14ac:dyDescent="0.25">
      <c r="A725" s="61"/>
      <c r="B725" s="61"/>
    </row>
    <row r="726" spans="1:2" x14ac:dyDescent="0.25">
      <c r="A726" s="61"/>
      <c r="B726" s="61"/>
    </row>
    <row r="727" spans="1:2" x14ac:dyDescent="0.25">
      <c r="A727" s="61"/>
      <c r="B727" s="61"/>
    </row>
    <row r="728" spans="1:2" x14ac:dyDescent="0.25">
      <c r="A728" s="61"/>
      <c r="B728" s="61"/>
    </row>
    <row r="729" spans="1:2" x14ac:dyDescent="0.25">
      <c r="A729" s="61"/>
      <c r="B729" s="61"/>
    </row>
    <row r="730" spans="1:2" x14ac:dyDescent="0.25">
      <c r="A730" s="61"/>
      <c r="B730" s="61"/>
    </row>
    <row r="731" spans="1:2" x14ac:dyDescent="0.25">
      <c r="A731" s="61"/>
      <c r="B731" s="61"/>
    </row>
    <row r="732" spans="1:2" x14ac:dyDescent="0.25">
      <c r="A732" s="61"/>
      <c r="B732" s="61"/>
    </row>
    <row r="733" spans="1:2" x14ac:dyDescent="0.25">
      <c r="A733" s="61"/>
      <c r="B733" s="61"/>
    </row>
    <row r="734" spans="1:2" x14ac:dyDescent="0.25">
      <c r="A734" s="61"/>
      <c r="B734" s="61"/>
    </row>
    <row r="735" spans="1:2" x14ac:dyDescent="0.25">
      <c r="A735" s="61"/>
      <c r="B735" s="61"/>
    </row>
    <row r="736" spans="1:2" x14ac:dyDescent="0.25">
      <c r="A736" s="61"/>
      <c r="B736" s="61"/>
    </row>
    <row r="737" spans="1:2" x14ac:dyDescent="0.25">
      <c r="A737" s="61"/>
      <c r="B737" s="61"/>
    </row>
    <row r="738" spans="1:2" x14ac:dyDescent="0.25">
      <c r="A738" s="61"/>
      <c r="B738" s="61"/>
    </row>
    <row r="739" spans="1:2" x14ac:dyDescent="0.25">
      <c r="A739" s="61"/>
      <c r="B739" s="61"/>
    </row>
    <row r="740" spans="1:2" x14ac:dyDescent="0.25">
      <c r="A740" s="61"/>
      <c r="B740" s="61"/>
    </row>
    <row r="741" spans="1:2" x14ac:dyDescent="0.25">
      <c r="A741" s="61"/>
      <c r="B741" s="61"/>
    </row>
    <row r="742" spans="1:2" x14ac:dyDescent="0.25">
      <c r="A742" s="61"/>
      <c r="B742" s="61"/>
    </row>
    <row r="743" spans="1:2" x14ac:dyDescent="0.25">
      <c r="A743" s="61"/>
      <c r="B743" s="61"/>
    </row>
    <row r="744" spans="1:2" x14ac:dyDescent="0.25">
      <c r="A744" s="61"/>
      <c r="B744" s="61"/>
    </row>
    <row r="745" spans="1:2" x14ac:dyDescent="0.25">
      <c r="A745" s="61"/>
      <c r="B745" s="61"/>
    </row>
    <row r="746" spans="1:2" x14ac:dyDescent="0.25">
      <c r="A746" s="61"/>
      <c r="B746" s="61"/>
    </row>
    <row r="747" spans="1:2" x14ac:dyDescent="0.25">
      <c r="A747" s="61"/>
      <c r="B747" s="61"/>
    </row>
    <row r="748" spans="1:2" x14ac:dyDescent="0.25">
      <c r="A748" s="61"/>
      <c r="B748" s="61"/>
    </row>
    <row r="749" spans="1:2" x14ac:dyDescent="0.25">
      <c r="A749" s="61"/>
      <c r="B749" s="61"/>
    </row>
    <row r="750" spans="1:2" x14ac:dyDescent="0.25">
      <c r="A750" s="61"/>
      <c r="B750" s="61"/>
    </row>
    <row r="751" spans="1:2" x14ac:dyDescent="0.25">
      <c r="A751" s="61"/>
      <c r="B751" s="61"/>
    </row>
    <row r="752" spans="1:2" x14ac:dyDescent="0.25">
      <c r="A752" s="61"/>
      <c r="B752" s="61"/>
    </row>
    <row r="753" spans="1:2" x14ac:dyDescent="0.25">
      <c r="A753" s="61"/>
      <c r="B753" s="61"/>
    </row>
    <row r="754" spans="1:2" x14ac:dyDescent="0.25">
      <c r="A754" s="61"/>
      <c r="B754" s="61"/>
    </row>
    <row r="755" spans="1:2" x14ac:dyDescent="0.25">
      <c r="A755" s="61"/>
      <c r="B755" s="61"/>
    </row>
    <row r="756" spans="1:2" x14ac:dyDescent="0.25">
      <c r="A756" s="61"/>
      <c r="B756" s="61"/>
    </row>
    <row r="757" spans="1:2" x14ac:dyDescent="0.25">
      <c r="A757" s="61"/>
      <c r="B757" s="61"/>
    </row>
    <row r="758" spans="1:2" x14ac:dyDescent="0.25">
      <c r="A758" s="61"/>
      <c r="B758" s="61"/>
    </row>
    <row r="759" spans="1:2" x14ac:dyDescent="0.25">
      <c r="A759" s="61"/>
      <c r="B759" s="61"/>
    </row>
    <row r="760" spans="1:2" x14ac:dyDescent="0.25">
      <c r="A760" s="61"/>
      <c r="B760" s="61"/>
    </row>
    <row r="761" spans="1:2" x14ac:dyDescent="0.25">
      <c r="A761" s="61"/>
      <c r="B761" s="61"/>
    </row>
    <row r="762" spans="1:2" x14ac:dyDescent="0.25">
      <c r="A762" s="61"/>
      <c r="B762" s="61"/>
    </row>
    <row r="763" spans="1:2" x14ac:dyDescent="0.25">
      <c r="A763" s="61"/>
      <c r="B763" s="61"/>
    </row>
    <row r="764" spans="1:2" x14ac:dyDescent="0.25">
      <c r="A764" s="61"/>
      <c r="B764" s="61"/>
    </row>
    <row r="765" spans="1:2" x14ac:dyDescent="0.25">
      <c r="A765" s="61"/>
      <c r="B765" s="61"/>
    </row>
    <row r="766" spans="1:2" x14ac:dyDescent="0.25">
      <c r="A766" s="61"/>
      <c r="B766" s="61"/>
    </row>
    <row r="767" spans="1:2" x14ac:dyDescent="0.25">
      <c r="A767" s="61"/>
      <c r="B767" s="61"/>
    </row>
    <row r="768" spans="1:2" x14ac:dyDescent="0.25">
      <c r="A768" s="61"/>
      <c r="B768" s="61"/>
    </row>
    <row r="769" spans="1:2" x14ac:dyDescent="0.25">
      <c r="A769" s="61"/>
      <c r="B769" s="61"/>
    </row>
    <row r="770" spans="1:2" x14ac:dyDescent="0.25">
      <c r="A770" s="61"/>
      <c r="B770" s="61"/>
    </row>
    <row r="771" spans="1:2" x14ac:dyDescent="0.25">
      <c r="A771" s="61"/>
      <c r="B771" s="61"/>
    </row>
    <row r="772" spans="1:2" x14ac:dyDescent="0.25">
      <c r="A772" s="61"/>
      <c r="B772" s="61"/>
    </row>
    <row r="773" spans="1:2" x14ac:dyDescent="0.25">
      <c r="A773" s="61"/>
      <c r="B773" s="61"/>
    </row>
    <row r="774" spans="1:2" x14ac:dyDescent="0.25">
      <c r="A774" s="61"/>
      <c r="B774" s="61"/>
    </row>
    <row r="775" spans="1:2" x14ac:dyDescent="0.25">
      <c r="A775" s="61"/>
      <c r="B775" s="61"/>
    </row>
    <row r="776" spans="1:2" x14ac:dyDescent="0.25">
      <c r="A776" s="61"/>
      <c r="B776" s="61"/>
    </row>
    <row r="777" spans="1:2" x14ac:dyDescent="0.25">
      <c r="A777" s="61"/>
      <c r="B777" s="61"/>
    </row>
    <row r="778" spans="1:2" x14ac:dyDescent="0.25">
      <c r="A778" s="61"/>
      <c r="B778" s="61"/>
    </row>
    <row r="779" spans="1:2" x14ac:dyDescent="0.25">
      <c r="A779" s="61"/>
      <c r="B779" s="61"/>
    </row>
    <row r="780" spans="1:2" x14ac:dyDescent="0.25">
      <c r="A780" s="61"/>
      <c r="B780" s="61"/>
    </row>
    <row r="781" spans="1:2" x14ac:dyDescent="0.25">
      <c r="A781" s="61"/>
      <c r="B781" s="61"/>
    </row>
    <row r="782" spans="1:2" x14ac:dyDescent="0.25">
      <c r="A782" s="61"/>
      <c r="B782" s="61"/>
    </row>
    <row r="783" spans="1:2" x14ac:dyDescent="0.25">
      <c r="A783" s="61"/>
      <c r="B783" s="61"/>
    </row>
    <row r="784" spans="1:2" x14ac:dyDescent="0.25">
      <c r="A784" s="61"/>
      <c r="B784" s="61"/>
    </row>
    <row r="785" spans="1:2" x14ac:dyDescent="0.25">
      <c r="A785" s="61"/>
      <c r="B785" s="61"/>
    </row>
    <row r="786" spans="1:2" x14ac:dyDescent="0.25">
      <c r="A786" s="61"/>
      <c r="B786" s="61"/>
    </row>
    <row r="787" spans="1:2" x14ac:dyDescent="0.25">
      <c r="A787" s="61"/>
      <c r="B787" s="61"/>
    </row>
    <row r="788" spans="1:2" x14ac:dyDescent="0.25">
      <c r="A788" s="61"/>
      <c r="B788" s="61"/>
    </row>
    <row r="789" spans="1:2" x14ac:dyDescent="0.25">
      <c r="A789" s="61"/>
      <c r="B789" s="61"/>
    </row>
    <row r="790" spans="1:2" x14ac:dyDescent="0.25">
      <c r="A790" s="61"/>
      <c r="B790" s="61"/>
    </row>
    <row r="791" spans="1:2" x14ac:dyDescent="0.25">
      <c r="A791" s="61"/>
      <c r="B791" s="61"/>
    </row>
    <row r="792" spans="1:2" x14ac:dyDescent="0.25">
      <c r="A792" s="61"/>
      <c r="B792" s="61"/>
    </row>
    <row r="793" spans="1:2" x14ac:dyDescent="0.25">
      <c r="A793" s="61"/>
      <c r="B793" s="61"/>
    </row>
    <row r="794" spans="1:2" x14ac:dyDescent="0.25">
      <c r="A794" s="61"/>
      <c r="B794" s="61"/>
    </row>
    <row r="795" spans="1:2" x14ac:dyDescent="0.25">
      <c r="A795" s="61"/>
      <c r="B795" s="61"/>
    </row>
    <row r="796" spans="1:2" x14ac:dyDescent="0.25">
      <c r="A796" s="61"/>
      <c r="B796" s="61"/>
    </row>
    <row r="797" spans="1:2" x14ac:dyDescent="0.25">
      <c r="A797" s="61"/>
      <c r="B797" s="61"/>
    </row>
    <row r="798" spans="1:2" x14ac:dyDescent="0.25">
      <c r="A798" s="61"/>
      <c r="B798" s="61"/>
    </row>
    <row r="799" spans="1:2" x14ac:dyDescent="0.25">
      <c r="A799" s="61"/>
      <c r="B799" s="61"/>
    </row>
    <row r="800" spans="1:2" x14ac:dyDescent="0.25">
      <c r="A800" s="61"/>
      <c r="B800" s="61"/>
    </row>
    <row r="801" spans="1:2" x14ac:dyDescent="0.25">
      <c r="A801" s="61"/>
      <c r="B801" s="61"/>
    </row>
    <row r="802" spans="1:2" x14ac:dyDescent="0.25">
      <c r="A802" s="61"/>
      <c r="B802" s="61"/>
    </row>
    <row r="803" spans="1:2" x14ac:dyDescent="0.25">
      <c r="A803" s="61"/>
      <c r="B803" s="61"/>
    </row>
    <row r="804" spans="1:2" x14ac:dyDescent="0.25">
      <c r="A804" s="61"/>
      <c r="B804" s="61"/>
    </row>
    <row r="805" spans="1:2" x14ac:dyDescent="0.25">
      <c r="A805" s="61"/>
      <c r="B805" s="61"/>
    </row>
    <row r="806" spans="1:2" x14ac:dyDescent="0.25">
      <c r="A806" s="61"/>
      <c r="B806" s="61"/>
    </row>
    <row r="807" spans="1:2" x14ac:dyDescent="0.25">
      <c r="A807" s="61"/>
      <c r="B807" s="61"/>
    </row>
    <row r="808" spans="1:2" x14ac:dyDescent="0.25">
      <c r="A808" s="61"/>
      <c r="B808" s="61"/>
    </row>
    <row r="809" spans="1:2" x14ac:dyDescent="0.25">
      <c r="A809" s="61"/>
      <c r="B809" s="61"/>
    </row>
    <row r="810" spans="1:2" x14ac:dyDescent="0.25">
      <c r="A810" s="61"/>
      <c r="B810" s="61"/>
    </row>
    <row r="811" spans="1:2" x14ac:dyDescent="0.25">
      <c r="A811" s="61"/>
      <c r="B811" s="61"/>
    </row>
    <row r="812" spans="1:2" x14ac:dyDescent="0.25">
      <c r="A812" s="61"/>
      <c r="B812" s="61"/>
    </row>
    <row r="813" spans="1:2" x14ac:dyDescent="0.25">
      <c r="A813" s="61"/>
      <c r="B813" s="61"/>
    </row>
    <row r="814" spans="1:2" x14ac:dyDescent="0.25">
      <c r="A814" s="61"/>
      <c r="B814" s="61"/>
    </row>
    <row r="815" spans="1:2" x14ac:dyDescent="0.25">
      <c r="A815" s="61"/>
      <c r="B815" s="61"/>
    </row>
    <row r="816" spans="1:2" x14ac:dyDescent="0.25">
      <c r="A816" s="61"/>
      <c r="B816" s="61"/>
    </row>
    <row r="817" spans="1:2" x14ac:dyDescent="0.25">
      <c r="A817" s="61"/>
      <c r="B817" s="61"/>
    </row>
    <row r="818" spans="1:2" x14ac:dyDescent="0.25">
      <c r="A818" s="61"/>
      <c r="B818" s="61"/>
    </row>
    <row r="819" spans="1:2" x14ac:dyDescent="0.25">
      <c r="A819" s="61"/>
      <c r="B819" s="61"/>
    </row>
    <row r="820" spans="1:2" x14ac:dyDescent="0.25">
      <c r="A820" s="61"/>
      <c r="B820" s="61"/>
    </row>
    <row r="821" spans="1:2" x14ac:dyDescent="0.25">
      <c r="A821" s="61"/>
      <c r="B821" s="61"/>
    </row>
    <row r="822" spans="1:2" x14ac:dyDescent="0.25">
      <c r="A822" s="61"/>
      <c r="B822" s="61"/>
    </row>
    <row r="823" spans="1:2" x14ac:dyDescent="0.25">
      <c r="A823" s="61"/>
      <c r="B823" s="61"/>
    </row>
    <row r="824" spans="1:2" x14ac:dyDescent="0.25">
      <c r="A824" s="61"/>
      <c r="B824" s="61"/>
    </row>
    <row r="825" spans="1:2" x14ac:dyDescent="0.25">
      <c r="A825" s="61"/>
      <c r="B825" s="61"/>
    </row>
    <row r="826" spans="1:2" x14ac:dyDescent="0.25">
      <c r="A826" s="61"/>
      <c r="B826" s="61"/>
    </row>
    <row r="827" spans="1:2" x14ac:dyDescent="0.25">
      <c r="A827" s="61"/>
      <c r="B827" s="61"/>
    </row>
    <row r="828" spans="1:2" x14ac:dyDescent="0.25">
      <c r="A828" s="61"/>
      <c r="B828" s="61"/>
    </row>
    <row r="829" spans="1:2" x14ac:dyDescent="0.25">
      <c r="A829" s="61"/>
      <c r="B829" s="61"/>
    </row>
    <row r="830" spans="1:2" x14ac:dyDescent="0.25">
      <c r="A830" s="61"/>
      <c r="B830" s="61"/>
    </row>
    <row r="831" spans="1:2" x14ac:dyDescent="0.25">
      <c r="A831" s="61"/>
      <c r="B831" s="61"/>
    </row>
    <row r="832" spans="1:2" x14ac:dyDescent="0.25">
      <c r="A832" s="61"/>
      <c r="B832" s="61"/>
    </row>
    <row r="833" spans="1:2" x14ac:dyDescent="0.25">
      <c r="A833" s="61"/>
      <c r="B833" s="61"/>
    </row>
    <row r="834" spans="1:2" x14ac:dyDescent="0.25">
      <c r="A834" s="61"/>
      <c r="B834" s="61"/>
    </row>
    <row r="835" spans="1:2" x14ac:dyDescent="0.25">
      <c r="A835" s="61"/>
      <c r="B835" s="61"/>
    </row>
    <row r="836" spans="1:2" x14ac:dyDescent="0.25">
      <c r="A836" s="61"/>
      <c r="B836" s="61"/>
    </row>
    <row r="837" spans="1:2" x14ac:dyDescent="0.25">
      <c r="A837" s="61"/>
      <c r="B837" s="61"/>
    </row>
    <row r="838" spans="1:2" x14ac:dyDescent="0.25">
      <c r="A838" s="61"/>
      <c r="B838" s="61"/>
    </row>
    <row r="839" spans="1:2" x14ac:dyDescent="0.25">
      <c r="A839" s="61"/>
      <c r="B839" s="61"/>
    </row>
    <row r="840" spans="1:2" x14ac:dyDescent="0.25">
      <c r="A840" s="61"/>
      <c r="B840" s="61"/>
    </row>
    <row r="841" spans="1:2" x14ac:dyDescent="0.25">
      <c r="A841" s="61"/>
      <c r="B841" s="61"/>
    </row>
    <row r="842" spans="1:2" x14ac:dyDescent="0.25">
      <c r="A842" s="61"/>
      <c r="B842" s="61"/>
    </row>
    <row r="843" spans="1:2" x14ac:dyDescent="0.25">
      <c r="A843" s="61"/>
      <c r="B843" s="61"/>
    </row>
    <row r="844" spans="1:2" x14ac:dyDescent="0.25">
      <c r="A844" s="61"/>
      <c r="B844" s="61"/>
    </row>
    <row r="845" spans="1:2" x14ac:dyDescent="0.25">
      <c r="A845" s="61"/>
      <c r="B845" s="61"/>
    </row>
    <row r="846" spans="1:2" x14ac:dyDescent="0.25">
      <c r="A846" s="61"/>
      <c r="B846" s="61"/>
    </row>
    <row r="847" spans="1:2" x14ac:dyDescent="0.25">
      <c r="A847" s="61"/>
      <c r="B847" s="61"/>
    </row>
    <row r="848" spans="1:2" x14ac:dyDescent="0.25">
      <c r="A848" s="61"/>
      <c r="B848" s="61"/>
    </row>
    <row r="849" spans="1:2" x14ac:dyDescent="0.25">
      <c r="A849" s="61"/>
      <c r="B849" s="61"/>
    </row>
    <row r="850" spans="1:2" x14ac:dyDescent="0.25">
      <c r="A850" s="61"/>
      <c r="B850" s="61"/>
    </row>
    <row r="851" spans="1:2" x14ac:dyDescent="0.25">
      <c r="A851" s="61"/>
      <c r="B851" s="61"/>
    </row>
    <row r="852" spans="1:2" x14ac:dyDescent="0.25">
      <c r="A852" s="61"/>
      <c r="B852" s="61"/>
    </row>
    <row r="853" spans="1:2" x14ac:dyDescent="0.25">
      <c r="A853" s="61"/>
      <c r="B853" s="61"/>
    </row>
    <row r="854" spans="1:2" x14ac:dyDescent="0.25">
      <c r="A854" s="61"/>
      <c r="B854" s="61"/>
    </row>
    <row r="855" spans="1:2" x14ac:dyDescent="0.25">
      <c r="A855" s="61"/>
      <c r="B855" s="61"/>
    </row>
    <row r="856" spans="1:2" x14ac:dyDescent="0.25">
      <c r="A856" s="61"/>
      <c r="B856" s="61"/>
    </row>
    <row r="857" spans="1:2" x14ac:dyDescent="0.25">
      <c r="A857" s="61"/>
      <c r="B857" s="61"/>
    </row>
    <row r="858" spans="1:2" x14ac:dyDescent="0.25">
      <c r="A858" s="61"/>
      <c r="B858" s="61"/>
    </row>
    <row r="859" spans="1:2" x14ac:dyDescent="0.25">
      <c r="A859" s="61"/>
      <c r="B859" s="61"/>
    </row>
    <row r="860" spans="1:2" x14ac:dyDescent="0.25">
      <c r="A860" s="61"/>
      <c r="B860" s="61"/>
    </row>
    <row r="861" spans="1:2" x14ac:dyDescent="0.25">
      <c r="A861" s="61"/>
      <c r="B861" s="61"/>
    </row>
    <row r="862" spans="1:2" x14ac:dyDescent="0.25">
      <c r="A862" s="61"/>
      <c r="B862" s="61"/>
    </row>
    <row r="863" spans="1:2" x14ac:dyDescent="0.25">
      <c r="A863" s="61"/>
      <c r="B863" s="61"/>
    </row>
    <row r="864" spans="1:2" x14ac:dyDescent="0.25">
      <c r="A864" s="61"/>
      <c r="B864" s="61"/>
    </row>
    <row r="865" spans="1:2" x14ac:dyDescent="0.25">
      <c r="A865" s="61"/>
      <c r="B865" s="61"/>
    </row>
    <row r="866" spans="1:2" x14ac:dyDescent="0.25">
      <c r="A866" s="61"/>
      <c r="B866" s="61"/>
    </row>
    <row r="867" spans="1:2" x14ac:dyDescent="0.25">
      <c r="A867" s="61"/>
      <c r="B867" s="61"/>
    </row>
    <row r="868" spans="1:2" x14ac:dyDescent="0.25">
      <c r="A868" s="61"/>
      <c r="B868" s="61"/>
    </row>
    <row r="869" spans="1:2" x14ac:dyDescent="0.25">
      <c r="A869" s="61"/>
      <c r="B869" s="61"/>
    </row>
    <row r="870" spans="1:2" x14ac:dyDescent="0.25">
      <c r="A870" s="61"/>
      <c r="B870" s="61"/>
    </row>
    <row r="871" spans="1:2" x14ac:dyDescent="0.25">
      <c r="A871" s="61"/>
      <c r="B871" s="61"/>
    </row>
    <row r="872" spans="1:2" x14ac:dyDescent="0.25">
      <c r="A872" s="61"/>
      <c r="B872" s="61"/>
    </row>
    <row r="873" spans="1:2" x14ac:dyDescent="0.25">
      <c r="A873" s="61"/>
      <c r="B873" s="61"/>
    </row>
    <row r="874" spans="1:2" x14ac:dyDescent="0.25">
      <c r="A874" s="61"/>
      <c r="B874" s="61"/>
    </row>
    <row r="875" spans="1:2" x14ac:dyDescent="0.25">
      <c r="A875" s="61"/>
      <c r="B875" s="61"/>
    </row>
    <row r="876" spans="1:2" x14ac:dyDescent="0.25">
      <c r="A876" s="61"/>
      <c r="B876" s="61"/>
    </row>
    <row r="877" spans="1:2" x14ac:dyDescent="0.25">
      <c r="A877" s="61"/>
      <c r="B877" s="61"/>
    </row>
    <row r="878" spans="1:2" x14ac:dyDescent="0.25">
      <c r="A878" s="61"/>
      <c r="B878" s="61"/>
    </row>
    <row r="879" spans="1:2" x14ac:dyDescent="0.25">
      <c r="A879" s="61"/>
      <c r="B879" s="61"/>
    </row>
    <row r="880" spans="1:2" x14ac:dyDescent="0.25">
      <c r="A880" s="61"/>
      <c r="B880" s="61"/>
    </row>
    <row r="881" spans="1:2" x14ac:dyDescent="0.25">
      <c r="A881" s="61"/>
      <c r="B881" s="61"/>
    </row>
    <row r="882" spans="1:2" x14ac:dyDescent="0.25">
      <c r="A882" s="61"/>
      <c r="B882" s="61"/>
    </row>
    <row r="883" spans="1:2" x14ac:dyDescent="0.25">
      <c r="A883" s="61"/>
      <c r="B883" s="61"/>
    </row>
    <row r="884" spans="1:2" x14ac:dyDescent="0.25">
      <c r="A884" s="61"/>
      <c r="B884" s="61"/>
    </row>
    <row r="885" spans="1:2" x14ac:dyDescent="0.25">
      <c r="A885" s="61"/>
      <c r="B885" s="61"/>
    </row>
    <row r="886" spans="1:2" x14ac:dyDescent="0.25">
      <c r="A886" s="61"/>
      <c r="B886" s="61"/>
    </row>
    <row r="887" spans="1:2" x14ac:dyDescent="0.25">
      <c r="A887" s="61"/>
      <c r="B887" s="61"/>
    </row>
    <row r="888" spans="1:2" x14ac:dyDescent="0.25">
      <c r="A888" s="61"/>
      <c r="B888" s="61"/>
    </row>
    <row r="889" spans="1:2" x14ac:dyDescent="0.25">
      <c r="A889" s="61"/>
      <c r="B889" s="61"/>
    </row>
    <row r="890" spans="1:2" x14ac:dyDescent="0.25">
      <c r="A890" s="61"/>
      <c r="B890" s="61"/>
    </row>
    <row r="891" spans="1:2" x14ac:dyDescent="0.25">
      <c r="A891" s="61"/>
      <c r="B891" s="61"/>
    </row>
    <row r="892" spans="1:2" x14ac:dyDescent="0.25">
      <c r="A892" s="61"/>
      <c r="B892" s="61"/>
    </row>
    <row r="893" spans="1:2" x14ac:dyDescent="0.25">
      <c r="A893" s="61"/>
      <c r="B893" s="61"/>
    </row>
    <row r="894" spans="1:2" x14ac:dyDescent="0.25">
      <c r="A894" s="61"/>
      <c r="B894" s="61"/>
    </row>
    <row r="895" spans="1:2" x14ac:dyDescent="0.25">
      <c r="A895" s="61"/>
      <c r="B895" s="61"/>
    </row>
    <row r="896" spans="1:2" x14ac:dyDescent="0.25">
      <c r="A896" s="61"/>
      <c r="B896" s="61"/>
    </row>
    <row r="897" spans="1:2" x14ac:dyDescent="0.25">
      <c r="A897" s="61"/>
      <c r="B897" s="61"/>
    </row>
    <row r="898" spans="1:2" x14ac:dyDescent="0.25">
      <c r="A898" s="61"/>
      <c r="B898" s="61"/>
    </row>
    <row r="899" spans="1:2" x14ac:dyDescent="0.25">
      <c r="A899" s="61"/>
      <c r="B899" s="61"/>
    </row>
    <row r="900" spans="1:2" x14ac:dyDescent="0.25">
      <c r="A900" s="61"/>
      <c r="B900" s="61"/>
    </row>
    <row r="901" spans="1:2" x14ac:dyDescent="0.25">
      <c r="A901" s="61"/>
      <c r="B901" s="61"/>
    </row>
    <row r="902" spans="1:2" x14ac:dyDescent="0.25">
      <c r="A902" s="61"/>
      <c r="B902" s="61"/>
    </row>
    <row r="903" spans="1:2" x14ac:dyDescent="0.25">
      <c r="A903" s="61"/>
      <c r="B903" s="61"/>
    </row>
    <row r="904" spans="1:2" x14ac:dyDescent="0.25">
      <c r="A904" s="61"/>
      <c r="B904" s="61"/>
    </row>
    <row r="905" spans="1:2" x14ac:dyDescent="0.25">
      <c r="A905" s="61"/>
      <c r="B905" s="61"/>
    </row>
    <row r="906" spans="1:2" x14ac:dyDescent="0.25">
      <c r="A906" s="61"/>
      <c r="B906" s="61"/>
    </row>
    <row r="907" spans="1:2" x14ac:dyDescent="0.25">
      <c r="A907" s="61"/>
      <c r="B907" s="61"/>
    </row>
    <row r="908" spans="1:2" x14ac:dyDescent="0.25">
      <c r="A908" s="61"/>
      <c r="B908" s="61"/>
    </row>
    <row r="909" spans="1:2" x14ac:dyDescent="0.25">
      <c r="A909" s="61"/>
      <c r="B909" s="61"/>
    </row>
    <row r="910" spans="1:2" x14ac:dyDescent="0.25">
      <c r="A910" s="61"/>
      <c r="B910" s="61"/>
    </row>
    <row r="911" spans="1:2" x14ac:dyDescent="0.25">
      <c r="A911" s="61"/>
      <c r="B911" s="61"/>
    </row>
    <row r="912" spans="1:2" x14ac:dyDescent="0.25">
      <c r="A912" s="61"/>
      <c r="B912" s="61"/>
    </row>
    <row r="913" spans="1:2" x14ac:dyDescent="0.25">
      <c r="A913" s="61"/>
      <c r="B913" s="61"/>
    </row>
    <row r="914" spans="1:2" x14ac:dyDescent="0.25">
      <c r="A914" s="61"/>
      <c r="B914" s="61"/>
    </row>
    <row r="915" spans="1:2" x14ac:dyDescent="0.25">
      <c r="A915" s="61"/>
      <c r="B915" s="61"/>
    </row>
    <row r="916" spans="1:2" x14ac:dyDescent="0.25">
      <c r="A916" s="61"/>
      <c r="B916" s="61"/>
    </row>
    <row r="917" spans="1:2" x14ac:dyDescent="0.25">
      <c r="A917" s="61"/>
      <c r="B917" s="61"/>
    </row>
    <row r="918" spans="1:2" x14ac:dyDescent="0.25">
      <c r="A918" s="61"/>
      <c r="B918" s="61"/>
    </row>
    <row r="919" spans="1:2" x14ac:dyDescent="0.25">
      <c r="A919" s="61"/>
      <c r="B919" s="61"/>
    </row>
    <row r="920" spans="1:2" x14ac:dyDescent="0.25">
      <c r="A920" s="61"/>
      <c r="B920" s="61"/>
    </row>
    <row r="921" spans="1:2" x14ac:dyDescent="0.25">
      <c r="A921" s="61"/>
      <c r="B921" s="61"/>
    </row>
    <row r="922" spans="1:2" x14ac:dyDescent="0.25">
      <c r="A922" s="61"/>
      <c r="B922" s="61"/>
    </row>
    <row r="923" spans="1:2" x14ac:dyDescent="0.25">
      <c r="A923" s="61"/>
      <c r="B923" s="61"/>
    </row>
    <row r="924" spans="1:2" x14ac:dyDescent="0.25">
      <c r="A924" s="61"/>
      <c r="B924" s="61"/>
    </row>
    <row r="925" spans="1:2" x14ac:dyDescent="0.25">
      <c r="A925" s="61"/>
      <c r="B925" s="61"/>
    </row>
    <row r="926" spans="1:2" x14ac:dyDescent="0.25">
      <c r="A926" s="61"/>
      <c r="B926" s="61"/>
    </row>
    <row r="927" spans="1:2" x14ac:dyDescent="0.25">
      <c r="A927" s="61"/>
      <c r="B927" s="61"/>
    </row>
    <row r="928" spans="1:2" x14ac:dyDescent="0.25">
      <c r="A928" s="61"/>
      <c r="B928" s="61"/>
    </row>
    <row r="929" spans="1:2" x14ac:dyDescent="0.25">
      <c r="A929" s="61"/>
      <c r="B929" s="61"/>
    </row>
    <row r="930" spans="1:2" x14ac:dyDescent="0.25">
      <c r="A930" s="61"/>
      <c r="B930" s="61"/>
    </row>
    <row r="931" spans="1:2" x14ac:dyDescent="0.25">
      <c r="A931" s="61"/>
      <c r="B931" s="61"/>
    </row>
    <row r="932" spans="1:2" x14ac:dyDescent="0.25">
      <c r="A932" s="61"/>
      <c r="B932" s="61"/>
    </row>
    <row r="933" spans="1:2" x14ac:dyDescent="0.25">
      <c r="A933" s="61"/>
      <c r="B933" s="61"/>
    </row>
    <row r="934" spans="1:2" x14ac:dyDescent="0.25">
      <c r="A934" s="61"/>
      <c r="B934" s="61"/>
    </row>
    <row r="935" spans="1:2" x14ac:dyDescent="0.25">
      <c r="A935" s="61"/>
      <c r="B935" s="61"/>
    </row>
    <row r="936" spans="1:2" x14ac:dyDescent="0.25">
      <c r="A936" s="61"/>
      <c r="B936" s="61"/>
    </row>
    <row r="937" spans="1:2" x14ac:dyDescent="0.25">
      <c r="A937" s="61"/>
      <c r="B937" s="61"/>
    </row>
    <row r="938" spans="1:2" x14ac:dyDescent="0.25">
      <c r="A938" s="61"/>
      <c r="B938" s="61"/>
    </row>
    <row r="939" spans="1:2" x14ac:dyDescent="0.25">
      <c r="A939" s="61"/>
      <c r="B939" s="61"/>
    </row>
    <row r="940" spans="1:2" x14ac:dyDescent="0.25">
      <c r="A940" s="61"/>
      <c r="B940" s="61"/>
    </row>
    <row r="941" spans="1:2" x14ac:dyDescent="0.25">
      <c r="A941" s="61"/>
      <c r="B941" s="61"/>
    </row>
    <row r="942" spans="1:2" x14ac:dyDescent="0.25">
      <c r="A942" s="61"/>
      <c r="B942" s="61"/>
    </row>
    <row r="943" spans="1:2" x14ac:dyDescent="0.25">
      <c r="A943" s="61"/>
      <c r="B943" s="61"/>
    </row>
    <row r="944" spans="1:2" x14ac:dyDescent="0.25">
      <c r="A944" s="61"/>
      <c r="B944" s="61"/>
    </row>
    <row r="945" spans="1:2" x14ac:dyDescent="0.25">
      <c r="A945" s="61"/>
      <c r="B945" s="61"/>
    </row>
    <row r="946" spans="1:2" x14ac:dyDescent="0.25">
      <c r="A946" s="61"/>
      <c r="B946" s="61"/>
    </row>
    <row r="947" spans="1:2" x14ac:dyDescent="0.25">
      <c r="A947" s="61"/>
      <c r="B947" s="61"/>
    </row>
    <row r="948" spans="1:2" x14ac:dyDescent="0.25">
      <c r="A948" s="61"/>
      <c r="B948" s="61"/>
    </row>
    <row r="949" spans="1:2" x14ac:dyDescent="0.25">
      <c r="A949" s="61"/>
      <c r="B949" s="61"/>
    </row>
    <row r="950" spans="1:2" x14ac:dyDescent="0.25">
      <c r="A950" s="61"/>
      <c r="B950" s="61"/>
    </row>
    <row r="951" spans="1:2" x14ac:dyDescent="0.25">
      <c r="A951" s="61"/>
      <c r="B951" s="61"/>
    </row>
    <row r="952" spans="1:2" x14ac:dyDescent="0.25">
      <c r="A952" s="61"/>
      <c r="B952" s="61"/>
    </row>
    <row r="953" spans="1:2" x14ac:dyDescent="0.25">
      <c r="A953" s="61"/>
      <c r="B953" s="61"/>
    </row>
    <row r="954" spans="1:2" x14ac:dyDescent="0.25">
      <c r="A954" s="61"/>
      <c r="B954" s="61"/>
    </row>
    <row r="955" spans="1:2" x14ac:dyDescent="0.25">
      <c r="A955" s="61"/>
      <c r="B955" s="61"/>
    </row>
    <row r="956" spans="1:2" x14ac:dyDescent="0.25">
      <c r="A956" s="61"/>
      <c r="B956" s="61"/>
    </row>
    <row r="957" spans="1:2" x14ac:dyDescent="0.25">
      <c r="A957" s="61"/>
      <c r="B957" s="61"/>
    </row>
    <row r="958" spans="1:2" x14ac:dyDescent="0.25">
      <c r="A958" s="61"/>
      <c r="B958" s="61"/>
    </row>
    <row r="959" spans="1:2" x14ac:dyDescent="0.25">
      <c r="A959" s="61"/>
      <c r="B959" s="61"/>
    </row>
    <row r="960" spans="1:2" x14ac:dyDescent="0.25">
      <c r="A960" s="61"/>
      <c r="B960" s="61"/>
    </row>
    <row r="961" spans="1:2" x14ac:dyDescent="0.25">
      <c r="A961" s="61"/>
      <c r="B961" s="61"/>
    </row>
    <row r="962" spans="1:2" x14ac:dyDescent="0.25">
      <c r="A962" s="61"/>
      <c r="B962" s="61"/>
    </row>
    <row r="963" spans="1:2" x14ac:dyDescent="0.25">
      <c r="A963" s="61"/>
      <c r="B963" s="61"/>
    </row>
    <row r="964" spans="1:2" x14ac:dyDescent="0.25">
      <c r="A964" s="61"/>
      <c r="B964" s="61"/>
    </row>
    <row r="965" spans="1:2" x14ac:dyDescent="0.25">
      <c r="A965" s="61"/>
      <c r="B965" s="61"/>
    </row>
    <row r="966" spans="1:2" x14ac:dyDescent="0.25">
      <c r="A966" s="61"/>
      <c r="B966" s="61"/>
    </row>
    <row r="967" spans="1:2" x14ac:dyDescent="0.25">
      <c r="A967" s="61"/>
      <c r="B967" s="61"/>
    </row>
    <row r="968" spans="1:2" x14ac:dyDescent="0.25">
      <c r="A968" s="61"/>
      <c r="B968" s="61"/>
    </row>
    <row r="969" spans="1:2" x14ac:dyDescent="0.25">
      <c r="A969" s="61"/>
      <c r="B969" s="61"/>
    </row>
    <row r="970" spans="1:2" x14ac:dyDescent="0.25">
      <c r="A970" s="61"/>
      <c r="B970" s="61"/>
    </row>
    <row r="971" spans="1:2" x14ac:dyDescent="0.25">
      <c r="A971" s="61"/>
      <c r="B971" s="61"/>
    </row>
    <row r="972" spans="1:2" x14ac:dyDescent="0.25">
      <c r="A972" s="61"/>
      <c r="B972" s="61"/>
    </row>
    <row r="973" spans="1:2" x14ac:dyDescent="0.25">
      <c r="A973" s="61"/>
      <c r="B973" s="61"/>
    </row>
    <row r="974" spans="1:2" x14ac:dyDescent="0.25">
      <c r="A974" s="61"/>
      <c r="B974" s="61"/>
    </row>
    <row r="975" spans="1:2" x14ac:dyDescent="0.25">
      <c r="A975" s="61"/>
      <c r="B975" s="61"/>
    </row>
    <row r="976" spans="1:2" x14ac:dyDescent="0.25">
      <c r="A976" s="61"/>
      <c r="B976" s="61"/>
    </row>
    <row r="977" spans="1:2" x14ac:dyDescent="0.25">
      <c r="A977" s="61"/>
      <c r="B977" s="61"/>
    </row>
    <row r="978" spans="1:2" x14ac:dyDescent="0.25">
      <c r="A978" s="61"/>
      <c r="B978" s="61"/>
    </row>
    <row r="979" spans="1:2" x14ac:dyDescent="0.25">
      <c r="A979" s="61"/>
      <c r="B979" s="61"/>
    </row>
    <row r="980" spans="1:2" x14ac:dyDescent="0.25">
      <c r="A980" s="61"/>
      <c r="B980" s="61"/>
    </row>
    <row r="981" spans="1:2" x14ac:dyDescent="0.25">
      <c r="A981" s="61"/>
      <c r="B981" s="61"/>
    </row>
    <row r="982" spans="1:2" x14ac:dyDescent="0.25">
      <c r="A982" s="61"/>
      <c r="B982" s="61"/>
    </row>
    <row r="983" spans="1:2" x14ac:dyDescent="0.25">
      <c r="A983" s="61"/>
      <c r="B983" s="61"/>
    </row>
    <row r="984" spans="1:2" x14ac:dyDescent="0.25">
      <c r="A984" s="61"/>
      <c r="B984" s="61"/>
    </row>
    <row r="985" spans="1:2" x14ac:dyDescent="0.25">
      <c r="A985" s="61"/>
      <c r="B985" s="61"/>
    </row>
    <row r="986" spans="1:2" x14ac:dyDescent="0.25">
      <c r="A986" s="61"/>
      <c r="B986" s="61"/>
    </row>
    <row r="987" spans="1:2" x14ac:dyDescent="0.25">
      <c r="A987" s="61"/>
      <c r="B987" s="61"/>
    </row>
    <row r="988" spans="1:2" x14ac:dyDescent="0.25">
      <c r="A988" s="61"/>
      <c r="B988" s="61"/>
    </row>
    <row r="989" spans="1:2" x14ac:dyDescent="0.25">
      <c r="A989" s="61"/>
      <c r="B989" s="61"/>
    </row>
    <row r="990" spans="1:2" x14ac:dyDescent="0.25">
      <c r="A990" s="61"/>
      <c r="B990" s="61"/>
    </row>
    <row r="991" spans="1:2" x14ac:dyDescent="0.25">
      <c r="A991" s="61"/>
      <c r="B991" s="61"/>
    </row>
    <row r="992" spans="1:2" x14ac:dyDescent="0.25">
      <c r="A992" s="61"/>
      <c r="B992" s="61"/>
    </row>
    <row r="993" spans="1:2" x14ac:dyDescent="0.25">
      <c r="A993" s="61"/>
      <c r="B993" s="61"/>
    </row>
    <row r="994" spans="1:2" x14ac:dyDescent="0.25">
      <c r="A994" s="61"/>
      <c r="B994" s="61"/>
    </row>
    <row r="995" spans="1:2" x14ac:dyDescent="0.25">
      <c r="A995" s="61"/>
      <c r="B995" s="61"/>
    </row>
    <row r="996" spans="1:2" x14ac:dyDescent="0.25">
      <c r="A996" s="61"/>
      <c r="B996" s="61"/>
    </row>
    <row r="997" spans="1:2" x14ac:dyDescent="0.25">
      <c r="A997" s="61"/>
      <c r="B997" s="61"/>
    </row>
    <row r="998" spans="1:2" x14ac:dyDescent="0.25">
      <c r="A998" s="61"/>
      <c r="B998" s="61"/>
    </row>
    <row r="999" spans="1:2" x14ac:dyDescent="0.25">
      <c r="A999" s="61"/>
      <c r="B999" s="61"/>
    </row>
    <row r="1000" spans="1:2" x14ac:dyDescent="0.25">
      <c r="A1000" s="61"/>
      <c r="B1000" s="61"/>
    </row>
    <row r="1001" spans="1:2" x14ac:dyDescent="0.25">
      <c r="A1001" s="61"/>
      <c r="B1001" s="61"/>
    </row>
    <row r="1002" spans="1:2" x14ac:dyDescent="0.25">
      <c r="A1002" s="61"/>
      <c r="B1002" s="61"/>
    </row>
    <row r="1003" spans="1:2" x14ac:dyDescent="0.25">
      <c r="A1003" s="61"/>
      <c r="B1003" s="61"/>
    </row>
    <row r="1004" spans="1:2" x14ac:dyDescent="0.25">
      <c r="A1004" s="61"/>
      <c r="B1004" s="61"/>
    </row>
    <row r="1005" spans="1:2" x14ac:dyDescent="0.25">
      <c r="A1005" s="61"/>
      <c r="B1005" s="61"/>
    </row>
    <row r="1006" spans="1:2" x14ac:dyDescent="0.25">
      <c r="A1006" s="61"/>
      <c r="B1006" s="61"/>
    </row>
    <row r="1007" spans="1:2" x14ac:dyDescent="0.25">
      <c r="A1007" s="61"/>
      <c r="B1007" s="61"/>
    </row>
    <row r="1008" spans="1:2" x14ac:dyDescent="0.25">
      <c r="A1008" s="61"/>
      <c r="B1008" s="61"/>
    </row>
    <row r="1009" spans="1:2" x14ac:dyDescent="0.25">
      <c r="A1009" s="61"/>
      <c r="B1009" s="61"/>
    </row>
    <row r="1010" spans="1:2" x14ac:dyDescent="0.25">
      <c r="A1010" s="61"/>
      <c r="B1010" s="61"/>
    </row>
    <row r="1011" spans="1:2" x14ac:dyDescent="0.25">
      <c r="A1011" s="61"/>
      <c r="B1011" s="61"/>
    </row>
    <row r="1012" spans="1:2" x14ac:dyDescent="0.25">
      <c r="A1012" s="61"/>
      <c r="B1012" s="61"/>
    </row>
    <row r="1013" spans="1:2" x14ac:dyDescent="0.25">
      <c r="A1013" s="61"/>
      <c r="B1013" s="61"/>
    </row>
    <row r="1014" spans="1:2" x14ac:dyDescent="0.25">
      <c r="A1014" s="61"/>
      <c r="B1014" s="61"/>
    </row>
    <row r="1015" spans="1:2" x14ac:dyDescent="0.25">
      <c r="A1015" s="61"/>
      <c r="B1015" s="61"/>
    </row>
    <row r="1016" spans="1:2" x14ac:dyDescent="0.25">
      <c r="A1016" s="61"/>
      <c r="B1016" s="61"/>
    </row>
    <row r="1017" spans="1:2" x14ac:dyDescent="0.25">
      <c r="A1017" s="61"/>
      <c r="B1017" s="61"/>
    </row>
    <row r="1018" spans="1:2" x14ac:dyDescent="0.25">
      <c r="A1018" s="61"/>
      <c r="B1018" s="61"/>
    </row>
    <row r="1019" spans="1:2" x14ac:dyDescent="0.25">
      <c r="A1019" s="61"/>
      <c r="B1019" s="61"/>
    </row>
    <row r="1020" spans="1:2" x14ac:dyDescent="0.25">
      <c r="A1020" s="61"/>
      <c r="B1020" s="61"/>
    </row>
    <row r="1021" spans="1:2" x14ac:dyDescent="0.25">
      <c r="A1021" s="61"/>
      <c r="B1021" s="61"/>
    </row>
    <row r="1022" spans="1:2" x14ac:dyDescent="0.25">
      <c r="A1022" s="61"/>
      <c r="B1022" s="61"/>
    </row>
    <row r="1023" spans="1:2" x14ac:dyDescent="0.25">
      <c r="A1023" s="61"/>
      <c r="B1023" s="61"/>
    </row>
    <row r="1024" spans="1:2" x14ac:dyDescent="0.25">
      <c r="A1024" s="61"/>
      <c r="B1024" s="61"/>
    </row>
    <row r="1025" spans="1:2" x14ac:dyDescent="0.25">
      <c r="A1025" s="61"/>
      <c r="B1025" s="61"/>
    </row>
    <row r="1026" spans="1:2" x14ac:dyDescent="0.25">
      <c r="A1026" s="61"/>
      <c r="B1026" s="61"/>
    </row>
    <row r="1027" spans="1:2" x14ac:dyDescent="0.25">
      <c r="A1027" s="61"/>
      <c r="B1027" s="61"/>
    </row>
    <row r="1028" spans="1:2" x14ac:dyDescent="0.25">
      <c r="A1028" s="61"/>
      <c r="B1028" s="61"/>
    </row>
    <row r="1029" spans="1:2" x14ac:dyDescent="0.25">
      <c r="A1029" s="61"/>
      <c r="B1029" s="61"/>
    </row>
    <row r="1030" spans="1:2" x14ac:dyDescent="0.25">
      <c r="A1030" s="61"/>
      <c r="B1030" s="61"/>
    </row>
    <row r="1031" spans="1:2" x14ac:dyDescent="0.25">
      <c r="A1031" s="61"/>
      <c r="B1031" s="61"/>
    </row>
    <row r="1032" spans="1:2" x14ac:dyDescent="0.25">
      <c r="A1032" s="61"/>
      <c r="B1032" s="61"/>
    </row>
    <row r="1033" spans="1:2" x14ac:dyDescent="0.25">
      <c r="A1033" s="61"/>
      <c r="B1033" s="61"/>
    </row>
    <row r="1034" spans="1:2" x14ac:dyDescent="0.25">
      <c r="A1034" s="61"/>
      <c r="B1034" s="61"/>
    </row>
    <row r="1035" spans="1:2" x14ac:dyDescent="0.25">
      <c r="A1035" s="61"/>
      <c r="B1035" s="61"/>
    </row>
    <row r="1036" spans="1:2" x14ac:dyDescent="0.25">
      <c r="A1036" s="61"/>
      <c r="B1036" s="61"/>
    </row>
    <row r="1037" spans="1:2" x14ac:dyDescent="0.25">
      <c r="A1037" s="61"/>
      <c r="B1037" s="61"/>
    </row>
    <row r="1038" spans="1:2" x14ac:dyDescent="0.25">
      <c r="A1038" s="61"/>
      <c r="B1038" s="61"/>
    </row>
    <row r="1039" spans="1:2" x14ac:dyDescent="0.25">
      <c r="A1039" s="61"/>
      <c r="B1039" s="61"/>
    </row>
    <row r="1040" spans="1:2" x14ac:dyDescent="0.25">
      <c r="A1040" s="61"/>
      <c r="B1040" s="61"/>
    </row>
    <row r="1041" spans="1:2" x14ac:dyDescent="0.25">
      <c r="A1041" s="61"/>
      <c r="B1041" s="61"/>
    </row>
    <row r="1042" spans="1:2" x14ac:dyDescent="0.25">
      <c r="A1042" s="61"/>
      <c r="B1042" s="61"/>
    </row>
    <row r="1043" spans="1:2" x14ac:dyDescent="0.25">
      <c r="A1043" s="61"/>
      <c r="B1043" s="61"/>
    </row>
    <row r="1044" spans="1:2" x14ac:dyDescent="0.25">
      <c r="A1044" s="61"/>
      <c r="B1044" s="61"/>
    </row>
    <row r="1045" spans="1:2" x14ac:dyDescent="0.25">
      <c r="A1045" s="61"/>
      <c r="B1045" s="61"/>
    </row>
    <row r="1046" spans="1:2" x14ac:dyDescent="0.25">
      <c r="A1046" s="61"/>
      <c r="B1046" s="61"/>
    </row>
    <row r="1047" spans="1:2" x14ac:dyDescent="0.25">
      <c r="A1047" s="61"/>
      <c r="B1047" s="61"/>
    </row>
    <row r="1048" spans="1:2" x14ac:dyDescent="0.25">
      <c r="A1048" s="61"/>
      <c r="B1048" s="61"/>
    </row>
    <row r="1049" spans="1:2" x14ac:dyDescent="0.25">
      <c r="A1049" s="61"/>
      <c r="B1049" s="61"/>
    </row>
    <row r="1050" spans="1:2" x14ac:dyDescent="0.25">
      <c r="A1050" s="61"/>
      <c r="B1050" s="61"/>
    </row>
    <row r="1051" spans="1:2" x14ac:dyDescent="0.25">
      <c r="A1051" s="61"/>
      <c r="B1051" s="61"/>
    </row>
    <row r="1052" spans="1:2" x14ac:dyDescent="0.25">
      <c r="A1052" s="61"/>
      <c r="B1052" s="61"/>
    </row>
    <row r="1053" spans="1:2" x14ac:dyDescent="0.25">
      <c r="A1053" s="61"/>
      <c r="B1053" s="61"/>
    </row>
    <row r="1054" spans="1:2" x14ac:dyDescent="0.25">
      <c r="A1054" s="61"/>
      <c r="B1054" s="61"/>
    </row>
    <row r="1055" spans="1:2" x14ac:dyDescent="0.25">
      <c r="A1055" s="61"/>
      <c r="B1055" s="61"/>
    </row>
    <row r="1056" spans="1:2" x14ac:dyDescent="0.25">
      <c r="A1056" s="61"/>
      <c r="B1056" s="61"/>
    </row>
    <row r="1057" spans="1:2" x14ac:dyDescent="0.25">
      <c r="A1057" s="61"/>
      <c r="B1057" s="61"/>
    </row>
    <row r="1058" spans="1:2" x14ac:dyDescent="0.25">
      <c r="A1058" s="61"/>
      <c r="B1058" s="61"/>
    </row>
    <row r="1059" spans="1:2" x14ac:dyDescent="0.25">
      <c r="A1059" s="61"/>
      <c r="B1059" s="61"/>
    </row>
    <row r="1060" spans="1:2" x14ac:dyDescent="0.25">
      <c r="A1060" s="61"/>
      <c r="B1060" s="61"/>
    </row>
    <row r="1061" spans="1:2" x14ac:dyDescent="0.25">
      <c r="A1061" s="61"/>
      <c r="B1061" s="61"/>
    </row>
    <row r="1062" spans="1:2" x14ac:dyDescent="0.25">
      <c r="A1062" s="61"/>
      <c r="B1062" s="61"/>
    </row>
    <row r="1063" spans="1:2" x14ac:dyDescent="0.25">
      <c r="A1063" s="61"/>
      <c r="B1063" s="61"/>
    </row>
    <row r="1064" spans="1:2" x14ac:dyDescent="0.25">
      <c r="A1064" s="61"/>
      <c r="B1064" s="61"/>
    </row>
    <row r="1065" spans="1:2" x14ac:dyDescent="0.25">
      <c r="A1065" s="61"/>
      <c r="B1065" s="61"/>
    </row>
    <row r="1066" spans="1:2" x14ac:dyDescent="0.25">
      <c r="A1066" s="61"/>
      <c r="B1066" s="61"/>
    </row>
    <row r="1067" spans="1:2" x14ac:dyDescent="0.25">
      <c r="A1067" s="61"/>
      <c r="B1067" s="61"/>
    </row>
    <row r="1068" spans="1:2" x14ac:dyDescent="0.25">
      <c r="A1068" s="61"/>
      <c r="B1068" s="61"/>
    </row>
    <row r="1069" spans="1:2" x14ac:dyDescent="0.25">
      <c r="A1069" s="61"/>
      <c r="B1069" s="61"/>
    </row>
    <row r="1070" spans="1:2" x14ac:dyDescent="0.25">
      <c r="A1070" s="61"/>
      <c r="B1070" s="61"/>
    </row>
    <row r="1071" spans="1:2" x14ac:dyDescent="0.25">
      <c r="A1071" s="61"/>
      <c r="B1071" s="61"/>
    </row>
    <row r="1072" spans="1:2" x14ac:dyDescent="0.25">
      <c r="A1072" s="61"/>
      <c r="B1072" s="61"/>
    </row>
    <row r="1073" spans="1:2" x14ac:dyDescent="0.25">
      <c r="A1073" s="61"/>
      <c r="B1073" s="61"/>
    </row>
    <row r="1074" spans="1:2" x14ac:dyDescent="0.25">
      <c r="A1074" s="61"/>
      <c r="B1074" s="61"/>
    </row>
    <row r="1075" spans="1:2" x14ac:dyDescent="0.25">
      <c r="A1075" s="61"/>
      <c r="B1075" s="61"/>
    </row>
    <row r="1076" spans="1:2" x14ac:dyDescent="0.25">
      <c r="A1076" s="61"/>
      <c r="B1076" s="61"/>
    </row>
    <row r="1077" spans="1:2" x14ac:dyDescent="0.25">
      <c r="A1077" s="61"/>
      <c r="B1077" s="61"/>
    </row>
    <row r="1078" spans="1:2" x14ac:dyDescent="0.25">
      <c r="A1078" s="61"/>
      <c r="B1078" s="61"/>
    </row>
    <row r="1079" spans="1:2" x14ac:dyDescent="0.25">
      <c r="A1079" s="61"/>
      <c r="B1079" s="61"/>
    </row>
    <row r="1080" spans="1:2" x14ac:dyDescent="0.25">
      <c r="A1080" s="61"/>
      <c r="B1080" s="61"/>
    </row>
    <row r="1081" spans="1:2" x14ac:dyDescent="0.25">
      <c r="A1081" s="61"/>
      <c r="B1081" s="61"/>
    </row>
    <row r="1082" spans="1:2" x14ac:dyDescent="0.25">
      <c r="A1082" s="61"/>
      <c r="B1082" s="61"/>
    </row>
    <row r="1083" spans="1:2" x14ac:dyDescent="0.25">
      <c r="A1083" s="61"/>
      <c r="B1083" s="61"/>
    </row>
    <row r="1084" spans="1:2" x14ac:dyDescent="0.25">
      <c r="A1084" s="61"/>
      <c r="B1084" s="61"/>
    </row>
    <row r="1085" spans="1:2" x14ac:dyDescent="0.25">
      <c r="A1085" s="61"/>
      <c r="B1085" s="61"/>
    </row>
    <row r="1086" spans="1:2" x14ac:dyDescent="0.25">
      <c r="A1086" s="61"/>
      <c r="B1086" s="61"/>
    </row>
    <row r="1087" spans="1:2" x14ac:dyDescent="0.25">
      <c r="A1087" s="61"/>
      <c r="B1087" s="61"/>
    </row>
    <row r="1088" spans="1:2" x14ac:dyDescent="0.25">
      <c r="A1088" s="61"/>
      <c r="B1088" s="61"/>
    </row>
    <row r="1089" spans="1:2" x14ac:dyDescent="0.25">
      <c r="A1089" s="61"/>
      <c r="B1089" s="61"/>
    </row>
    <row r="1090" spans="1:2" x14ac:dyDescent="0.25">
      <c r="A1090" s="61"/>
      <c r="B1090" s="61"/>
    </row>
    <row r="1091" spans="1:2" x14ac:dyDescent="0.25">
      <c r="A1091" s="61"/>
      <c r="B1091" s="61"/>
    </row>
    <row r="1092" spans="1:2" x14ac:dyDescent="0.25">
      <c r="A1092" s="61"/>
      <c r="B1092" s="61"/>
    </row>
    <row r="1093" spans="1:2" x14ac:dyDescent="0.25">
      <c r="A1093" s="61"/>
      <c r="B1093" s="61"/>
    </row>
    <row r="1094" spans="1:2" x14ac:dyDescent="0.25">
      <c r="A1094" s="61"/>
      <c r="B1094" s="61"/>
    </row>
    <row r="1095" spans="1:2" x14ac:dyDescent="0.25">
      <c r="A1095" s="61"/>
      <c r="B1095" s="61"/>
    </row>
    <row r="1096" spans="1:2" x14ac:dyDescent="0.25">
      <c r="A1096" s="61"/>
      <c r="B1096" s="61"/>
    </row>
    <row r="1097" spans="1:2" x14ac:dyDescent="0.25">
      <c r="A1097" s="61"/>
      <c r="B1097" s="61"/>
    </row>
    <row r="1098" spans="1:2" x14ac:dyDescent="0.25">
      <c r="A1098" s="61"/>
      <c r="B1098" s="61"/>
    </row>
    <row r="1099" spans="1:2" x14ac:dyDescent="0.25">
      <c r="A1099" s="61"/>
      <c r="B1099" s="61"/>
    </row>
    <row r="1100" spans="1:2" x14ac:dyDescent="0.25">
      <c r="A1100" s="61"/>
      <c r="B1100" s="61"/>
    </row>
    <row r="1101" spans="1:2" x14ac:dyDescent="0.25">
      <c r="A1101" s="61"/>
      <c r="B1101" s="61"/>
    </row>
    <row r="1102" spans="1:2" x14ac:dyDescent="0.25">
      <c r="A1102" s="61"/>
      <c r="B1102" s="61"/>
    </row>
    <row r="1103" spans="1:2" x14ac:dyDescent="0.25">
      <c r="A1103" s="61"/>
      <c r="B1103" s="61"/>
    </row>
    <row r="1104" spans="1:2" x14ac:dyDescent="0.25">
      <c r="A1104" s="61"/>
      <c r="B1104" s="61"/>
    </row>
    <row r="1105" spans="1:2" x14ac:dyDescent="0.25">
      <c r="A1105" s="61"/>
      <c r="B1105" s="61"/>
    </row>
    <row r="1106" spans="1:2" x14ac:dyDescent="0.25">
      <c r="A1106" s="61"/>
      <c r="B1106" s="61"/>
    </row>
    <row r="1107" spans="1:2" x14ac:dyDescent="0.25">
      <c r="A1107" s="61"/>
      <c r="B1107" s="61"/>
    </row>
    <row r="1108" spans="1:2" x14ac:dyDescent="0.25">
      <c r="A1108" s="61"/>
      <c r="B1108" s="61"/>
    </row>
    <row r="1109" spans="1:2" x14ac:dyDescent="0.25">
      <c r="A1109" s="61"/>
      <c r="B1109" s="61"/>
    </row>
    <row r="1110" spans="1:2" x14ac:dyDescent="0.25">
      <c r="A1110" s="61"/>
      <c r="B1110" s="61"/>
    </row>
    <row r="1111" spans="1:2" x14ac:dyDescent="0.25">
      <c r="A1111" s="61"/>
      <c r="B1111" s="61"/>
    </row>
    <row r="1112" spans="1:2" x14ac:dyDescent="0.25">
      <c r="A1112" s="61"/>
      <c r="B1112" s="61"/>
    </row>
    <row r="1113" spans="1:2" x14ac:dyDescent="0.25">
      <c r="A1113" s="61"/>
      <c r="B1113" s="61"/>
    </row>
    <row r="1114" spans="1:2" x14ac:dyDescent="0.25">
      <c r="A1114" s="61"/>
      <c r="B1114" s="61"/>
    </row>
    <row r="1115" spans="1:2" x14ac:dyDescent="0.25">
      <c r="A1115" s="61"/>
      <c r="B1115" s="61"/>
    </row>
    <row r="1116" spans="1:2" x14ac:dyDescent="0.25">
      <c r="A1116" s="61"/>
      <c r="B1116" s="61"/>
    </row>
    <row r="1117" spans="1:2" x14ac:dyDescent="0.25">
      <c r="A1117" s="61"/>
      <c r="B1117" s="61"/>
    </row>
    <row r="1118" spans="1:2" x14ac:dyDescent="0.25">
      <c r="A1118" s="61"/>
      <c r="B1118" s="61"/>
    </row>
    <row r="1119" spans="1:2" x14ac:dyDescent="0.25">
      <c r="A1119" s="61"/>
      <c r="B1119" s="61"/>
    </row>
    <row r="1120" spans="1:2" x14ac:dyDescent="0.25">
      <c r="A1120" s="61"/>
      <c r="B1120" s="61"/>
    </row>
    <row r="1121" spans="1:2" x14ac:dyDescent="0.25">
      <c r="A1121" s="61"/>
      <c r="B1121" s="61"/>
    </row>
    <row r="1122" spans="1:2" x14ac:dyDescent="0.25">
      <c r="A1122" s="61"/>
      <c r="B1122" s="61"/>
    </row>
    <row r="1123" spans="1:2" x14ac:dyDescent="0.25">
      <c r="A1123" s="61"/>
      <c r="B1123" s="61"/>
    </row>
    <row r="1124" spans="1:2" x14ac:dyDescent="0.25">
      <c r="A1124" s="61"/>
      <c r="B1124" s="61"/>
    </row>
    <row r="1125" spans="1:2" x14ac:dyDescent="0.25">
      <c r="A1125" s="61"/>
      <c r="B1125" s="61"/>
    </row>
    <row r="1126" spans="1:2" x14ac:dyDescent="0.25">
      <c r="A1126" s="61"/>
      <c r="B1126" s="61"/>
    </row>
    <row r="1127" spans="1:2" x14ac:dyDescent="0.25">
      <c r="A1127" s="61"/>
      <c r="B1127" s="61"/>
    </row>
    <row r="1128" spans="1:2" x14ac:dyDescent="0.25">
      <c r="A1128" s="61"/>
      <c r="B1128" s="61"/>
    </row>
    <row r="1129" spans="1:2" x14ac:dyDescent="0.25">
      <c r="A1129" s="61"/>
      <c r="B1129" s="61"/>
    </row>
    <row r="1130" spans="1:2" x14ac:dyDescent="0.25">
      <c r="A1130" s="61"/>
      <c r="B1130" s="61"/>
    </row>
    <row r="1131" spans="1:2" x14ac:dyDescent="0.25">
      <c r="A1131" s="61"/>
      <c r="B1131" s="61"/>
    </row>
    <row r="1132" spans="1:2" x14ac:dyDescent="0.25">
      <c r="A1132" s="61"/>
      <c r="B1132" s="61"/>
    </row>
    <row r="1133" spans="1:2" x14ac:dyDescent="0.25">
      <c r="A1133" s="61"/>
      <c r="B1133" s="61"/>
    </row>
    <row r="1134" spans="1:2" x14ac:dyDescent="0.25">
      <c r="A1134" s="61"/>
      <c r="B1134" s="61"/>
    </row>
    <row r="1135" spans="1:2" x14ac:dyDescent="0.25">
      <c r="A1135" s="61"/>
      <c r="B1135" s="61"/>
    </row>
    <row r="1136" spans="1:2" x14ac:dyDescent="0.25">
      <c r="A1136" s="61"/>
      <c r="B1136" s="61"/>
    </row>
    <row r="1137" spans="1:2" x14ac:dyDescent="0.25">
      <c r="A1137" s="61"/>
      <c r="B1137" s="61"/>
    </row>
    <row r="1138" spans="1:2" x14ac:dyDescent="0.25">
      <c r="A1138" s="61"/>
      <c r="B1138" s="61"/>
    </row>
    <row r="1139" spans="1:2" x14ac:dyDescent="0.25">
      <c r="A1139" s="61"/>
      <c r="B1139" s="61"/>
    </row>
    <row r="1140" spans="1:2" x14ac:dyDescent="0.25">
      <c r="A1140" s="61"/>
      <c r="B1140" s="61"/>
    </row>
    <row r="1141" spans="1:2" x14ac:dyDescent="0.25">
      <c r="A1141" s="61"/>
      <c r="B1141" s="61"/>
    </row>
    <row r="1142" spans="1:2" x14ac:dyDescent="0.25">
      <c r="A1142" s="61"/>
      <c r="B1142" s="61"/>
    </row>
    <row r="1143" spans="1:2" x14ac:dyDescent="0.25">
      <c r="A1143" s="61"/>
      <c r="B1143" s="61"/>
    </row>
    <row r="1144" spans="1:2" x14ac:dyDescent="0.25">
      <c r="A1144" s="61"/>
      <c r="B1144" s="61"/>
    </row>
    <row r="1145" spans="1:2" x14ac:dyDescent="0.25">
      <c r="A1145" s="61"/>
      <c r="B1145" s="61"/>
    </row>
    <row r="1146" spans="1:2" x14ac:dyDescent="0.25">
      <c r="A1146" s="61"/>
      <c r="B1146" s="61"/>
    </row>
    <row r="1147" spans="1:2" x14ac:dyDescent="0.25">
      <c r="A1147" s="61"/>
      <c r="B1147" s="61"/>
    </row>
    <row r="1148" spans="1:2" x14ac:dyDescent="0.25">
      <c r="A1148" s="61"/>
      <c r="B1148" s="61"/>
    </row>
    <row r="1149" spans="1:2" x14ac:dyDescent="0.25">
      <c r="A1149" s="61"/>
      <c r="B1149" s="61"/>
    </row>
    <row r="1150" spans="1:2" x14ac:dyDescent="0.25">
      <c r="A1150" s="61"/>
      <c r="B1150" s="61"/>
    </row>
    <row r="1151" spans="1:2" x14ac:dyDescent="0.25">
      <c r="A1151" s="61"/>
      <c r="B1151" s="61"/>
    </row>
    <row r="1152" spans="1:2" x14ac:dyDescent="0.25">
      <c r="A1152" s="61"/>
      <c r="B1152" s="61"/>
    </row>
    <row r="1153" spans="1:2" x14ac:dyDescent="0.25">
      <c r="A1153" s="61"/>
      <c r="B1153" s="61"/>
    </row>
    <row r="1154" spans="1:2" x14ac:dyDescent="0.25">
      <c r="A1154" s="61"/>
      <c r="B1154" s="61"/>
    </row>
    <row r="1155" spans="1:2" x14ac:dyDescent="0.25">
      <c r="A1155" s="61"/>
      <c r="B1155" s="61"/>
    </row>
    <row r="1156" spans="1:2" x14ac:dyDescent="0.25">
      <c r="A1156" s="61"/>
      <c r="B1156" s="61"/>
    </row>
    <row r="1157" spans="1:2" x14ac:dyDescent="0.25">
      <c r="A1157" s="61"/>
      <c r="B1157" s="61"/>
    </row>
    <row r="1158" spans="1:2" x14ac:dyDescent="0.25">
      <c r="A1158" s="61"/>
      <c r="B1158" s="61"/>
    </row>
    <row r="1159" spans="1:2" x14ac:dyDescent="0.25">
      <c r="A1159" s="61"/>
      <c r="B1159" s="61"/>
    </row>
    <row r="1160" spans="1:2" x14ac:dyDescent="0.25">
      <c r="A1160" s="61"/>
      <c r="B1160" s="61"/>
    </row>
    <row r="1161" spans="1:2" x14ac:dyDescent="0.25">
      <c r="A1161" s="61"/>
      <c r="B1161" s="61"/>
    </row>
    <row r="1162" spans="1:2" x14ac:dyDescent="0.25">
      <c r="A1162" s="61"/>
      <c r="B1162" s="61"/>
    </row>
    <row r="1163" spans="1:2" x14ac:dyDescent="0.25">
      <c r="A1163" s="61"/>
      <c r="B1163" s="61"/>
    </row>
    <row r="1164" spans="1:2" x14ac:dyDescent="0.25">
      <c r="A1164" s="61"/>
      <c r="B1164" s="61"/>
    </row>
    <row r="1165" spans="1:2" x14ac:dyDescent="0.25">
      <c r="A1165" s="61"/>
      <c r="B1165" s="61"/>
    </row>
    <row r="1166" spans="1:2" x14ac:dyDescent="0.25">
      <c r="A1166" s="61"/>
      <c r="B1166" s="61"/>
    </row>
    <row r="1167" spans="1:2" x14ac:dyDescent="0.25">
      <c r="A1167" s="61"/>
      <c r="B1167" s="61"/>
    </row>
    <row r="1168" spans="1:2" x14ac:dyDescent="0.25">
      <c r="A1168" s="61"/>
      <c r="B1168" s="61"/>
    </row>
    <row r="1169" spans="1:2" x14ac:dyDescent="0.25">
      <c r="A1169" s="61"/>
      <c r="B1169" s="61"/>
    </row>
    <row r="1170" spans="1:2" x14ac:dyDescent="0.25">
      <c r="A1170" s="61"/>
      <c r="B1170" s="61"/>
    </row>
    <row r="1171" spans="1:2" x14ac:dyDescent="0.25">
      <c r="A1171" s="61"/>
      <c r="B1171" s="61"/>
    </row>
    <row r="1172" spans="1:2" x14ac:dyDescent="0.25">
      <c r="A1172" s="61"/>
      <c r="B1172" s="61"/>
    </row>
    <row r="1173" spans="1:2" x14ac:dyDescent="0.25">
      <c r="A1173" s="61"/>
      <c r="B1173" s="61"/>
    </row>
    <row r="1174" spans="1:2" x14ac:dyDescent="0.25">
      <c r="A1174" s="61"/>
      <c r="B1174" s="61"/>
    </row>
    <row r="1175" spans="1:2" x14ac:dyDescent="0.25">
      <c r="A1175" s="61"/>
      <c r="B1175" s="61"/>
    </row>
    <row r="1176" spans="1:2" x14ac:dyDescent="0.25">
      <c r="A1176" s="61"/>
      <c r="B1176" s="61"/>
    </row>
    <row r="1177" spans="1:2" x14ac:dyDescent="0.25">
      <c r="A1177" s="61"/>
      <c r="B1177" s="61"/>
    </row>
    <row r="1178" spans="1:2" x14ac:dyDescent="0.25">
      <c r="A1178" s="61"/>
      <c r="B1178" s="61"/>
    </row>
    <row r="1179" spans="1:2" x14ac:dyDescent="0.25">
      <c r="A1179" s="61"/>
      <c r="B1179" s="61"/>
    </row>
    <row r="1180" spans="1:2" x14ac:dyDescent="0.25">
      <c r="A1180" s="61"/>
      <c r="B1180" s="61"/>
    </row>
    <row r="1181" spans="1:2" x14ac:dyDescent="0.25">
      <c r="A1181" s="61"/>
      <c r="B1181" s="61"/>
    </row>
    <row r="1182" spans="1:2" x14ac:dyDescent="0.25">
      <c r="A1182" s="61"/>
      <c r="B1182" s="61"/>
    </row>
    <row r="1183" spans="1:2" x14ac:dyDescent="0.25">
      <c r="A1183" s="61"/>
      <c r="B1183" s="61"/>
    </row>
    <row r="1184" spans="1:2" x14ac:dyDescent="0.25">
      <c r="A1184" s="61"/>
      <c r="B1184" s="61"/>
    </row>
    <row r="1185" spans="1:2" x14ac:dyDescent="0.25">
      <c r="A1185" s="61"/>
      <c r="B1185" s="61"/>
    </row>
    <row r="1186" spans="1:2" x14ac:dyDescent="0.25">
      <c r="A1186" s="61"/>
      <c r="B1186" s="61"/>
    </row>
    <row r="1187" spans="1:2" x14ac:dyDescent="0.25">
      <c r="A1187" s="61"/>
      <c r="B1187" s="61"/>
    </row>
    <row r="1188" spans="1:2" x14ac:dyDescent="0.25">
      <c r="A1188" s="61"/>
      <c r="B1188" s="61"/>
    </row>
    <row r="1189" spans="1:2" x14ac:dyDescent="0.25">
      <c r="A1189" s="61"/>
      <c r="B1189" s="61"/>
    </row>
    <row r="1190" spans="1:2" x14ac:dyDescent="0.25">
      <c r="A1190" s="61"/>
      <c r="B1190" s="61"/>
    </row>
    <row r="1191" spans="1:2" x14ac:dyDescent="0.25">
      <c r="A1191" s="61"/>
      <c r="B1191" s="61"/>
    </row>
    <row r="1192" spans="1:2" x14ac:dyDescent="0.25">
      <c r="A1192" s="61"/>
      <c r="B1192" s="61"/>
    </row>
    <row r="1193" spans="1:2" x14ac:dyDescent="0.25">
      <c r="A1193" s="61"/>
      <c r="B1193" s="61"/>
    </row>
    <row r="1194" spans="1:2" x14ac:dyDescent="0.25">
      <c r="A1194" s="61"/>
      <c r="B1194" s="61"/>
    </row>
    <row r="1195" spans="1:2" x14ac:dyDescent="0.25">
      <c r="A1195" s="61"/>
      <c r="B1195" s="61"/>
    </row>
    <row r="1196" spans="1:2" x14ac:dyDescent="0.25">
      <c r="A1196" s="61"/>
      <c r="B1196" s="61"/>
    </row>
    <row r="1197" spans="1:2" x14ac:dyDescent="0.25">
      <c r="A1197" s="61"/>
      <c r="B1197" s="61"/>
    </row>
    <row r="1198" spans="1:2" x14ac:dyDescent="0.25">
      <c r="A1198" s="61"/>
      <c r="B1198" s="61"/>
    </row>
    <row r="1199" spans="1:2" x14ac:dyDescent="0.25">
      <c r="A1199" s="61"/>
      <c r="B1199" s="61"/>
    </row>
    <row r="1200" spans="1:2" x14ac:dyDescent="0.25">
      <c r="A1200" s="61"/>
      <c r="B1200" s="61"/>
    </row>
    <row r="1201" spans="1:2" x14ac:dyDescent="0.25">
      <c r="A1201" s="61"/>
      <c r="B1201" s="61"/>
    </row>
    <row r="1202" spans="1:2" x14ac:dyDescent="0.25">
      <c r="A1202" s="61"/>
      <c r="B1202" s="61"/>
    </row>
    <row r="1203" spans="1:2" x14ac:dyDescent="0.25">
      <c r="A1203" s="61"/>
      <c r="B1203" s="61"/>
    </row>
    <row r="1204" spans="1:2" x14ac:dyDescent="0.25">
      <c r="A1204" s="61"/>
      <c r="B1204" s="61"/>
    </row>
    <row r="1205" spans="1:2" x14ac:dyDescent="0.25">
      <c r="A1205" s="61"/>
      <c r="B1205" s="61"/>
    </row>
    <row r="1206" spans="1:2" x14ac:dyDescent="0.25">
      <c r="A1206" s="61"/>
      <c r="B1206" s="61"/>
    </row>
    <row r="1207" spans="1:2" x14ac:dyDescent="0.25">
      <c r="A1207" s="61"/>
      <c r="B1207" s="61"/>
    </row>
    <row r="1208" spans="1:2" x14ac:dyDescent="0.25">
      <c r="A1208" s="61"/>
      <c r="B1208" s="61"/>
    </row>
    <row r="1209" spans="1:2" x14ac:dyDescent="0.25">
      <c r="A1209" s="61"/>
      <c r="B1209" s="61"/>
    </row>
    <row r="1210" spans="1:2" x14ac:dyDescent="0.25">
      <c r="A1210" s="61"/>
      <c r="B1210" s="61"/>
    </row>
    <row r="1211" spans="1:2" x14ac:dyDescent="0.25">
      <c r="A1211" s="61"/>
      <c r="B1211" s="61"/>
    </row>
    <row r="1212" spans="1:2" x14ac:dyDescent="0.25">
      <c r="A1212" s="61"/>
      <c r="B1212" s="61"/>
    </row>
    <row r="1213" spans="1:2" x14ac:dyDescent="0.25">
      <c r="A1213" s="61"/>
      <c r="B1213" s="61"/>
    </row>
    <row r="1214" spans="1:2" x14ac:dyDescent="0.25">
      <c r="A1214" s="61"/>
      <c r="B1214" s="61"/>
    </row>
    <row r="1215" spans="1:2" x14ac:dyDescent="0.25">
      <c r="A1215" s="61"/>
      <c r="B1215" s="61"/>
    </row>
    <row r="1216" spans="1:2" x14ac:dyDescent="0.25">
      <c r="A1216" s="61"/>
      <c r="B1216" s="61"/>
    </row>
    <row r="1217" spans="1:2" x14ac:dyDescent="0.25">
      <c r="A1217" s="61"/>
      <c r="B1217" s="61"/>
    </row>
    <row r="1218" spans="1:2" x14ac:dyDescent="0.25">
      <c r="A1218" s="61"/>
      <c r="B1218" s="61"/>
    </row>
    <row r="1219" spans="1:2" x14ac:dyDescent="0.25">
      <c r="A1219" s="61"/>
      <c r="B1219" s="61"/>
    </row>
    <row r="1220" spans="1:2" x14ac:dyDescent="0.25">
      <c r="A1220" s="61"/>
      <c r="B1220" s="61"/>
    </row>
    <row r="1221" spans="1:2" x14ac:dyDescent="0.25">
      <c r="A1221" s="61"/>
      <c r="B1221" s="61"/>
    </row>
    <row r="1222" spans="1:2" x14ac:dyDescent="0.25">
      <c r="A1222" s="61"/>
      <c r="B1222" s="61"/>
    </row>
    <row r="1223" spans="1:2" x14ac:dyDescent="0.25">
      <c r="A1223" s="61"/>
      <c r="B1223" s="61"/>
    </row>
    <row r="1224" spans="1:2" x14ac:dyDescent="0.25">
      <c r="A1224" s="61"/>
      <c r="B1224" s="61"/>
    </row>
    <row r="1225" spans="1:2" x14ac:dyDescent="0.25">
      <c r="A1225" s="61"/>
      <c r="B1225" s="61"/>
    </row>
    <row r="1226" spans="1:2" x14ac:dyDescent="0.25">
      <c r="A1226" s="61"/>
      <c r="B1226" s="61"/>
    </row>
    <row r="1227" spans="1:2" x14ac:dyDescent="0.25">
      <c r="A1227" s="61"/>
      <c r="B1227" s="61"/>
    </row>
    <row r="1228" spans="1:2" x14ac:dyDescent="0.25">
      <c r="A1228" s="61"/>
      <c r="B1228" s="61"/>
    </row>
    <row r="1229" spans="1:2" x14ac:dyDescent="0.25">
      <c r="A1229" s="61"/>
      <c r="B1229" s="61"/>
    </row>
    <row r="1230" spans="1:2" x14ac:dyDescent="0.25">
      <c r="A1230" s="61"/>
      <c r="B1230" s="61"/>
    </row>
    <row r="1231" spans="1:2" x14ac:dyDescent="0.25">
      <c r="A1231" s="61"/>
      <c r="B1231" s="61"/>
    </row>
    <row r="1232" spans="1:2" x14ac:dyDescent="0.25">
      <c r="A1232" s="61"/>
      <c r="B1232" s="61"/>
    </row>
    <row r="1233" spans="1:2" x14ac:dyDescent="0.25">
      <c r="A1233" s="61"/>
      <c r="B1233" s="61"/>
    </row>
    <row r="1234" spans="1:2" x14ac:dyDescent="0.25">
      <c r="A1234" s="61"/>
      <c r="B1234" s="61"/>
    </row>
    <row r="1235" spans="1:2" x14ac:dyDescent="0.25">
      <c r="A1235" s="61"/>
      <c r="B1235" s="61"/>
    </row>
    <row r="1236" spans="1:2" x14ac:dyDescent="0.25">
      <c r="A1236" s="61"/>
      <c r="B1236" s="61"/>
    </row>
    <row r="1237" spans="1:2" x14ac:dyDescent="0.25">
      <c r="A1237" s="61"/>
      <c r="B1237" s="61"/>
    </row>
    <row r="1238" spans="1:2" x14ac:dyDescent="0.25">
      <c r="A1238" s="61"/>
      <c r="B1238" s="61"/>
    </row>
    <row r="1239" spans="1:2" x14ac:dyDescent="0.25">
      <c r="A1239" s="61"/>
      <c r="B1239" s="61"/>
    </row>
    <row r="1240" spans="1:2" x14ac:dyDescent="0.25">
      <c r="A1240" s="61"/>
      <c r="B1240" s="61"/>
    </row>
    <row r="1241" spans="1:2" x14ac:dyDescent="0.25">
      <c r="A1241" s="61"/>
      <c r="B1241" s="61"/>
    </row>
    <row r="1242" spans="1:2" x14ac:dyDescent="0.25">
      <c r="A1242" s="61"/>
      <c r="B1242" s="61"/>
    </row>
    <row r="1243" spans="1:2" x14ac:dyDescent="0.25">
      <c r="A1243" s="61"/>
      <c r="B1243" s="61"/>
    </row>
    <row r="1244" spans="1:2" x14ac:dyDescent="0.25">
      <c r="A1244" s="61"/>
      <c r="B1244" s="61"/>
    </row>
    <row r="1245" spans="1:2" x14ac:dyDescent="0.25">
      <c r="A1245" s="61"/>
      <c r="B1245" s="61"/>
    </row>
    <row r="1246" spans="1:2" x14ac:dyDescent="0.25">
      <c r="A1246" s="61"/>
      <c r="B1246" s="61"/>
    </row>
    <row r="1247" spans="1:2" x14ac:dyDescent="0.25">
      <c r="A1247" s="61"/>
      <c r="B1247" s="61"/>
    </row>
    <row r="1248" spans="1:2" x14ac:dyDescent="0.25">
      <c r="A1248" s="61"/>
      <c r="B1248" s="61"/>
    </row>
    <row r="1249" spans="1:2" x14ac:dyDescent="0.25">
      <c r="A1249" s="61"/>
      <c r="B1249" s="61"/>
    </row>
    <row r="1250" spans="1:2" x14ac:dyDescent="0.25">
      <c r="A1250" s="61"/>
      <c r="B1250" s="61"/>
    </row>
    <row r="1251" spans="1:2" x14ac:dyDescent="0.25">
      <c r="A1251" s="61"/>
      <c r="B1251" s="61"/>
    </row>
    <row r="1252" spans="1:2" x14ac:dyDescent="0.25">
      <c r="A1252" s="61"/>
      <c r="B1252" s="61"/>
    </row>
    <row r="1253" spans="1:2" x14ac:dyDescent="0.25">
      <c r="A1253" s="61"/>
      <c r="B1253" s="61"/>
    </row>
    <row r="1254" spans="1:2" x14ac:dyDescent="0.25">
      <c r="A1254" s="61"/>
      <c r="B1254" s="61"/>
    </row>
    <row r="1255" spans="1:2" x14ac:dyDescent="0.25">
      <c r="A1255" s="61"/>
      <c r="B1255" s="61"/>
    </row>
    <row r="1256" spans="1:2" x14ac:dyDescent="0.25">
      <c r="A1256" s="61"/>
      <c r="B1256" s="61"/>
    </row>
    <row r="1257" spans="1:2" x14ac:dyDescent="0.25">
      <c r="A1257" s="61"/>
      <c r="B1257" s="61"/>
    </row>
    <row r="1258" spans="1:2" x14ac:dyDescent="0.25">
      <c r="A1258" s="61"/>
      <c r="B1258" s="61"/>
    </row>
    <row r="1259" spans="1:2" x14ac:dyDescent="0.25">
      <c r="A1259" s="61"/>
      <c r="B1259" s="61"/>
    </row>
    <row r="1260" spans="1:2" x14ac:dyDescent="0.25">
      <c r="A1260" s="61"/>
      <c r="B1260" s="61"/>
    </row>
    <row r="1261" spans="1:2" x14ac:dyDescent="0.25">
      <c r="A1261" s="61"/>
      <c r="B1261" s="61"/>
    </row>
    <row r="1262" spans="1:2" x14ac:dyDescent="0.25">
      <c r="A1262" s="61"/>
      <c r="B1262" s="61"/>
    </row>
    <row r="1263" spans="1:2" x14ac:dyDescent="0.25">
      <c r="A1263" s="61"/>
      <c r="B1263" s="61"/>
    </row>
    <row r="1264" spans="1:2" x14ac:dyDescent="0.25">
      <c r="A1264" s="61"/>
      <c r="B1264" s="61"/>
    </row>
    <row r="1265" spans="1:2" x14ac:dyDescent="0.25">
      <c r="A1265" s="61"/>
      <c r="B1265" s="61"/>
    </row>
    <row r="1266" spans="1:2" x14ac:dyDescent="0.25">
      <c r="A1266" s="61"/>
      <c r="B1266" s="61"/>
    </row>
    <row r="1267" spans="1:2" x14ac:dyDescent="0.25">
      <c r="A1267" s="61"/>
      <c r="B1267" s="61"/>
    </row>
    <row r="1268" spans="1:2" x14ac:dyDescent="0.25">
      <c r="A1268" s="61"/>
      <c r="B1268" s="61"/>
    </row>
    <row r="1269" spans="1:2" x14ac:dyDescent="0.25">
      <c r="A1269" s="61"/>
      <c r="B1269" s="61"/>
    </row>
    <row r="1270" spans="1:2" x14ac:dyDescent="0.25">
      <c r="A1270" s="61"/>
      <c r="B1270" s="61"/>
    </row>
    <row r="1271" spans="1:2" x14ac:dyDescent="0.25">
      <c r="A1271" s="61"/>
      <c r="B1271" s="61"/>
    </row>
    <row r="1272" spans="1:2" x14ac:dyDescent="0.25">
      <c r="A1272" s="61"/>
      <c r="B1272" s="61"/>
    </row>
    <row r="1273" spans="1:2" x14ac:dyDescent="0.25">
      <c r="A1273" s="61"/>
      <c r="B1273" s="61"/>
    </row>
    <row r="1274" spans="1:2" x14ac:dyDescent="0.25">
      <c r="A1274" s="61"/>
      <c r="B1274" s="61"/>
    </row>
    <row r="1275" spans="1:2" x14ac:dyDescent="0.25">
      <c r="A1275" s="61"/>
      <c r="B1275" s="61"/>
    </row>
    <row r="1276" spans="1:2" x14ac:dyDescent="0.25">
      <c r="A1276" s="61"/>
      <c r="B1276" s="61"/>
    </row>
    <row r="1277" spans="1:2" x14ac:dyDescent="0.25">
      <c r="A1277" s="61"/>
      <c r="B1277" s="61"/>
    </row>
    <row r="1278" spans="1:2" x14ac:dyDescent="0.25">
      <c r="A1278" s="61"/>
      <c r="B1278" s="61"/>
    </row>
    <row r="1279" spans="1:2" x14ac:dyDescent="0.25">
      <c r="A1279" s="61"/>
      <c r="B1279" s="61"/>
    </row>
    <row r="1280" spans="1:2" x14ac:dyDescent="0.25">
      <c r="A1280" s="61"/>
      <c r="B1280" s="61"/>
    </row>
    <row r="1281" spans="1:2" x14ac:dyDescent="0.25">
      <c r="A1281" s="61"/>
      <c r="B1281" s="61"/>
    </row>
    <row r="1282" spans="1:2" x14ac:dyDescent="0.25">
      <c r="A1282" s="61"/>
      <c r="B1282" s="61"/>
    </row>
    <row r="1283" spans="1:2" x14ac:dyDescent="0.25">
      <c r="A1283" s="61"/>
      <c r="B1283" s="61"/>
    </row>
    <row r="1284" spans="1:2" x14ac:dyDescent="0.25">
      <c r="A1284" s="61"/>
      <c r="B1284" s="61"/>
    </row>
    <row r="1285" spans="1:2" x14ac:dyDescent="0.25">
      <c r="A1285" s="61"/>
      <c r="B1285" s="61"/>
    </row>
    <row r="1286" spans="1:2" x14ac:dyDescent="0.25">
      <c r="A1286" s="61"/>
      <c r="B1286" s="61"/>
    </row>
    <row r="1287" spans="1:2" x14ac:dyDescent="0.25">
      <c r="A1287" s="61"/>
      <c r="B1287" s="61"/>
    </row>
    <row r="1288" spans="1:2" x14ac:dyDescent="0.25">
      <c r="A1288" s="61"/>
      <c r="B1288" s="61"/>
    </row>
    <row r="1289" spans="1:2" x14ac:dyDescent="0.25">
      <c r="A1289" s="61"/>
      <c r="B1289" s="61"/>
    </row>
    <row r="1290" spans="1:2" x14ac:dyDescent="0.25">
      <c r="A1290" s="61"/>
      <c r="B1290" s="61"/>
    </row>
    <row r="1291" spans="1:2" x14ac:dyDescent="0.25">
      <c r="A1291" s="61"/>
      <c r="B1291" s="61"/>
    </row>
    <row r="1292" spans="1:2" x14ac:dyDescent="0.25">
      <c r="A1292" s="61"/>
      <c r="B1292" s="61"/>
    </row>
    <row r="1293" spans="1:2" x14ac:dyDescent="0.25">
      <c r="A1293" s="61"/>
      <c r="B1293" s="61"/>
    </row>
    <row r="1294" spans="1:2" x14ac:dyDescent="0.25">
      <c r="A1294" s="61"/>
      <c r="B1294" s="61"/>
    </row>
    <row r="1295" spans="1:2" x14ac:dyDescent="0.25">
      <c r="A1295" s="61"/>
      <c r="B1295" s="61"/>
    </row>
    <row r="1296" spans="1:2" x14ac:dyDescent="0.25">
      <c r="A1296" s="61"/>
      <c r="B1296" s="61"/>
    </row>
    <row r="1297" spans="1:2" x14ac:dyDescent="0.25">
      <c r="A1297" s="61"/>
      <c r="B1297" s="61"/>
    </row>
    <row r="1298" spans="1:2" x14ac:dyDescent="0.25">
      <c r="A1298" s="61"/>
      <c r="B1298" s="61"/>
    </row>
    <row r="1299" spans="1:2" x14ac:dyDescent="0.25">
      <c r="A1299" s="61"/>
      <c r="B1299" s="61"/>
    </row>
    <row r="1300" spans="1:2" x14ac:dyDescent="0.25">
      <c r="A1300" s="61"/>
      <c r="B1300" s="61"/>
    </row>
    <row r="1301" spans="1:2" x14ac:dyDescent="0.25">
      <c r="A1301" s="61"/>
      <c r="B1301" s="61"/>
    </row>
    <row r="1302" spans="1:2" x14ac:dyDescent="0.25">
      <c r="A1302" s="61"/>
      <c r="B1302" s="61"/>
    </row>
    <row r="1303" spans="1:2" x14ac:dyDescent="0.25">
      <c r="A1303" s="61"/>
      <c r="B1303" s="61"/>
    </row>
    <row r="1304" spans="1:2" x14ac:dyDescent="0.25">
      <c r="A1304" s="61"/>
      <c r="B1304" s="61"/>
    </row>
    <row r="1305" spans="1:2" x14ac:dyDescent="0.25">
      <c r="A1305" s="61"/>
      <c r="B1305" s="61"/>
    </row>
    <row r="1306" spans="1:2" x14ac:dyDescent="0.25">
      <c r="A1306" s="61"/>
      <c r="B1306" s="61"/>
    </row>
    <row r="1307" spans="1:2" x14ac:dyDescent="0.25">
      <c r="A1307" s="61"/>
      <c r="B1307" s="61"/>
    </row>
    <row r="1308" spans="1:2" x14ac:dyDescent="0.25">
      <c r="A1308" s="61"/>
      <c r="B1308" s="61"/>
    </row>
    <row r="1309" spans="1:2" x14ac:dyDescent="0.25">
      <c r="A1309" s="61"/>
      <c r="B1309" s="61"/>
    </row>
    <row r="1310" spans="1:2" x14ac:dyDescent="0.25">
      <c r="A1310" s="61"/>
      <c r="B1310" s="61"/>
    </row>
    <row r="1311" spans="1:2" x14ac:dyDescent="0.25">
      <c r="A1311" s="61"/>
      <c r="B1311" s="61"/>
    </row>
    <row r="1312" spans="1:2" x14ac:dyDescent="0.25">
      <c r="A1312" s="61"/>
      <c r="B1312" s="61"/>
    </row>
    <row r="1313" spans="1:2" x14ac:dyDescent="0.25">
      <c r="A1313" s="61"/>
      <c r="B1313" s="61"/>
    </row>
    <row r="1314" spans="1:2" x14ac:dyDescent="0.25">
      <c r="A1314" s="61"/>
      <c r="B1314" s="61"/>
    </row>
    <row r="1315" spans="1:2" x14ac:dyDescent="0.25">
      <c r="A1315" s="61"/>
      <c r="B1315" s="61"/>
    </row>
    <row r="1316" spans="1:2" x14ac:dyDescent="0.25">
      <c r="A1316" s="61"/>
      <c r="B1316" s="61"/>
    </row>
    <row r="1317" spans="1:2" x14ac:dyDescent="0.25">
      <c r="A1317" s="61"/>
      <c r="B1317" s="61"/>
    </row>
    <row r="1318" spans="1:2" x14ac:dyDescent="0.25">
      <c r="A1318" s="61"/>
      <c r="B1318" s="61"/>
    </row>
    <row r="1319" spans="1:2" x14ac:dyDescent="0.25">
      <c r="A1319" s="61"/>
      <c r="B1319" s="61"/>
    </row>
    <row r="1320" spans="1:2" x14ac:dyDescent="0.25">
      <c r="A1320" s="61"/>
      <c r="B1320" s="61"/>
    </row>
    <row r="1321" spans="1:2" x14ac:dyDescent="0.25">
      <c r="A1321" s="61"/>
      <c r="B1321" s="61"/>
    </row>
    <row r="1322" spans="1:2" x14ac:dyDescent="0.25">
      <c r="A1322" s="61"/>
      <c r="B1322" s="61"/>
    </row>
    <row r="1323" spans="1:2" x14ac:dyDescent="0.25">
      <c r="A1323" s="61"/>
      <c r="B1323" s="61"/>
    </row>
    <row r="1324" spans="1:2" x14ac:dyDescent="0.25">
      <c r="A1324" s="61"/>
      <c r="B1324" s="61"/>
    </row>
    <row r="1325" spans="1:2" x14ac:dyDescent="0.25">
      <c r="A1325" s="61"/>
      <c r="B1325" s="61"/>
    </row>
    <row r="1326" spans="1:2" x14ac:dyDescent="0.25">
      <c r="A1326" s="61"/>
      <c r="B1326" s="61"/>
    </row>
    <row r="1327" spans="1:2" x14ac:dyDescent="0.25">
      <c r="A1327" s="61"/>
      <c r="B1327" s="61"/>
    </row>
    <row r="1328" spans="1:2" x14ac:dyDescent="0.25">
      <c r="A1328" s="61"/>
      <c r="B1328" s="61"/>
    </row>
    <row r="1329" spans="1:2" x14ac:dyDescent="0.25">
      <c r="A1329" s="61"/>
      <c r="B1329" s="61"/>
    </row>
    <row r="1330" spans="1:2" x14ac:dyDescent="0.25">
      <c r="A1330" s="61"/>
      <c r="B1330" s="61"/>
    </row>
    <row r="1331" spans="1:2" x14ac:dyDescent="0.25">
      <c r="A1331" s="61"/>
      <c r="B1331" s="61"/>
    </row>
    <row r="1332" spans="1:2" x14ac:dyDescent="0.25">
      <c r="A1332" s="61"/>
      <c r="B1332" s="61"/>
    </row>
    <row r="1333" spans="1:2" x14ac:dyDescent="0.25">
      <c r="A1333" s="61"/>
      <c r="B1333" s="61"/>
    </row>
    <row r="1334" spans="1:2" x14ac:dyDescent="0.25">
      <c r="A1334" s="61"/>
      <c r="B1334" s="61"/>
    </row>
    <row r="1335" spans="1:2" x14ac:dyDescent="0.25">
      <c r="A1335" s="61"/>
      <c r="B1335" s="61"/>
    </row>
    <row r="1336" spans="1:2" x14ac:dyDescent="0.25">
      <c r="A1336" s="61"/>
      <c r="B1336" s="61"/>
    </row>
    <row r="1337" spans="1:2" x14ac:dyDescent="0.25">
      <c r="A1337" s="61"/>
      <c r="B1337" s="61"/>
    </row>
    <row r="1338" spans="1:2" x14ac:dyDescent="0.25">
      <c r="A1338" s="61"/>
      <c r="B1338" s="61"/>
    </row>
    <row r="1339" spans="1:2" x14ac:dyDescent="0.25">
      <c r="A1339" s="61"/>
      <c r="B1339" s="61"/>
    </row>
    <row r="1340" spans="1:2" x14ac:dyDescent="0.25">
      <c r="A1340" s="61"/>
      <c r="B1340" s="61"/>
    </row>
    <row r="1341" spans="1:2" x14ac:dyDescent="0.25">
      <c r="A1341" s="61"/>
      <c r="B1341" s="61"/>
    </row>
    <row r="1342" spans="1:2" x14ac:dyDescent="0.25">
      <c r="A1342" s="61"/>
      <c r="B1342" s="61"/>
    </row>
    <row r="1343" spans="1:2" x14ac:dyDescent="0.25">
      <c r="A1343" s="61"/>
      <c r="B1343" s="61"/>
    </row>
    <row r="1344" spans="1:2" x14ac:dyDescent="0.25">
      <c r="A1344" s="61"/>
      <c r="B1344" s="61"/>
    </row>
    <row r="1345" spans="1:2" x14ac:dyDescent="0.25">
      <c r="A1345" s="61"/>
      <c r="B1345" s="61"/>
    </row>
    <row r="1346" spans="1:2" x14ac:dyDescent="0.25">
      <c r="A1346" s="61"/>
      <c r="B1346" s="61"/>
    </row>
    <row r="1347" spans="1:2" x14ac:dyDescent="0.25">
      <c r="A1347" s="61"/>
      <c r="B1347" s="61"/>
    </row>
    <row r="1348" spans="1:2" x14ac:dyDescent="0.25">
      <c r="A1348" s="61"/>
      <c r="B1348" s="61"/>
    </row>
    <row r="1349" spans="1:2" x14ac:dyDescent="0.25">
      <c r="A1349" s="61"/>
      <c r="B1349" s="61"/>
    </row>
    <row r="1350" spans="1:2" x14ac:dyDescent="0.25">
      <c r="A1350" s="61"/>
      <c r="B1350" s="61"/>
    </row>
    <row r="1351" spans="1:2" x14ac:dyDescent="0.25">
      <c r="A1351" s="61"/>
      <c r="B1351" s="61"/>
    </row>
    <row r="1352" spans="1:2" x14ac:dyDescent="0.25">
      <c r="A1352" s="61"/>
      <c r="B1352" s="61"/>
    </row>
    <row r="1353" spans="1:2" x14ac:dyDescent="0.25">
      <c r="A1353" s="61"/>
      <c r="B1353" s="61"/>
    </row>
    <row r="1354" spans="1:2" x14ac:dyDescent="0.25">
      <c r="A1354" s="61"/>
      <c r="B1354" s="61"/>
    </row>
    <row r="1355" spans="1:2" x14ac:dyDescent="0.25">
      <c r="A1355" s="61"/>
      <c r="B1355" s="61"/>
    </row>
    <row r="1356" spans="1:2" x14ac:dyDescent="0.25">
      <c r="A1356" s="61"/>
      <c r="B1356" s="61"/>
    </row>
    <row r="1357" spans="1:2" x14ac:dyDescent="0.25">
      <c r="A1357" s="61"/>
      <c r="B1357" s="61"/>
    </row>
    <row r="1358" spans="1:2" x14ac:dyDescent="0.25">
      <c r="A1358" s="61"/>
      <c r="B1358" s="61"/>
    </row>
    <row r="1359" spans="1:2" x14ac:dyDescent="0.25">
      <c r="A1359" s="61"/>
      <c r="B1359" s="61"/>
    </row>
    <row r="1360" spans="1:2" x14ac:dyDescent="0.25">
      <c r="A1360" s="61"/>
      <c r="B1360" s="61"/>
    </row>
    <row r="1361" spans="1:2" x14ac:dyDescent="0.25">
      <c r="A1361" s="61"/>
      <c r="B1361" s="61"/>
    </row>
    <row r="1362" spans="1:2" x14ac:dyDescent="0.25">
      <c r="A1362" s="61"/>
      <c r="B1362" s="61"/>
    </row>
    <row r="1363" spans="1:2" x14ac:dyDescent="0.25">
      <c r="A1363" s="61"/>
      <c r="B1363" s="61"/>
    </row>
    <row r="1364" spans="1:2" x14ac:dyDescent="0.25">
      <c r="A1364" s="61"/>
      <c r="B1364" s="61"/>
    </row>
    <row r="1365" spans="1:2" x14ac:dyDescent="0.25">
      <c r="A1365" s="61"/>
      <c r="B1365" s="61"/>
    </row>
    <row r="1366" spans="1:2" x14ac:dyDescent="0.25">
      <c r="A1366" s="61"/>
      <c r="B1366" s="61"/>
    </row>
    <row r="1367" spans="1:2" x14ac:dyDescent="0.25">
      <c r="A1367" s="61"/>
      <c r="B1367" s="61"/>
    </row>
    <row r="1368" spans="1:2" x14ac:dyDescent="0.25">
      <c r="A1368" s="61"/>
      <c r="B1368" s="61"/>
    </row>
    <row r="1369" spans="1:2" x14ac:dyDescent="0.25">
      <c r="A1369" s="61"/>
      <c r="B1369" s="61"/>
    </row>
    <row r="1370" spans="1:2" x14ac:dyDescent="0.25">
      <c r="A1370" s="61"/>
      <c r="B1370" s="61"/>
    </row>
    <row r="1371" spans="1:2" x14ac:dyDescent="0.25">
      <c r="A1371" s="61"/>
      <c r="B1371" s="61"/>
    </row>
    <row r="1372" spans="1:2" x14ac:dyDescent="0.25">
      <c r="A1372" s="61"/>
      <c r="B1372" s="61"/>
    </row>
    <row r="1373" spans="1:2" x14ac:dyDescent="0.25">
      <c r="A1373" s="61"/>
      <c r="B1373" s="61"/>
    </row>
    <row r="1374" spans="1:2" x14ac:dyDescent="0.25">
      <c r="A1374" s="61"/>
      <c r="B1374" s="61"/>
    </row>
    <row r="1375" spans="1:2" x14ac:dyDescent="0.25">
      <c r="A1375" s="61"/>
      <c r="B1375" s="61"/>
    </row>
    <row r="1376" spans="1:2" x14ac:dyDescent="0.25">
      <c r="A1376" s="61"/>
      <c r="B1376" s="61"/>
    </row>
    <row r="1377" spans="1:2" x14ac:dyDescent="0.25">
      <c r="A1377" s="61"/>
      <c r="B1377" s="61"/>
    </row>
    <row r="1378" spans="1:2" x14ac:dyDescent="0.25">
      <c r="A1378" s="61"/>
      <c r="B1378" s="61"/>
    </row>
    <row r="1379" spans="1:2" x14ac:dyDescent="0.25">
      <c r="A1379" s="61"/>
      <c r="B1379" s="61"/>
    </row>
    <row r="1380" spans="1:2" x14ac:dyDescent="0.25">
      <c r="A1380" s="61"/>
      <c r="B1380" s="61"/>
    </row>
    <row r="1381" spans="1:2" x14ac:dyDescent="0.25">
      <c r="A1381" s="61"/>
      <c r="B1381" s="61"/>
    </row>
    <row r="1382" spans="1:2" x14ac:dyDescent="0.25">
      <c r="A1382" s="61"/>
      <c r="B1382" s="61"/>
    </row>
    <row r="1383" spans="1:2" x14ac:dyDescent="0.25">
      <c r="A1383" s="61"/>
      <c r="B1383" s="61"/>
    </row>
    <row r="1384" spans="1:2" x14ac:dyDescent="0.25">
      <c r="A1384" s="61"/>
      <c r="B1384" s="61"/>
    </row>
    <row r="1385" spans="1:2" x14ac:dyDescent="0.25">
      <c r="A1385" s="61"/>
      <c r="B1385" s="61"/>
    </row>
    <row r="1386" spans="1:2" x14ac:dyDescent="0.25">
      <c r="A1386" s="61"/>
      <c r="B1386" s="61"/>
    </row>
    <row r="1387" spans="1:2" x14ac:dyDescent="0.25">
      <c r="A1387" s="61"/>
      <c r="B1387" s="61"/>
    </row>
    <row r="1388" spans="1:2" x14ac:dyDescent="0.25">
      <c r="A1388" s="61"/>
      <c r="B1388" s="61"/>
    </row>
    <row r="1389" spans="1:2" x14ac:dyDescent="0.25">
      <c r="A1389" s="61"/>
      <c r="B1389" s="61"/>
    </row>
    <row r="1390" spans="1:2" x14ac:dyDescent="0.25">
      <c r="A1390" s="61"/>
      <c r="B1390" s="61"/>
    </row>
    <row r="1391" spans="1:2" x14ac:dyDescent="0.25">
      <c r="A1391" s="61"/>
      <c r="B1391" s="61"/>
    </row>
    <row r="1392" spans="1:2" x14ac:dyDescent="0.25">
      <c r="A1392" s="61"/>
      <c r="B1392" s="61"/>
    </row>
    <row r="1393" spans="1:2" x14ac:dyDescent="0.25">
      <c r="A1393" s="61"/>
      <c r="B1393" s="61"/>
    </row>
    <row r="1394" spans="1:2" x14ac:dyDescent="0.25">
      <c r="A1394" s="61"/>
      <c r="B1394" s="61"/>
    </row>
    <row r="1395" spans="1:2" x14ac:dyDescent="0.25">
      <c r="A1395" s="61"/>
      <c r="B1395" s="61"/>
    </row>
    <row r="1396" spans="1:2" x14ac:dyDescent="0.25">
      <c r="A1396" s="61"/>
      <c r="B1396" s="61"/>
    </row>
    <row r="1397" spans="1:2" x14ac:dyDescent="0.25">
      <c r="A1397" s="61"/>
      <c r="B1397" s="61"/>
    </row>
    <row r="1398" spans="1:2" x14ac:dyDescent="0.25">
      <c r="A1398" s="61"/>
      <c r="B1398" s="61"/>
    </row>
    <row r="1399" spans="1:2" x14ac:dyDescent="0.25">
      <c r="A1399" s="61"/>
      <c r="B1399" s="61"/>
    </row>
    <row r="1400" spans="1:2" x14ac:dyDescent="0.25">
      <c r="A1400" s="61"/>
      <c r="B1400" s="61"/>
    </row>
    <row r="1401" spans="1:2" x14ac:dyDescent="0.25">
      <c r="A1401" s="61"/>
      <c r="B1401" s="61"/>
    </row>
    <row r="1402" spans="1:2" x14ac:dyDescent="0.25">
      <c r="A1402" s="61"/>
      <c r="B1402" s="61"/>
    </row>
    <row r="1403" spans="1:2" x14ac:dyDescent="0.25">
      <c r="A1403" s="61"/>
      <c r="B1403" s="61"/>
    </row>
    <row r="1404" spans="1:2" x14ac:dyDescent="0.25">
      <c r="A1404" s="61"/>
      <c r="B1404" s="61"/>
    </row>
    <row r="1405" spans="1:2" x14ac:dyDescent="0.25">
      <c r="A1405" s="61"/>
      <c r="B1405" s="61"/>
    </row>
    <row r="1406" spans="1:2" x14ac:dyDescent="0.25">
      <c r="A1406" s="61"/>
      <c r="B1406" s="61"/>
    </row>
    <row r="1407" spans="1:2" x14ac:dyDescent="0.25">
      <c r="A1407" s="61"/>
      <c r="B1407" s="61"/>
    </row>
    <row r="1408" spans="1:2" x14ac:dyDescent="0.25">
      <c r="A1408" s="61"/>
      <c r="B1408" s="61"/>
    </row>
    <row r="1409" spans="1:2" x14ac:dyDescent="0.25">
      <c r="A1409" s="61"/>
      <c r="B1409" s="61"/>
    </row>
    <row r="1410" spans="1:2" x14ac:dyDescent="0.25">
      <c r="A1410" s="61"/>
      <c r="B1410" s="61"/>
    </row>
    <row r="1411" spans="1:2" x14ac:dyDescent="0.25">
      <c r="A1411" s="61"/>
      <c r="B1411" s="61"/>
    </row>
    <row r="1412" spans="1:2" x14ac:dyDescent="0.25">
      <c r="A1412" s="61"/>
      <c r="B1412" s="61"/>
    </row>
    <row r="1413" spans="1:2" x14ac:dyDescent="0.25">
      <c r="A1413" s="61"/>
      <c r="B1413" s="61"/>
    </row>
    <row r="1414" spans="1:2" x14ac:dyDescent="0.25">
      <c r="A1414" s="61"/>
      <c r="B1414" s="61"/>
    </row>
    <row r="1415" spans="1:2" x14ac:dyDescent="0.25">
      <c r="A1415" s="61"/>
      <c r="B1415" s="61"/>
    </row>
    <row r="1416" spans="1:2" x14ac:dyDescent="0.25">
      <c r="A1416" s="61"/>
      <c r="B1416" s="61"/>
    </row>
    <row r="1417" spans="1:2" x14ac:dyDescent="0.25">
      <c r="A1417" s="61"/>
      <c r="B1417" s="61"/>
    </row>
    <row r="1418" spans="1:2" x14ac:dyDescent="0.25">
      <c r="A1418" s="61"/>
      <c r="B1418" s="61"/>
    </row>
    <row r="1419" spans="1:2" x14ac:dyDescent="0.25">
      <c r="A1419" s="61"/>
      <c r="B1419" s="61"/>
    </row>
    <row r="1420" spans="1:2" x14ac:dyDescent="0.25">
      <c r="A1420" s="61"/>
      <c r="B1420" s="61"/>
    </row>
    <row r="1421" spans="1:2" x14ac:dyDescent="0.25">
      <c r="A1421" s="61"/>
      <c r="B1421" s="61"/>
    </row>
    <row r="1422" spans="1:2" x14ac:dyDescent="0.25">
      <c r="A1422" s="61"/>
      <c r="B1422" s="61"/>
    </row>
    <row r="1423" spans="1:2" x14ac:dyDescent="0.25">
      <c r="A1423" s="61"/>
      <c r="B1423" s="61"/>
    </row>
    <row r="1424" spans="1:2" x14ac:dyDescent="0.25">
      <c r="A1424" s="61"/>
      <c r="B1424" s="61"/>
    </row>
    <row r="1425" spans="1:2" x14ac:dyDescent="0.25">
      <c r="A1425" s="61"/>
      <c r="B1425" s="61"/>
    </row>
    <row r="1426" spans="1:2" x14ac:dyDescent="0.25">
      <c r="A1426" s="61"/>
      <c r="B1426" s="61"/>
    </row>
    <row r="1427" spans="1:2" x14ac:dyDescent="0.25">
      <c r="A1427" s="61"/>
      <c r="B1427" s="61"/>
    </row>
    <row r="1428" spans="1:2" x14ac:dyDescent="0.25">
      <c r="A1428" s="61"/>
      <c r="B1428" s="61"/>
    </row>
    <row r="1429" spans="1:2" x14ac:dyDescent="0.25">
      <c r="A1429" s="61"/>
      <c r="B1429" s="61"/>
    </row>
    <row r="1430" spans="1:2" x14ac:dyDescent="0.25">
      <c r="A1430" s="61"/>
      <c r="B1430" s="61"/>
    </row>
    <row r="1431" spans="1:2" x14ac:dyDescent="0.25">
      <c r="A1431" s="61"/>
      <c r="B1431" s="61"/>
    </row>
    <row r="1432" spans="1:2" x14ac:dyDescent="0.25">
      <c r="A1432" s="61"/>
      <c r="B1432" s="61"/>
    </row>
    <row r="1433" spans="1:2" x14ac:dyDescent="0.25">
      <c r="A1433" s="61"/>
      <c r="B1433" s="61"/>
    </row>
    <row r="1434" spans="1:2" x14ac:dyDescent="0.25">
      <c r="A1434" s="61"/>
      <c r="B1434" s="61"/>
    </row>
    <row r="1435" spans="1:2" x14ac:dyDescent="0.25">
      <c r="A1435" s="61"/>
      <c r="B1435" s="61"/>
    </row>
    <row r="1436" spans="1:2" x14ac:dyDescent="0.25">
      <c r="A1436" s="61"/>
      <c r="B1436" s="61"/>
    </row>
    <row r="1437" spans="1:2" x14ac:dyDescent="0.25">
      <c r="A1437" s="61"/>
      <c r="B1437" s="61"/>
    </row>
    <row r="1438" spans="1:2" x14ac:dyDescent="0.25">
      <c r="A1438" s="61"/>
      <c r="B1438" s="61"/>
    </row>
    <row r="1439" spans="1:2" x14ac:dyDescent="0.25">
      <c r="A1439" s="61"/>
      <c r="B1439" s="61"/>
    </row>
    <row r="1440" spans="1:2" x14ac:dyDescent="0.25">
      <c r="A1440" s="61"/>
      <c r="B1440" s="61"/>
    </row>
    <row r="1441" spans="1:2" x14ac:dyDescent="0.25">
      <c r="A1441" s="61"/>
      <c r="B1441" s="61"/>
    </row>
    <row r="1442" spans="1:2" x14ac:dyDescent="0.25">
      <c r="A1442" s="61"/>
      <c r="B1442" s="61"/>
    </row>
    <row r="1443" spans="1:2" x14ac:dyDescent="0.25">
      <c r="A1443" s="61"/>
      <c r="B1443" s="61"/>
    </row>
    <row r="1444" spans="1:2" x14ac:dyDescent="0.25">
      <c r="A1444" s="61"/>
      <c r="B1444" s="61"/>
    </row>
    <row r="1445" spans="1:2" x14ac:dyDescent="0.25">
      <c r="A1445" s="61"/>
      <c r="B1445" s="61"/>
    </row>
    <row r="1446" spans="1:2" x14ac:dyDescent="0.25">
      <c r="A1446" s="61"/>
      <c r="B1446" s="61"/>
    </row>
    <row r="1447" spans="1:2" x14ac:dyDescent="0.25">
      <c r="A1447" s="61"/>
      <c r="B1447" s="61"/>
    </row>
    <row r="1448" spans="1:2" x14ac:dyDescent="0.25">
      <c r="A1448" s="61"/>
      <c r="B1448" s="61"/>
    </row>
    <row r="1449" spans="1:2" x14ac:dyDescent="0.25">
      <c r="A1449" s="61"/>
      <c r="B1449" s="61"/>
    </row>
    <row r="1450" spans="1:2" x14ac:dyDescent="0.25">
      <c r="A1450" s="61"/>
      <c r="B1450" s="61"/>
    </row>
    <row r="1451" spans="1:2" x14ac:dyDescent="0.25">
      <c r="A1451" s="61"/>
      <c r="B1451" s="61"/>
    </row>
    <row r="1452" spans="1:2" x14ac:dyDescent="0.25">
      <c r="A1452" s="61"/>
      <c r="B1452" s="61"/>
    </row>
    <row r="1453" spans="1:2" x14ac:dyDescent="0.25">
      <c r="A1453" s="61"/>
      <c r="B1453" s="61"/>
    </row>
    <row r="1454" spans="1:2" x14ac:dyDescent="0.25">
      <c r="A1454" s="61"/>
      <c r="B1454" s="61"/>
    </row>
    <row r="1455" spans="1:2" x14ac:dyDescent="0.25">
      <c r="A1455" s="61"/>
      <c r="B1455" s="61"/>
    </row>
    <row r="1456" spans="1:2" x14ac:dyDescent="0.25">
      <c r="A1456" s="61"/>
      <c r="B1456" s="61"/>
    </row>
    <row r="1457" spans="1:2" x14ac:dyDescent="0.25">
      <c r="A1457" s="61"/>
      <c r="B1457" s="61"/>
    </row>
    <row r="1458" spans="1:2" x14ac:dyDescent="0.25">
      <c r="A1458" s="61"/>
      <c r="B1458" s="61"/>
    </row>
    <row r="1459" spans="1:2" x14ac:dyDescent="0.25">
      <c r="A1459" s="61"/>
      <c r="B1459" s="61"/>
    </row>
    <row r="1460" spans="1:2" x14ac:dyDescent="0.25">
      <c r="A1460" s="61"/>
      <c r="B1460" s="61"/>
    </row>
    <row r="1461" spans="1:2" x14ac:dyDescent="0.25">
      <c r="A1461" s="61"/>
      <c r="B1461" s="61"/>
    </row>
    <row r="1462" spans="1:2" x14ac:dyDescent="0.25">
      <c r="A1462" s="61"/>
      <c r="B1462" s="61"/>
    </row>
    <row r="1463" spans="1:2" x14ac:dyDescent="0.25">
      <c r="A1463" s="61"/>
      <c r="B1463" s="61"/>
    </row>
    <row r="1464" spans="1:2" x14ac:dyDescent="0.25">
      <c r="A1464" s="61"/>
      <c r="B1464" s="61"/>
    </row>
    <row r="1465" spans="1:2" x14ac:dyDescent="0.25">
      <c r="A1465" s="61"/>
      <c r="B1465" s="61"/>
    </row>
    <row r="1466" spans="1:2" x14ac:dyDescent="0.25">
      <c r="A1466" s="61"/>
      <c r="B1466" s="61"/>
    </row>
    <row r="1467" spans="1:2" x14ac:dyDescent="0.25">
      <c r="A1467" s="61"/>
      <c r="B1467" s="61"/>
    </row>
    <row r="1468" spans="1:2" x14ac:dyDescent="0.25">
      <c r="A1468" s="61"/>
      <c r="B1468" s="61"/>
    </row>
    <row r="1469" spans="1:2" x14ac:dyDescent="0.25">
      <c r="A1469" s="61"/>
      <c r="B1469" s="61"/>
    </row>
    <row r="1470" spans="1:2" x14ac:dyDescent="0.25">
      <c r="A1470" s="61"/>
      <c r="B1470" s="61"/>
    </row>
    <row r="1471" spans="1:2" x14ac:dyDescent="0.25">
      <c r="A1471" s="61"/>
      <c r="B1471" s="61"/>
    </row>
    <row r="1472" spans="1:2" x14ac:dyDescent="0.25">
      <c r="A1472" s="61"/>
      <c r="B1472" s="61"/>
    </row>
    <row r="1473" spans="1:2" x14ac:dyDescent="0.25">
      <c r="A1473" s="61"/>
      <c r="B1473" s="61"/>
    </row>
    <row r="1474" spans="1:2" x14ac:dyDescent="0.25">
      <c r="A1474" s="61"/>
      <c r="B1474" s="61"/>
    </row>
    <row r="1475" spans="1:2" x14ac:dyDescent="0.25">
      <c r="A1475" s="61"/>
      <c r="B1475" s="61"/>
    </row>
    <row r="1476" spans="1:2" x14ac:dyDescent="0.25">
      <c r="A1476" s="61"/>
      <c r="B1476" s="61"/>
    </row>
    <row r="1477" spans="1:2" x14ac:dyDescent="0.25">
      <c r="A1477" s="61"/>
      <c r="B1477" s="61"/>
    </row>
    <row r="1478" spans="1:2" x14ac:dyDescent="0.25">
      <c r="A1478" s="61"/>
      <c r="B1478" s="61"/>
    </row>
    <row r="1479" spans="1:2" x14ac:dyDescent="0.25">
      <c r="A1479" s="61"/>
      <c r="B1479" s="61"/>
    </row>
    <row r="1480" spans="1:2" x14ac:dyDescent="0.25">
      <c r="A1480" s="61"/>
      <c r="B1480" s="61"/>
    </row>
    <row r="1481" spans="1:2" x14ac:dyDescent="0.25">
      <c r="A1481" s="61"/>
      <c r="B1481" s="61"/>
    </row>
    <row r="1482" spans="1:2" x14ac:dyDescent="0.25">
      <c r="A1482" s="61"/>
      <c r="B1482" s="61"/>
    </row>
    <row r="1483" spans="1:2" x14ac:dyDescent="0.25">
      <c r="A1483" s="61"/>
      <c r="B1483" s="61"/>
    </row>
    <row r="1484" spans="1:2" x14ac:dyDescent="0.25">
      <c r="A1484" s="61"/>
      <c r="B1484" s="61"/>
    </row>
    <row r="1485" spans="1:2" x14ac:dyDescent="0.25">
      <c r="A1485" s="61"/>
      <c r="B1485" s="61"/>
    </row>
    <row r="1486" spans="1:2" x14ac:dyDescent="0.25">
      <c r="A1486" s="61"/>
      <c r="B1486" s="61"/>
    </row>
    <row r="1487" spans="1:2" x14ac:dyDescent="0.25">
      <c r="A1487" s="61"/>
      <c r="B1487" s="61"/>
    </row>
    <row r="1488" spans="1:2" x14ac:dyDescent="0.25">
      <c r="A1488" s="61"/>
      <c r="B1488" s="61"/>
    </row>
    <row r="1489" spans="1:2" x14ac:dyDescent="0.25">
      <c r="A1489" s="61"/>
      <c r="B1489" s="61"/>
    </row>
    <row r="1490" spans="1:2" x14ac:dyDescent="0.25">
      <c r="A1490" s="61"/>
      <c r="B1490" s="61"/>
    </row>
    <row r="1491" spans="1:2" x14ac:dyDescent="0.25">
      <c r="A1491" s="61"/>
      <c r="B1491" s="61"/>
    </row>
    <row r="1492" spans="1:2" x14ac:dyDescent="0.25">
      <c r="A1492" s="61"/>
      <c r="B1492" s="61"/>
    </row>
    <row r="1493" spans="1:2" x14ac:dyDescent="0.25">
      <c r="A1493" s="61"/>
      <c r="B1493" s="61"/>
    </row>
    <row r="1494" spans="1:2" x14ac:dyDescent="0.25">
      <c r="A1494" s="61"/>
      <c r="B1494" s="61"/>
    </row>
    <row r="1495" spans="1:2" x14ac:dyDescent="0.25">
      <c r="A1495" s="61"/>
      <c r="B1495" s="61"/>
    </row>
    <row r="1496" spans="1:2" x14ac:dyDescent="0.25">
      <c r="A1496" s="61"/>
      <c r="B1496" s="61"/>
    </row>
    <row r="1497" spans="1:2" x14ac:dyDescent="0.25">
      <c r="A1497" s="61"/>
      <c r="B1497" s="61"/>
    </row>
    <row r="1498" spans="1:2" x14ac:dyDescent="0.25">
      <c r="A1498" s="61"/>
      <c r="B1498" s="61"/>
    </row>
    <row r="1499" spans="1:2" x14ac:dyDescent="0.25">
      <c r="A1499" s="61"/>
      <c r="B1499" s="61"/>
    </row>
    <row r="1500" spans="1:2" x14ac:dyDescent="0.25">
      <c r="A1500" s="61"/>
      <c r="B1500" s="61"/>
    </row>
    <row r="1501" spans="1:2" x14ac:dyDescent="0.25">
      <c r="A1501" s="61"/>
      <c r="B1501" s="61"/>
    </row>
    <row r="1502" spans="1:2" x14ac:dyDescent="0.25">
      <c r="A1502" s="61"/>
      <c r="B1502" s="61"/>
    </row>
    <row r="1503" spans="1:2" x14ac:dyDescent="0.25">
      <c r="A1503" s="61"/>
      <c r="B1503" s="61"/>
    </row>
    <row r="1504" spans="1:2" x14ac:dyDescent="0.25">
      <c r="A1504" s="61"/>
      <c r="B1504" s="61"/>
    </row>
    <row r="1505" spans="1:2" x14ac:dyDescent="0.25">
      <c r="A1505" s="61"/>
      <c r="B1505" s="61"/>
    </row>
    <row r="1506" spans="1:2" x14ac:dyDescent="0.25">
      <c r="A1506" s="61"/>
      <c r="B1506" s="61"/>
    </row>
    <row r="1507" spans="1:2" x14ac:dyDescent="0.25">
      <c r="A1507" s="61"/>
      <c r="B1507" s="61"/>
    </row>
    <row r="1508" spans="1:2" x14ac:dyDescent="0.25">
      <c r="A1508" s="61"/>
      <c r="B1508" s="61"/>
    </row>
    <row r="1509" spans="1:2" x14ac:dyDescent="0.25">
      <c r="A1509" s="61"/>
      <c r="B1509" s="61"/>
    </row>
    <row r="1510" spans="1:2" x14ac:dyDescent="0.25">
      <c r="A1510" s="61"/>
      <c r="B1510" s="61"/>
    </row>
    <row r="1511" spans="1:2" x14ac:dyDescent="0.25">
      <c r="A1511" s="61"/>
      <c r="B1511" s="61"/>
    </row>
    <row r="1512" spans="1:2" x14ac:dyDescent="0.25">
      <c r="A1512" s="61"/>
      <c r="B1512" s="61"/>
    </row>
    <row r="1513" spans="1:2" x14ac:dyDescent="0.25">
      <c r="A1513" s="61"/>
      <c r="B1513" s="61"/>
    </row>
    <row r="1514" spans="1:2" x14ac:dyDescent="0.25">
      <c r="A1514" s="61"/>
      <c r="B1514" s="61"/>
    </row>
    <row r="1515" spans="1:2" x14ac:dyDescent="0.25">
      <c r="A1515" s="61"/>
      <c r="B1515" s="61"/>
    </row>
    <row r="1516" spans="1:2" x14ac:dyDescent="0.25">
      <c r="A1516" s="61"/>
      <c r="B1516" s="61"/>
    </row>
    <row r="1517" spans="1:2" x14ac:dyDescent="0.25">
      <c r="A1517" s="61"/>
      <c r="B1517" s="61"/>
    </row>
    <row r="1518" spans="1:2" x14ac:dyDescent="0.25">
      <c r="A1518" s="61"/>
      <c r="B1518" s="61"/>
    </row>
    <row r="1519" spans="1:2" x14ac:dyDescent="0.25">
      <c r="A1519" s="61"/>
      <c r="B1519" s="61"/>
    </row>
    <row r="1520" spans="1:2" x14ac:dyDescent="0.25">
      <c r="A1520" s="61"/>
      <c r="B1520" s="61"/>
    </row>
    <row r="1521" spans="1:2" x14ac:dyDescent="0.25">
      <c r="A1521" s="61"/>
      <c r="B1521" s="61"/>
    </row>
    <row r="1522" spans="1:2" x14ac:dyDescent="0.25">
      <c r="A1522" s="61"/>
      <c r="B1522" s="61"/>
    </row>
    <row r="1523" spans="1:2" x14ac:dyDescent="0.25">
      <c r="A1523" s="61"/>
      <c r="B1523" s="61"/>
    </row>
    <row r="1524" spans="1:2" x14ac:dyDescent="0.25">
      <c r="A1524" s="61"/>
      <c r="B1524" s="61"/>
    </row>
    <row r="1525" spans="1:2" x14ac:dyDescent="0.25">
      <c r="A1525" s="61"/>
      <c r="B1525" s="61"/>
    </row>
    <row r="1526" spans="1:2" x14ac:dyDescent="0.25">
      <c r="A1526" s="61"/>
      <c r="B1526" s="61"/>
    </row>
    <row r="1527" spans="1:2" x14ac:dyDescent="0.25">
      <c r="A1527" s="61"/>
      <c r="B1527" s="61"/>
    </row>
    <row r="1528" spans="1:2" x14ac:dyDescent="0.25">
      <c r="A1528" s="61"/>
      <c r="B1528" s="61"/>
    </row>
    <row r="1529" spans="1:2" x14ac:dyDescent="0.25">
      <c r="A1529" s="61"/>
      <c r="B1529" s="61"/>
    </row>
    <row r="1530" spans="1:2" x14ac:dyDescent="0.25">
      <c r="A1530" s="61"/>
      <c r="B1530" s="61"/>
    </row>
    <row r="1531" spans="1:2" x14ac:dyDescent="0.25">
      <c r="A1531" s="61"/>
      <c r="B1531" s="61"/>
    </row>
    <row r="1532" spans="1:2" x14ac:dyDescent="0.25">
      <c r="A1532" s="61"/>
      <c r="B1532" s="61"/>
    </row>
    <row r="1533" spans="1:2" x14ac:dyDescent="0.25">
      <c r="A1533" s="61"/>
      <c r="B1533" s="61"/>
    </row>
    <row r="1534" spans="1:2" x14ac:dyDescent="0.25">
      <c r="A1534" s="61"/>
      <c r="B1534" s="61"/>
    </row>
    <row r="1535" spans="1:2" x14ac:dyDescent="0.25">
      <c r="A1535" s="61"/>
      <c r="B1535" s="61"/>
    </row>
    <row r="1536" spans="1:2" x14ac:dyDescent="0.25">
      <c r="A1536" s="61"/>
      <c r="B1536" s="61"/>
    </row>
    <row r="1537" spans="1:2" x14ac:dyDescent="0.25">
      <c r="A1537" s="61"/>
      <c r="B1537" s="61"/>
    </row>
    <row r="1538" spans="1:2" x14ac:dyDescent="0.25">
      <c r="A1538" s="61"/>
      <c r="B1538" s="61"/>
    </row>
    <row r="1539" spans="1:2" x14ac:dyDescent="0.25">
      <c r="A1539" s="61"/>
      <c r="B1539" s="61"/>
    </row>
    <row r="1540" spans="1:2" x14ac:dyDescent="0.25">
      <c r="A1540" s="61"/>
      <c r="B1540" s="61"/>
    </row>
    <row r="1541" spans="1:2" x14ac:dyDescent="0.25">
      <c r="A1541" s="61"/>
      <c r="B1541" s="61"/>
    </row>
    <row r="1542" spans="1:2" x14ac:dyDescent="0.25">
      <c r="A1542" s="61"/>
      <c r="B1542" s="61"/>
    </row>
    <row r="1543" spans="1:2" x14ac:dyDescent="0.25">
      <c r="A1543" s="61"/>
      <c r="B1543" s="61"/>
    </row>
    <row r="1544" spans="1:2" x14ac:dyDescent="0.25">
      <c r="A1544" s="61"/>
      <c r="B1544" s="61"/>
    </row>
    <row r="1545" spans="1:2" x14ac:dyDescent="0.25">
      <c r="A1545" s="61"/>
      <c r="B1545" s="61"/>
    </row>
    <row r="1546" spans="1:2" x14ac:dyDescent="0.25">
      <c r="A1546" s="61"/>
      <c r="B1546" s="61"/>
    </row>
    <row r="1547" spans="1:2" x14ac:dyDescent="0.25">
      <c r="A1547" s="61"/>
      <c r="B1547" s="61"/>
    </row>
    <row r="1548" spans="1:2" x14ac:dyDescent="0.25">
      <c r="A1548" s="61"/>
      <c r="B1548" s="61"/>
    </row>
    <row r="1549" spans="1:2" x14ac:dyDescent="0.25">
      <c r="A1549" s="61"/>
      <c r="B1549" s="61"/>
    </row>
    <row r="1550" spans="1:2" x14ac:dyDescent="0.25">
      <c r="A1550" s="61"/>
      <c r="B1550" s="61"/>
    </row>
    <row r="1551" spans="1:2" x14ac:dyDescent="0.25">
      <c r="A1551" s="61"/>
      <c r="B1551" s="61"/>
    </row>
    <row r="1552" spans="1:2" x14ac:dyDescent="0.25">
      <c r="A1552" s="61"/>
      <c r="B1552" s="61"/>
    </row>
    <row r="1553" spans="1:2" x14ac:dyDescent="0.25">
      <c r="A1553" s="61"/>
      <c r="B1553" s="61"/>
    </row>
    <row r="1554" spans="1:2" x14ac:dyDescent="0.25">
      <c r="A1554" s="61"/>
      <c r="B1554" s="61"/>
    </row>
    <row r="1555" spans="1:2" x14ac:dyDescent="0.25">
      <c r="A1555" s="61"/>
      <c r="B1555" s="61"/>
    </row>
    <row r="1556" spans="1:2" x14ac:dyDescent="0.25">
      <c r="A1556" s="61"/>
      <c r="B1556" s="61"/>
    </row>
    <row r="1557" spans="1:2" x14ac:dyDescent="0.25">
      <c r="A1557" s="61"/>
      <c r="B1557" s="61"/>
    </row>
    <row r="1558" spans="1:2" x14ac:dyDescent="0.25">
      <c r="A1558" s="61"/>
      <c r="B1558" s="61"/>
    </row>
    <row r="1559" spans="1:2" x14ac:dyDescent="0.25">
      <c r="A1559" s="61"/>
      <c r="B1559" s="61"/>
    </row>
    <row r="1560" spans="1:2" x14ac:dyDescent="0.25">
      <c r="A1560" s="61"/>
      <c r="B1560" s="61"/>
    </row>
    <row r="1561" spans="1:2" x14ac:dyDescent="0.25">
      <c r="A1561" s="61"/>
      <c r="B1561" s="61"/>
    </row>
    <row r="1562" spans="1:2" x14ac:dyDescent="0.25">
      <c r="A1562" s="61"/>
      <c r="B1562" s="61"/>
    </row>
    <row r="1563" spans="1:2" x14ac:dyDescent="0.25">
      <c r="A1563" s="61"/>
      <c r="B1563" s="61"/>
    </row>
    <row r="1564" spans="1:2" x14ac:dyDescent="0.25">
      <c r="A1564" s="61"/>
      <c r="B1564" s="61"/>
    </row>
    <row r="1565" spans="1:2" x14ac:dyDescent="0.25">
      <c r="A1565" s="61"/>
      <c r="B1565" s="61"/>
    </row>
    <row r="1566" spans="1:2" x14ac:dyDescent="0.25">
      <c r="A1566" s="61"/>
      <c r="B1566" s="61"/>
    </row>
    <row r="1567" spans="1:2" x14ac:dyDescent="0.25">
      <c r="A1567" s="61"/>
      <c r="B1567" s="61"/>
    </row>
    <row r="1568" spans="1:2" x14ac:dyDescent="0.25">
      <c r="A1568" s="61"/>
      <c r="B1568" s="61"/>
    </row>
    <row r="1569" spans="1:2" x14ac:dyDescent="0.25">
      <c r="A1569" s="61"/>
      <c r="B1569" s="61"/>
    </row>
    <row r="1570" spans="1:2" x14ac:dyDescent="0.25">
      <c r="A1570" s="61"/>
      <c r="B1570" s="61"/>
    </row>
    <row r="1571" spans="1:2" x14ac:dyDescent="0.25">
      <c r="A1571" s="61"/>
      <c r="B1571" s="61"/>
    </row>
    <row r="1572" spans="1:2" x14ac:dyDescent="0.25">
      <c r="A1572" s="61"/>
      <c r="B1572" s="61"/>
    </row>
    <row r="1573" spans="1:2" x14ac:dyDescent="0.25">
      <c r="A1573" s="61"/>
      <c r="B1573" s="61"/>
    </row>
    <row r="1574" spans="1:2" x14ac:dyDescent="0.25">
      <c r="A1574" s="61"/>
      <c r="B1574" s="61"/>
    </row>
    <row r="1575" spans="1:2" x14ac:dyDescent="0.25">
      <c r="A1575" s="61"/>
      <c r="B1575" s="61"/>
    </row>
    <row r="1576" spans="1:2" x14ac:dyDescent="0.25">
      <c r="A1576" s="61"/>
      <c r="B1576" s="61"/>
    </row>
    <row r="1577" spans="1:2" x14ac:dyDescent="0.25">
      <c r="A1577" s="61"/>
      <c r="B1577" s="61"/>
    </row>
    <row r="1578" spans="1:2" x14ac:dyDescent="0.25">
      <c r="A1578" s="61"/>
      <c r="B1578" s="61"/>
    </row>
    <row r="1579" spans="1:2" x14ac:dyDescent="0.25">
      <c r="A1579" s="61"/>
      <c r="B1579" s="61"/>
    </row>
    <row r="1580" spans="1:2" x14ac:dyDescent="0.25">
      <c r="A1580" s="61"/>
      <c r="B1580" s="61"/>
    </row>
    <row r="1581" spans="1:2" x14ac:dyDescent="0.25">
      <c r="A1581" s="61"/>
      <c r="B1581" s="61"/>
    </row>
    <row r="1582" spans="1:2" x14ac:dyDescent="0.25">
      <c r="A1582" s="61"/>
      <c r="B1582" s="61"/>
    </row>
    <row r="1583" spans="1:2" x14ac:dyDescent="0.25">
      <c r="A1583" s="61"/>
      <c r="B1583" s="61"/>
    </row>
    <row r="1584" spans="1:2" x14ac:dyDescent="0.25">
      <c r="A1584" s="61"/>
      <c r="B1584" s="61"/>
    </row>
    <row r="1585" spans="1:2" x14ac:dyDescent="0.25">
      <c r="A1585" s="61"/>
      <c r="B1585" s="61"/>
    </row>
    <row r="1586" spans="1:2" x14ac:dyDescent="0.25">
      <c r="A1586" s="61"/>
      <c r="B1586" s="61"/>
    </row>
    <row r="1587" spans="1:2" x14ac:dyDescent="0.25">
      <c r="A1587" s="61"/>
      <c r="B1587" s="61"/>
    </row>
    <row r="1588" spans="1:2" x14ac:dyDescent="0.25">
      <c r="A1588" s="61"/>
      <c r="B1588" s="61"/>
    </row>
    <row r="1589" spans="1:2" x14ac:dyDescent="0.25">
      <c r="A1589" s="61"/>
      <c r="B1589" s="61"/>
    </row>
    <row r="1590" spans="1:2" x14ac:dyDescent="0.25">
      <c r="A1590" s="61"/>
      <c r="B1590" s="61"/>
    </row>
    <row r="1591" spans="1:2" x14ac:dyDescent="0.25">
      <c r="A1591" s="61"/>
      <c r="B1591" s="61"/>
    </row>
    <row r="1592" spans="1:2" x14ac:dyDescent="0.25">
      <c r="A1592" s="61"/>
      <c r="B1592" s="61"/>
    </row>
    <row r="1593" spans="1:2" x14ac:dyDescent="0.25">
      <c r="A1593" s="61"/>
      <c r="B1593" s="61"/>
    </row>
    <row r="1594" spans="1:2" x14ac:dyDescent="0.25">
      <c r="A1594" s="61"/>
      <c r="B1594" s="61"/>
    </row>
    <row r="1595" spans="1:2" x14ac:dyDescent="0.25">
      <c r="A1595" s="61"/>
      <c r="B1595" s="61"/>
    </row>
    <row r="1596" spans="1:2" x14ac:dyDescent="0.25">
      <c r="A1596" s="61"/>
      <c r="B1596" s="61"/>
    </row>
    <row r="1597" spans="1:2" x14ac:dyDescent="0.25">
      <c r="A1597" s="61"/>
      <c r="B1597" s="61"/>
    </row>
    <row r="1598" spans="1:2" x14ac:dyDescent="0.25">
      <c r="A1598" s="61"/>
      <c r="B1598" s="61"/>
    </row>
    <row r="1599" spans="1:2" x14ac:dyDescent="0.25">
      <c r="A1599" s="61"/>
      <c r="B1599" s="61"/>
    </row>
    <row r="1600" spans="1:2" x14ac:dyDescent="0.25">
      <c r="A1600" s="61"/>
      <c r="B1600" s="61"/>
    </row>
    <row r="1601" spans="1:2" x14ac:dyDescent="0.25">
      <c r="A1601" s="61"/>
      <c r="B1601" s="61"/>
    </row>
    <row r="1602" spans="1:2" x14ac:dyDescent="0.25">
      <c r="A1602" s="61"/>
      <c r="B1602" s="61"/>
    </row>
    <row r="1603" spans="1:2" x14ac:dyDescent="0.25">
      <c r="A1603" s="61"/>
      <c r="B1603" s="61"/>
    </row>
    <row r="1604" spans="1:2" x14ac:dyDescent="0.25">
      <c r="A1604" s="61"/>
      <c r="B1604" s="61"/>
    </row>
    <row r="1605" spans="1:2" x14ac:dyDescent="0.25">
      <c r="A1605" s="61"/>
      <c r="B1605" s="61"/>
    </row>
    <row r="1606" spans="1:2" x14ac:dyDescent="0.25">
      <c r="A1606" s="61"/>
      <c r="B1606" s="61"/>
    </row>
    <row r="1607" spans="1:2" x14ac:dyDescent="0.25">
      <c r="A1607" s="61"/>
      <c r="B1607" s="61"/>
    </row>
    <row r="1608" spans="1:2" x14ac:dyDescent="0.25">
      <c r="A1608" s="61"/>
      <c r="B1608" s="61"/>
    </row>
    <row r="1609" spans="1:2" x14ac:dyDescent="0.25">
      <c r="A1609" s="61"/>
      <c r="B1609" s="61"/>
    </row>
    <row r="1610" spans="1:2" x14ac:dyDescent="0.25">
      <c r="A1610" s="61"/>
      <c r="B1610" s="61"/>
    </row>
    <row r="1611" spans="1:2" x14ac:dyDescent="0.25">
      <c r="A1611" s="61"/>
      <c r="B1611" s="61"/>
    </row>
    <row r="1612" spans="1:2" x14ac:dyDescent="0.25">
      <c r="A1612" s="61"/>
      <c r="B1612" s="61"/>
    </row>
    <row r="1613" spans="1:2" x14ac:dyDescent="0.25">
      <c r="A1613" s="61"/>
      <c r="B1613" s="61"/>
    </row>
    <row r="1614" spans="1:2" x14ac:dyDescent="0.25">
      <c r="A1614" s="61"/>
      <c r="B1614" s="61"/>
    </row>
    <row r="1615" spans="1:2" x14ac:dyDescent="0.25">
      <c r="A1615" s="61"/>
      <c r="B1615" s="61"/>
    </row>
    <row r="1616" spans="1:2" x14ac:dyDescent="0.25">
      <c r="A1616" s="61"/>
      <c r="B1616" s="61"/>
    </row>
    <row r="1617" spans="1:2" x14ac:dyDescent="0.25">
      <c r="A1617" s="61"/>
      <c r="B1617" s="61"/>
    </row>
    <row r="1618" spans="1:2" x14ac:dyDescent="0.25">
      <c r="A1618" s="61"/>
      <c r="B1618" s="61"/>
    </row>
    <row r="1619" spans="1:2" x14ac:dyDescent="0.25">
      <c r="A1619" s="61"/>
      <c r="B1619" s="61"/>
    </row>
    <row r="1620" spans="1:2" x14ac:dyDescent="0.25">
      <c r="A1620" s="61"/>
      <c r="B1620" s="61"/>
    </row>
    <row r="1621" spans="1:2" x14ac:dyDescent="0.25">
      <c r="A1621" s="61"/>
      <c r="B1621" s="61"/>
    </row>
    <row r="1622" spans="1:2" x14ac:dyDescent="0.25">
      <c r="A1622" s="61"/>
      <c r="B1622" s="61"/>
    </row>
    <row r="1623" spans="1:2" x14ac:dyDescent="0.25">
      <c r="A1623" s="61"/>
      <c r="B1623" s="61"/>
    </row>
    <row r="1624" spans="1:2" x14ac:dyDescent="0.25">
      <c r="A1624" s="61"/>
      <c r="B1624" s="61"/>
    </row>
    <row r="1625" spans="1:2" x14ac:dyDescent="0.25">
      <c r="A1625" s="61"/>
      <c r="B1625" s="61"/>
    </row>
    <row r="1626" spans="1:2" x14ac:dyDescent="0.25">
      <c r="A1626" s="61"/>
      <c r="B1626" s="61"/>
    </row>
    <row r="1627" spans="1:2" x14ac:dyDescent="0.25">
      <c r="A1627" s="61"/>
      <c r="B1627" s="61"/>
    </row>
    <row r="1628" spans="1:2" x14ac:dyDescent="0.25">
      <c r="A1628" s="61"/>
      <c r="B1628" s="61"/>
    </row>
    <row r="1629" spans="1:2" x14ac:dyDescent="0.25">
      <c r="A1629" s="61"/>
      <c r="B1629" s="61"/>
    </row>
    <row r="1630" spans="1:2" x14ac:dyDescent="0.25">
      <c r="A1630" s="61"/>
      <c r="B1630" s="61"/>
    </row>
    <row r="1631" spans="1:2" x14ac:dyDescent="0.25">
      <c r="A1631" s="61"/>
      <c r="B1631" s="61"/>
    </row>
    <row r="1632" spans="1:2" x14ac:dyDescent="0.25">
      <c r="A1632" s="61"/>
      <c r="B1632" s="61"/>
    </row>
    <row r="1633" spans="1:2" x14ac:dyDescent="0.25">
      <c r="A1633" s="61"/>
      <c r="B1633" s="61"/>
    </row>
    <row r="1634" spans="1:2" x14ac:dyDescent="0.25">
      <c r="A1634" s="61"/>
      <c r="B1634" s="61"/>
    </row>
    <row r="1635" spans="1:2" x14ac:dyDescent="0.25">
      <c r="A1635" s="61"/>
      <c r="B1635" s="61"/>
    </row>
    <row r="1636" spans="1:2" x14ac:dyDescent="0.25">
      <c r="A1636" s="61"/>
      <c r="B1636" s="61"/>
    </row>
    <row r="1637" spans="1:2" x14ac:dyDescent="0.25">
      <c r="A1637" s="61"/>
      <c r="B1637" s="61"/>
    </row>
    <row r="1638" spans="1:2" x14ac:dyDescent="0.25">
      <c r="A1638" s="61"/>
      <c r="B1638" s="61"/>
    </row>
    <row r="1639" spans="1:2" x14ac:dyDescent="0.25">
      <c r="A1639" s="61"/>
      <c r="B1639" s="61"/>
    </row>
    <row r="1640" spans="1:2" x14ac:dyDescent="0.25">
      <c r="A1640" s="61"/>
      <c r="B1640" s="61"/>
    </row>
    <row r="1641" spans="1:2" x14ac:dyDescent="0.25">
      <c r="A1641" s="61"/>
      <c r="B1641" s="61"/>
    </row>
    <row r="1642" spans="1:2" x14ac:dyDescent="0.25">
      <c r="A1642" s="61"/>
      <c r="B1642" s="61"/>
    </row>
    <row r="1643" spans="1:2" x14ac:dyDescent="0.25">
      <c r="A1643" s="61"/>
      <c r="B1643" s="61"/>
    </row>
    <row r="1644" spans="1:2" x14ac:dyDescent="0.25">
      <c r="A1644" s="61"/>
      <c r="B1644" s="61"/>
    </row>
    <row r="1645" spans="1:2" x14ac:dyDescent="0.25">
      <c r="A1645" s="61"/>
      <c r="B1645" s="61"/>
    </row>
    <row r="1646" spans="1:2" x14ac:dyDescent="0.25">
      <c r="A1646" s="61"/>
      <c r="B1646" s="61"/>
    </row>
    <row r="1647" spans="1:2" x14ac:dyDescent="0.25">
      <c r="A1647" s="61"/>
      <c r="B1647" s="61"/>
    </row>
    <row r="1648" spans="1:2" x14ac:dyDescent="0.25">
      <c r="A1648" s="61"/>
      <c r="B1648" s="61"/>
    </row>
    <row r="1649" spans="1:2" x14ac:dyDescent="0.25">
      <c r="A1649" s="61"/>
      <c r="B1649" s="61"/>
    </row>
    <row r="1650" spans="1:2" x14ac:dyDescent="0.25">
      <c r="A1650" s="61"/>
      <c r="B1650" s="61"/>
    </row>
    <row r="1651" spans="1:2" x14ac:dyDescent="0.25">
      <c r="A1651" s="61"/>
      <c r="B1651" s="61"/>
    </row>
    <row r="1652" spans="1:2" x14ac:dyDescent="0.25">
      <c r="A1652" s="61"/>
      <c r="B1652" s="61"/>
    </row>
    <row r="1653" spans="1:2" x14ac:dyDescent="0.25">
      <c r="A1653" s="61"/>
      <c r="B1653" s="61"/>
    </row>
    <row r="1654" spans="1:2" x14ac:dyDescent="0.25">
      <c r="A1654" s="61"/>
      <c r="B1654" s="61"/>
    </row>
    <row r="1655" spans="1:2" x14ac:dyDescent="0.25">
      <c r="A1655" s="61"/>
      <c r="B1655" s="61"/>
    </row>
    <row r="1656" spans="1:2" x14ac:dyDescent="0.25">
      <c r="A1656" s="61"/>
      <c r="B1656" s="61"/>
    </row>
    <row r="1657" spans="1:2" x14ac:dyDescent="0.25">
      <c r="A1657" s="61"/>
      <c r="B1657" s="61"/>
    </row>
    <row r="1658" spans="1:2" x14ac:dyDescent="0.25">
      <c r="A1658" s="61"/>
      <c r="B1658" s="61"/>
    </row>
    <row r="1659" spans="1:2" x14ac:dyDescent="0.25">
      <c r="A1659" s="61"/>
      <c r="B1659" s="61"/>
    </row>
    <row r="1660" spans="1:2" x14ac:dyDescent="0.25">
      <c r="A1660" s="61"/>
      <c r="B1660" s="61"/>
    </row>
    <row r="1661" spans="1:2" x14ac:dyDescent="0.25">
      <c r="A1661" s="61"/>
      <c r="B1661" s="61"/>
    </row>
    <row r="1662" spans="1:2" x14ac:dyDescent="0.25">
      <c r="A1662" s="61"/>
      <c r="B1662" s="61"/>
    </row>
    <row r="1663" spans="1:2" x14ac:dyDescent="0.25">
      <c r="A1663" s="61"/>
      <c r="B1663" s="61"/>
    </row>
    <row r="1664" spans="1:2" x14ac:dyDescent="0.25">
      <c r="A1664" s="61"/>
      <c r="B1664" s="61"/>
    </row>
    <row r="1665" spans="1:2" x14ac:dyDescent="0.25">
      <c r="A1665" s="61"/>
      <c r="B1665" s="61"/>
    </row>
    <row r="1666" spans="1:2" x14ac:dyDescent="0.25">
      <c r="A1666" s="61"/>
      <c r="B1666" s="61"/>
    </row>
    <row r="1667" spans="1:2" x14ac:dyDescent="0.25">
      <c r="A1667" s="61"/>
      <c r="B1667" s="61"/>
    </row>
    <row r="1668" spans="1:2" x14ac:dyDescent="0.25">
      <c r="A1668" s="61"/>
      <c r="B1668" s="61"/>
    </row>
    <row r="1669" spans="1:2" x14ac:dyDescent="0.25">
      <c r="A1669" s="61"/>
      <c r="B1669" s="61"/>
    </row>
    <row r="1670" spans="1:2" x14ac:dyDescent="0.25">
      <c r="A1670" s="61"/>
      <c r="B1670" s="61"/>
    </row>
    <row r="1671" spans="1:2" x14ac:dyDescent="0.25">
      <c r="A1671" s="61"/>
      <c r="B1671" s="61"/>
    </row>
    <row r="1672" spans="1:2" x14ac:dyDescent="0.25">
      <c r="A1672" s="61"/>
      <c r="B1672" s="61"/>
    </row>
    <row r="1673" spans="1:2" x14ac:dyDescent="0.25">
      <c r="A1673" s="61"/>
      <c r="B1673" s="61"/>
    </row>
    <row r="1674" spans="1:2" x14ac:dyDescent="0.25">
      <c r="A1674" s="61"/>
      <c r="B1674" s="61"/>
    </row>
    <row r="1675" spans="1:2" x14ac:dyDescent="0.25">
      <c r="A1675" s="61"/>
      <c r="B1675" s="61"/>
    </row>
    <row r="1676" spans="1:2" x14ac:dyDescent="0.25">
      <c r="A1676" s="61"/>
      <c r="B1676" s="61"/>
    </row>
    <row r="1677" spans="1:2" x14ac:dyDescent="0.25">
      <c r="A1677" s="61"/>
      <c r="B1677" s="61"/>
    </row>
    <row r="1678" spans="1:2" x14ac:dyDescent="0.25">
      <c r="A1678" s="61"/>
      <c r="B1678" s="61"/>
    </row>
    <row r="1679" spans="1:2" x14ac:dyDescent="0.25">
      <c r="A1679" s="61"/>
      <c r="B1679" s="61"/>
    </row>
    <row r="1680" spans="1:2" x14ac:dyDescent="0.25">
      <c r="A1680" s="61"/>
      <c r="B1680" s="61"/>
    </row>
    <row r="1681" spans="1:2" x14ac:dyDescent="0.25">
      <c r="A1681" s="61"/>
      <c r="B1681" s="61"/>
    </row>
    <row r="1682" spans="1:2" x14ac:dyDescent="0.25">
      <c r="A1682" s="61"/>
      <c r="B1682" s="61"/>
    </row>
    <row r="1683" spans="1:2" x14ac:dyDescent="0.25">
      <c r="A1683" s="61"/>
      <c r="B1683" s="61"/>
    </row>
    <row r="1684" spans="1:2" x14ac:dyDescent="0.25">
      <c r="A1684" s="61"/>
      <c r="B1684" s="61"/>
    </row>
    <row r="1685" spans="1:2" x14ac:dyDescent="0.25">
      <c r="A1685" s="61"/>
      <c r="B1685" s="61"/>
    </row>
    <row r="1686" spans="1:2" x14ac:dyDescent="0.25">
      <c r="A1686" s="61"/>
      <c r="B1686" s="61"/>
    </row>
    <row r="1687" spans="1:2" x14ac:dyDescent="0.25">
      <c r="A1687" s="61"/>
      <c r="B1687" s="61"/>
    </row>
    <row r="1688" spans="1:2" x14ac:dyDescent="0.25">
      <c r="A1688" s="61"/>
      <c r="B1688" s="61"/>
    </row>
    <row r="1689" spans="1:2" x14ac:dyDescent="0.25">
      <c r="A1689" s="61"/>
      <c r="B1689" s="61"/>
    </row>
    <row r="1690" spans="1:2" x14ac:dyDescent="0.25">
      <c r="A1690" s="61"/>
      <c r="B1690" s="61"/>
    </row>
    <row r="1691" spans="1:2" x14ac:dyDescent="0.25">
      <c r="A1691" s="61"/>
      <c r="B1691" s="61"/>
    </row>
    <row r="1692" spans="1:2" x14ac:dyDescent="0.25">
      <c r="A1692" s="61"/>
      <c r="B1692" s="61"/>
    </row>
    <row r="1693" spans="1:2" x14ac:dyDescent="0.25">
      <c r="A1693" s="61"/>
      <c r="B1693" s="61"/>
    </row>
    <row r="1694" spans="1:2" x14ac:dyDescent="0.25">
      <c r="A1694" s="61"/>
      <c r="B1694" s="61"/>
    </row>
    <row r="1695" spans="1:2" x14ac:dyDescent="0.25">
      <c r="A1695" s="61"/>
      <c r="B1695" s="61"/>
    </row>
    <row r="1696" spans="1:2" x14ac:dyDescent="0.25">
      <c r="A1696" s="61"/>
      <c r="B1696" s="61"/>
    </row>
    <row r="1697" spans="1:2" x14ac:dyDescent="0.25">
      <c r="A1697" s="61"/>
      <c r="B1697" s="61"/>
    </row>
    <row r="1698" spans="1:2" x14ac:dyDescent="0.25">
      <c r="A1698" s="61"/>
      <c r="B1698" s="61"/>
    </row>
    <row r="1699" spans="1:2" x14ac:dyDescent="0.25">
      <c r="A1699" s="61"/>
      <c r="B1699" s="61"/>
    </row>
    <row r="1700" spans="1:2" x14ac:dyDescent="0.25">
      <c r="A1700" s="61"/>
      <c r="B1700" s="61"/>
    </row>
    <row r="1701" spans="1:2" x14ac:dyDescent="0.25">
      <c r="A1701" s="61"/>
      <c r="B1701" s="61"/>
    </row>
    <row r="1702" spans="1:2" x14ac:dyDescent="0.25">
      <c r="A1702" s="61"/>
      <c r="B1702" s="61"/>
    </row>
    <row r="1703" spans="1:2" x14ac:dyDescent="0.25">
      <c r="A1703" s="61"/>
      <c r="B1703" s="61"/>
    </row>
    <row r="1704" spans="1:2" x14ac:dyDescent="0.25">
      <c r="A1704" s="61"/>
      <c r="B1704" s="61"/>
    </row>
    <row r="1705" spans="1:2" x14ac:dyDescent="0.25">
      <c r="A1705" s="61"/>
      <c r="B1705" s="61"/>
    </row>
    <row r="1706" spans="1:2" x14ac:dyDescent="0.25">
      <c r="A1706" s="61"/>
      <c r="B1706" s="61"/>
    </row>
    <row r="1707" spans="1:2" x14ac:dyDescent="0.25">
      <c r="A1707" s="61"/>
      <c r="B1707" s="61"/>
    </row>
    <row r="1708" spans="1:2" x14ac:dyDescent="0.25">
      <c r="A1708" s="61"/>
      <c r="B1708" s="61"/>
    </row>
    <row r="1709" spans="1:2" x14ac:dyDescent="0.25">
      <c r="A1709" s="61"/>
      <c r="B1709" s="61"/>
    </row>
    <row r="1710" spans="1:2" x14ac:dyDescent="0.25">
      <c r="A1710" s="61"/>
      <c r="B1710" s="61"/>
    </row>
    <row r="1711" spans="1:2" x14ac:dyDescent="0.25">
      <c r="A1711" s="61"/>
      <c r="B1711" s="61"/>
    </row>
    <row r="1712" spans="1:2" x14ac:dyDescent="0.25">
      <c r="A1712" s="61"/>
      <c r="B1712" s="61"/>
    </row>
    <row r="1713" spans="1:2" x14ac:dyDescent="0.25">
      <c r="A1713" s="61"/>
      <c r="B1713" s="61"/>
    </row>
    <row r="1714" spans="1:2" x14ac:dyDescent="0.25">
      <c r="A1714" s="61"/>
      <c r="B1714" s="61"/>
    </row>
    <row r="1715" spans="1:2" x14ac:dyDescent="0.25">
      <c r="A1715" s="61"/>
      <c r="B1715" s="61"/>
    </row>
    <row r="1716" spans="1:2" x14ac:dyDescent="0.25">
      <c r="A1716" s="61"/>
      <c r="B1716" s="61"/>
    </row>
    <row r="1717" spans="1:2" x14ac:dyDescent="0.25">
      <c r="A1717" s="61"/>
      <c r="B1717" s="61"/>
    </row>
    <row r="1718" spans="1:2" x14ac:dyDescent="0.25">
      <c r="A1718" s="61"/>
      <c r="B1718" s="61"/>
    </row>
    <row r="1719" spans="1:2" x14ac:dyDescent="0.25">
      <c r="A1719" s="61"/>
      <c r="B1719" s="61"/>
    </row>
    <row r="1720" spans="1:2" x14ac:dyDescent="0.25">
      <c r="A1720" s="61"/>
      <c r="B1720" s="61"/>
    </row>
    <row r="1721" spans="1:2" x14ac:dyDescent="0.25">
      <c r="A1721" s="61"/>
      <c r="B1721" s="61"/>
    </row>
    <row r="1722" spans="1:2" x14ac:dyDescent="0.25">
      <c r="A1722" s="61"/>
      <c r="B1722" s="61"/>
    </row>
    <row r="1723" spans="1:2" x14ac:dyDescent="0.25">
      <c r="A1723" s="61"/>
      <c r="B1723" s="61"/>
    </row>
    <row r="1724" spans="1:2" x14ac:dyDescent="0.25">
      <c r="A1724" s="61"/>
      <c r="B1724" s="61"/>
    </row>
    <row r="1725" spans="1:2" x14ac:dyDescent="0.25">
      <c r="A1725" s="61"/>
      <c r="B1725" s="61"/>
    </row>
    <row r="1726" spans="1:2" x14ac:dyDescent="0.25">
      <c r="A1726" s="61"/>
      <c r="B1726" s="61"/>
    </row>
    <row r="1727" spans="1:2" x14ac:dyDescent="0.25">
      <c r="A1727" s="61"/>
      <c r="B1727" s="61"/>
    </row>
    <row r="1728" spans="1:2" x14ac:dyDescent="0.25">
      <c r="A1728" s="61"/>
      <c r="B1728" s="61"/>
    </row>
    <row r="1729" spans="1:2" x14ac:dyDescent="0.25">
      <c r="A1729" s="61"/>
      <c r="B1729" s="61"/>
    </row>
    <row r="1730" spans="1:2" x14ac:dyDescent="0.25">
      <c r="A1730" s="61"/>
      <c r="B1730" s="61"/>
    </row>
    <row r="1731" spans="1:2" x14ac:dyDescent="0.25">
      <c r="A1731" s="61"/>
      <c r="B1731" s="61"/>
    </row>
    <row r="1732" spans="1:2" x14ac:dyDescent="0.25">
      <c r="A1732" s="61"/>
      <c r="B1732" s="61"/>
    </row>
    <row r="1733" spans="1:2" x14ac:dyDescent="0.25">
      <c r="A1733" s="61"/>
      <c r="B1733" s="61"/>
    </row>
    <row r="1734" spans="1:2" x14ac:dyDescent="0.25">
      <c r="A1734" s="61"/>
      <c r="B1734" s="61"/>
    </row>
    <row r="1735" spans="1:2" x14ac:dyDescent="0.25">
      <c r="A1735" s="61"/>
      <c r="B1735" s="61"/>
    </row>
    <row r="1736" spans="1:2" x14ac:dyDescent="0.25">
      <c r="A1736" s="61"/>
      <c r="B1736" s="61"/>
    </row>
    <row r="1737" spans="1:2" x14ac:dyDescent="0.25">
      <c r="A1737" s="61"/>
      <c r="B1737" s="61"/>
    </row>
    <row r="1738" spans="1:2" x14ac:dyDescent="0.25">
      <c r="A1738" s="61"/>
      <c r="B1738" s="61"/>
    </row>
    <row r="1739" spans="1:2" x14ac:dyDescent="0.25">
      <c r="A1739" s="61"/>
      <c r="B1739" s="61"/>
    </row>
    <row r="1740" spans="1:2" x14ac:dyDescent="0.25">
      <c r="A1740" s="61"/>
      <c r="B1740" s="61"/>
    </row>
    <row r="1741" spans="1:2" x14ac:dyDescent="0.25">
      <c r="A1741" s="61"/>
      <c r="B1741" s="61"/>
    </row>
    <row r="1742" spans="1:2" x14ac:dyDescent="0.25">
      <c r="A1742" s="61"/>
      <c r="B1742" s="61"/>
    </row>
    <row r="1743" spans="1:2" x14ac:dyDescent="0.25">
      <c r="A1743" s="61"/>
      <c r="B1743" s="61"/>
    </row>
    <row r="1744" spans="1:2" x14ac:dyDescent="0.25">
      <c r="A1744" s="61"/>
      <c r="B1744" s="61"/>
    </row>
    <row r="1745" spans="1:2" x14ac:dyDescent="0.25">
      <c r="A1745" s="61"/>
      <c r="B1745" s="61"/>
    </row>
    <row r="1746" spans="1:2" x14ac:dyDescent="0.25">
      <c r="A1746" s="61"/>
      <c r="B1746" s="61"/>
    </row>
    <row r="1747" spans="1:2" x14ac:dyDescent="0.25">
      <c r="A1747" s="61"/>
      <c r="B1747" s="61"/>
    </row>
    <row r="1748" spans="1:2" x14ac:dyDescent="0.25">
      <c r="A1748" s="61"/>
      <c r="B1748" s="61"/>
    </row>
    <row r="1749" spans="1:2" x14ac:dyDescent="0.25">
      <c r="A1749" s="61"/>
      <c r="B1749" s="61"/>
    </row>
    <row r="1750" spans="1:2" x14ac:dyDescent="0.25">
      <c r="A1750" s="61"/>
      <c r="B1750" s="61"/>
    </row>
    <row r="1751" spans="1:2" x14ac:dyDescent="0.25">
      <c r="A1751" s="61"/>
      <c r="B1751" s="61"/>
    </row>
    <row r="1752" spans="1:2" x14ac:dyDescent="0.25">
      <c r="A1752" s="61"/>
      <c r="B1752" s="61"/>
    </row>
    <row r="1753" spans="1:2" x14ac:dyDescent="0.25">
      <c r="A1753" s="61"/>
      <c r="B1753" s="61"/>
    </row>
    <row r="1754" spans="1:2" x14ac:dyDescent="0.25">
      <c r="A1754" s="61"/>
      <c r="B1754" s="61"/>
    </row>
    <row r="1755" spans="1:2" x14ac:dyDescent="0.25">
      <c r="A1755" s="61"/>
      <c r="B1755" s="61"/>
    </row>
    <row r="1756" spans="1:2" x14ac:dyDescent="0.25">
      <c r="A1756" s="61"/>
      <c r="B1756" s="61"/>
    </row>
    <row r="1757" spans="1:2" x14ac:dyDescent="0.25">
      <c r="A1757" s="61"/>
      <c r="B1757" s="61"/>
    </row>
    <row r="1758" spans="1:2" x14ac:dyDescent="0.25">
      <c r="A1758" s="61"/>
      <c r="B1758" s="61"/>
    </row>
    <row r="1759" spans="1:2" x14ac:dyDescent="0.25">
      <c r="A1759" s="61"/>
      <c r="B1759" s="61"/>
    </row>
    <row r="1760" spans="1:2" x14ac:dyDescent="0.25">
      <c r="A1760" s="61"/>
      <c r="B1760" s="61"/>
    </row>
    <row r="1761" spans="1:2" x14ac:dyDescent="0.25">
      <c r="A1761" s="61"/>
      <c r="B1761" s="61"/>
    </row>
    <row r="1762" spans="1:2" x14ac:dyDescent="0.25">
      <c r="A1762" s="61"/>
      <c r="B1762" s="61"/>
    </row>
    <row r="1763" spans="1:2" x14ac:dyDescent="0.25">
      <c r="A1763" s="61"/>
      <c r="B1763" s="61"/>
    </row>
    <row r="1764" spans="1:2" x14ac:dyDescent="0.25">
      <c r="A1764" s="61"/>
      <c r="B1764" s="61"/>
    </row>
    <row r="1765" spans="1:2" x14ac:dyDescent="0.25">
      <c r="A1765" s="61"/>
      <c r="B1765" s="61"/>
    </row>
    <row r="1766" spans="1:2" x14ac:dyDescent="0.25">
      <c r="A1766" s="61"/>
      <c r="B1766" s="61"/>
    </row>
    <row r="1767" spans="1:2" x14ac:dyDescent="0.25">
      <c r="A1767" s="61"/>
      <c r="B1767" s="61"/>
    </row>
    <row r="1768" spans="1:2" x14ac:dyDescent="0.25">
      <c r="A1768" s="61"/>
      <c r="B1768" s="61"/>
    </row>
    <row r="1769" spans="1:2" x14ac:dyDescent="0.25">
      <c r="A1769" s="61"/>
      <c r="B1769" s="61"/>
    </row>
    <row r="1770" spans="1:2" x14ac:dyDescent="0.25">
      <c r="A1770" s="61"/>
      <c r="B1770" s="61"/>
    </row>
    <row r="1771" spans="1:2" x14ac:dyDescent="0.25">
      <c r="A1771" s="61"/>
      <c r="B1771" s="61"/>
    </row>
    <row r="1772" spans="1:2" x14ac:dyDescent="0.25">
      <c r="A1772" s="61"/>
      <c r="B1772" s="61"/>
    </row>
    <row r="1773" spans="1:2" x14ac:dyDescent="0.25">
      <c r="A1773" s="61"/>
      <c r="B1773" s="61"/>
    </row>
    <row r="1774" spans="1:2" x14ac:dyDescent="0.25">
      <c r="A1774" s="61"/>
      <c r="B1774" s="61"/>
    </row>
    <row r="1775" spans="1:2" x14ac:dyDescent="0.25">
      <c r="A1775" s="61"/>
      <c r="B1775" s="61"/>
    </row>
    <row r="1776" spans="1:2" x14ac:dyDescent="0.25">
      <c r="A1776" s="61"/>
      <c r="B1776" s="61"/>
    </row>
    <row r="1777" spans="1:2" x14ac:dyDescent="0.25">
      <c r="A1777" s="61"/>
      <c r="B1777" s="61"/>
    </row>
    <row r="1778" spans="1:2" x14ac:dyDescent="0.25">
      <c r="A1778" s="61"/>
      <c r="B1778" s="61"/>
    </row>
    <row r="1779" spans="1:2" x14ac:dyDescent="0.25">
      <c r="A1779" s="61"/>
      <c r="B1779" s="61"/>
    </row>
    <row r="1780" spans="1:2" x14ac:dyDescent="0.25">
      <c r="A1780" s="61"/>
      <c r="B1780" s="61"/>
    </row>
    <row r="1781" spans="1:2" x14ac:dyDescent="0.25">
      <c r="A1781" s="61"/>
      <c r="B1781" s="61"/>
    </row>
    <row r="1782" spans="1:2" x14ac:dyDescent="0.25">
      <c r="A1782" s="61"/>
      <c r="B1782" s="61"/>
    </row>
    <row r="1783" spans="1:2" x14ac:dyDescent="0.25">
      <c r="A1783" s="61"/>
      <c r="B1783" s="61"/>
    </row>
    <row r="1784" spans="1:2" x14ac:dyDescent="0.25">
      <c r="A1784" s="61"/>
      <c r="B1784" s="61"/>
    </row>
    <row r="1785" spans="1:2" x14ac:dyDescent="0.25">
      <c r="A1785" s="61"/>
      <c r="B1785" s="61"/>
    </row>
    <row r="1786" spans="1:2" x14ac:dyDescent="0.25">
      <c r="A1786" s="61"/>
      <c r="B1786" s="61"/>
    </row>
    <row r="1787" spans="1:2" x14ac:dyDescent="0.25">
      <c r="A1787" s="61"/>
      <c r="B1787" s="61"/>
    </row>
    <row r="1788" spans="1:2" x14ac:dyDescent="0.25">
      <c r="A1788" s="61"/>
      <c r="B1788" s="61"/>
    </row>
    <row r="1789" spans="1:2" x14ac:dyDescent="0.25">
      <c r="A1789" s="61"/>
      <c r="B1789" s="61"/>
    </row>
    <row r="1790" spans="1:2" x14ac:dyDescent="0.25">
      <c r="A1790" s="61"/>
      <c r="B1790" s="61"/>
    </row>
    <row r="1791" spans="1:2" x14ac:dyDescent="0.25">
      <c r="A1791" s="61"/>
      <c r="B1791" s="61"/>
    </row>
    <row r="1792" spans="1:2" x14ac:dyDescent="0.25">
      <c r="A1792" s="61"/>
      <c r="B1792" s="61"/>
    </row>
    <row r="1793" spans="1:2" x14ac:dyDescent="0.25">
      <c r="A1793" s="61"/>
      <c r="B1793" s="61"/>
    </row>
    <row r="1794" spans="1:2" x14ac:dyDescent="0.25">
      <c r="A1794" s="61"/>
      <c r="B1794" s="61"/>
    </row>
    <row r="1795" spans="1:2" x14ac:dyDescent="0.25">
      <c r="A1795" s="61"/>
      <c r="B1795" s="61"/>
    </row>
    <row r="1796" spans="1:2" x14ac:dyDescent="0.25">
      <c r="A1796" s="61"/>
      <c r="B1796" s="61"/>
    </row>
    <row r="1797" spans="1:2" x14ac:dyDescent="0.25">
      <c r="A1797" s="61"/>
      <c r="B1797" s="61"/>
    </row>
    <row r="1798" spans="1:2" x14ac:dyDescent="0.25">
      <c r="A1798" s="61"/>
      <c r="B1798" s="61"/>
    </row>
    <row r="1799" spans="1:2" x14ac:dyDescent="0.25">
      <c r="A1799" s="61"/>
      <c r="B1799" s="61"/>
    </row>
    <row r="1800" spans="1:2" x14ac:dyDescent="0.25">
      <c r="A1800" s="61"/>
      <c r="B1800" s="61"/>
    </row>
    <row r="1801" spans="1:2" x14ac:dyDescent="0.25">
      <c r="A1801" s="61"/>
      <c r="B1801" s="61"/>
    </row>
    <row r="1802" spans="1:2" x14ac:dyDescent="0.25">
      <c r="A1802" s="61"/>
      <c r="B1802" s="61"/>
    </row>
    <row r="1803" spans="1:2" x14ac:dyDescent="0.25">
      <c r="A1803" s="61"/>
      <c r="B1803" s="61"/>
    </row>
    <row r="1804" spans="1:2" x14ac:dyDescent="0.25">
      <c r="A1804" s="61"/>
      <c r="B1804" s="61"/>
    </row>
    <row r="1805" spans="1:2" x14ac:dyDescent="0.25">
      <c r="A1805" s="61"/>
      <c r="B1805" s="61"/>
    </row>
    <row r="1806" spans="1:2" x14ac:dyDescent="0.25">
      <c r="A1806" s="61"/>
      <c r="B1806" s="61"/>
    </row>
    <row r="1807" spans="1:2" x14ac:dyDescent="0.25">
      <c r="A1807" s="61"/>
      <c r="B1807" s="61"/>
    </row>
    <row r="1808" spans="1:2" x14ac:dyDescent="0.25">
      <c r="A1808" s="61"/>
      <c r="B1808" s="61"/>
    </row>
    <row r="1809" spans="1:2" x14ac:dyDescent="0.25">
      <c r="A1809" s="61"/>
      <c r="B1809" s="61"/>
    </row>
    <row r="1810" spans="1:2" x14ac:dyDescent="0.25">
      <c r="A1810" s="61"/>
      <c r="B1810" s="61"/>
    </row>
    <row r="1811" spans="1:2" x14ac:dyDescent="0.25">
      <c r="A1811" s="61"/>
      <c r="B1811" s="61"/>
    </row>
    <row r="1812" spans="1:2" x14ac:dyDescent="0.25">
      <c r="A1812" s="61"/>
      <c r="B1812" s="61"/>
    </row>
    <row r="1813" spans="1:2" x14ac:dyDescent="0.25">
      <c r="A1813" s="61"/>
      <c r="B1813" s="61"/>
    </row>
    <row r="1814" spans="1:2" x14ac:dyDescent="0.25">
      <c r="A1814" s="61"/>
      <c r="B1814" s="61"/>
    </row>
    <row r="1815" spans="1:2" x14ac:dyDescent="0.25">
      <c r="A1815" s="61"/>
      <c r="B1815" s="61"/>
    </row>
    <row r="1816" spans="1:2" x14ac:dyDescent="0.25">
      <c r="A1816" s="61"/>
      <c r="B1816" s="61"/>
    </row>
    <row r="1817" spans="1:2" x14ac:dyDescent="0.25">
      <c r="A1817" s="61"/>
      <c r="B1817" s="61"/>
    </row>
    <row r="1818" spans="1:2" x14ac:dyDescent="0.25">
      <c r="A1818" s="61"/>
      <c r="B1818" s="61"/>
    </row>
    <row r="1819" spans="1:2" x14ac:dyDescent="0.25">
      <c r="A1819" s="61"/>
      <c r="B1819" s="61"/>
    </row>
    <row r="1820" spans="1:2" x14ac:dyDescent="0.25">
      <c r="A1820" s="61"/>
      <c r="B1820" s="61"/>
    </row>
    <row r="1821" spans="1:2" x14ac:dyDescent="0.25">
      <c r="A1821" s="61"/>
      <c r="B1821" s="61"/>
    </row>
    <row r="1822" spans="1:2" x14ac:dyDescent="0.25">
      <c r="A1822" s="61"/>
      <c r="B1822" s="61"/>
    </row>
    <row r="1823" spans="1:2" x14ac:dyDescent="0.25">
      <c r="A1823" s="61"/>
      <c r="B1823" s="61"/>
    </row>
    <row r="1824" spans="1:2" x14ac:dyDescent="0.25">
      <c r="A1824" s="61"/>
      <c r="B1824" s="61"/>
    </row>
    <row r="1825" spans="1:2" x14ac:dyDescent="0.25">
      <c r="A1825" s="61"/>
      <c r="B1825" s="61"/>
    </row>
    <row r="1826" spans="1:2" x14ac:dyDescent="0.25">
      <c r="A1826" s="61"/>
      <c r="B1826" s="61"/>
    </row>
    <row r="1827" spans="1:2" x14ac:dyDescent="0.25">
      <c r="A1827" s="61"/>
      <c r="B1827" s="61"/>
    </row>
    <row r="1828" spans="1:2" x14ac:dyDescent="0.25">
      <c r="A1828" s="61"/>
      <c r="B1828" s="61"/>
    </row>
    <row r="1829" spans="1:2" x14ac:dyDescent="0.25">
      <c r="A1829" s="61"/>
      <c r="B1829" s="61"/>
    </row>
    <row r="1830" spans="1:2" x14ac:dyDescent="0.25">
      <c r="A1830" s="61"/>
      <c r="B1830" s="61"/>
    </row>
    <row r="1831" spans="1:2" x14ac:dyDescent="0.25">
      <c r="A1831" s="61"/>
      <c r="B1831" s="61"/>
    </row>
    <row r="1832" spans="1:2" x14ac:dyDescent="0.25">
      <c r="A1832" s="61"/>
      <c r="B1832" s="61"/>
    </row>
    <row r="1833" spans="1:2" x14ac:dyDescent="0.25">
      <c r="A1833" s="61"/>
      <c r="B1833" s="61"/>
    </row>
    <row r="1834" spans="1:2" x14ac:dyDescent="0.25">
      <c r="A1834" s="61"/>
      <c r="B1834" s="61"/>
    </row>
    <row r="1835" spans="1:2" x14ac:dyDescent="0.25">
      <c r="A1835" s="61"/>
      <c r="B1835" s="61"/>
    </row>
    <row r="1836" spans="1:2" x14ac:dyDescent="0.25">
      <c r="A1836" s="61"/>
      <c r="B1836" s="61"/>
    </row>
    <row r="1837" spans="1:2" x14ac:dyDescent="0.25">
      <c r="A1837" s="61"/>
      <c r="B1837" s="61"/>
    </row>
    <row r="1838" spans="1:2" x14ac:dyDescent="0.25">
      <c r="A1838" s="61"/>
      <c r="B1838" s="61"/>
    </row>
    <row r="1839" spans="1:2" x14ac:dyDescent="0.25">
      <c r="A1839" s="61"/>
      <c r="B1839" s="61"/>
    </row>
    <row r="1840" spans="1:2" x14ac:dyDescent="0.25">
      <c r="A1840" s="61"/>
      <c r="B1840" s="61"/>
    </row>
    <row r="1841" spans="1:2" x14ac:dyDescent="0.25">
      <c r="A1841" s="61"/>
      <c r="B1841" s="61"/>
    </row>
    <row r="1842" spans="1:2" x14ac:dyDescent="0.25">
      <c r="A1842" s="61"/>
      <c r="B1842" s="61"/>
    </row>
    <row r="1843" spans="1:2" x14ac:dyDescent="0.25">
      <c r="A1843" s="61"/>
      <c r="B1843" s="61"/>
    </row>
    <row r="1844" spans="1:2" x14ac:dyDescent="0.25">
      <c r="A1844" s="61"/>
      <c r="B1844" s="61"/>
    </row>
    <row r="1845" spans="1:2" x14ac:dyDescent="0.25">
      <c r="A1845" s="61"/>
      <c r="B1845" s="61"/>
    </row>
    <row r="1846" spans="1:2" x14ac:dyDescent="0.25">
      <c r="A1846" s="61"/>
      <c r="B1846" s="61"/>
    </row>
    <row r="1847" spans="1:2" x14ac:dyDescent="0.25">
      <c r="A1847" s="61"/>
      <c r="B1847" s="61"/>
    </row>
    <row r="1848" spans="1:2" x14ac:dyDescent="0.25">
      <c r="A1848" s="61"/>
      <c r="B1848" s="61"/>
    </row>
    <row r="1849" spans="1:2" x14ac:dyDescent="0.25">
      <c r="A1849" s="61"/>
      <c r="B1849" s="61"/>
    </row>
    <row r="1850" spans="1:2" x14ac:dyDescent="0.25">
      <c r="A1850" s="61"/>
      <c r="B1850" s="61"/>
    </row>
    <row r="1851" spans="1:2" x14ac:dyDescent="0.25">
      <c r="A1851" s="61"/>
      <c r="B1851" s="61"/>
    </row>
    <row r="1852" spans="1:2" x14ac:dyDescent="0.25">
      <c r="A1852" s="61"/>
      <c r="B1852" s="61"/>
    </row>
    <row r="1853" spans="1:2" x14ac:dyDescent="0.25">
      <c r="A1853" s="61"/>
      <c r="B1853" s="61"/>
    </row>
    <row r="1854" spans="1:2" x14ac:dyDescent="0.25">
      <c r="A1854" s="61"/>
      <c r="B1854" s="61"/>
    </row>
    <row r="1855" spans="1:2" x14ac:dyDescent="0.25">
      <c r="A1855" s="61"/>
      <c r="B1855" s="61"/>
    </row>
    <row r="1856" spans="1:2" x14ac:dyDescent="0.25">
      <c r="A1856" s="61"/>
      <c r="B1856" s="61"/>
    </row>
    <row r="1857" spans="1:2" x14ac:dyDescent="0.25">
      <c r="A1857" s="61"/>
      <c r="B1857" s="61"/>
    </row>
    <row r="1858" spans="1:2" x14ac:dyDescent="0.25">
      <c r="A1858" s="61"/>
      <c r="B1858" s="61"/>
    </row>
    <row r="1859" spans="1:2" x14ac:dyDescent="0.25">
      <c r="A1859" s="61"/>
      <c r="B1859" s="61"/>
    </row>
    <row r="1860" spans="1:2" x14ac:dyDescent="0.25">
      <c r="A1860" s="61"/>
      <c r="B1860" s="61"/>
    </row>
    <row r="1861" spans="1:2" x14ac:dyDescent="0.25">
      <c r="A1861" s="61"/>
      <c r="B1861" s="61"/>
    </row>
    <row r="1862" spans="1:2" x14ac:dyDescent="0.25">
      <c r="A1862" s="61"/>
      <c r="B1862" s="61"/>
    </row>
    <row r="1863" spans="1:2" x14ac:dyDescent="0.25">
      <c r="A1863" s="61"/>
      <c r="B1863" s="61"/>
    </row>
    <row r="1864" spans="1:2" x14ac:dyDescent="0.25">
      <c r="A1864" s="61"/>
      <c r="B1864" s="61"/>
    </row>
    <row r="1865" spans="1:2" x14ac:dyDescent="0.25">
      <c r="A1865" s="61"/>
      <c r="B1865" s="61"/>
    </row>
    <row r="1866" spans="1:2" x14ac:dyDescent="0.25">
      <c r="A1866" s="61"/>
      <c r="B1866" s="61"/>
    </row>
    <row r="1867" spans="1:2" x14ac:dyDescent="0.25">
      <c r="A1867" s="61"/>
      <c r="B1867" s="61"/>
    </row>
    <row r="1868" spans="1:2" x14ac:dyDescent="0.25">
      <c r="A1868" s="61"/>
      <c r="B1868" s="61"/>
    </row>
    <row r="1869" spans="1:2" x14ac:dyDescent="0.25">
      <c r="A1869" s="61"/>
      <c r="B1869" s="61"/>
    </row>
    <row r="1870" spans="1:2" x14ac:dyDescent="0.25">
      <c r="A1870" s="61"/>
      <c r="B1870" s="61"/>
    </row>
    <row r="1871" spans="1:2" x14ac:dyDescent="0.25">
      <c r="A1871" s="61"/>
      <c r="B1871" s="61"/>
    </row>
    <row r="1872" spans="1:2" x14ac:dyDescent="0.25">
      <c r="A1872" s="61"/>
      <c r="B1872" s="61"/>
    </row>
    <row r="1873" spans="1:2" x14ac:dyDescent="0.25">
      <c r="A1873" s="61"/>
      <c r="B1873" s="61"/>
    </row>
    <row r="1874" spans="1:2" x14ac:dyDescent="0.25">
      <c r="A1874" s="61"/>
      <c r="B1874" s="61"/>
    </row>
    <row r="1875" spans="1:2" x14ac:dyDescent="0.25">
      <c r="A1875" s="61"/>
      <c r="B1875" s="61"/>
    </row>
    <row r="1876" spans="1:2" x14ac:dyDescent="0.25">
      <c r="A1876" s="61"/>
      <c r="B1876" s="61"/>
    </row>
    <row r="1877" spans="1:2" x14ac:dyDescent="0.25">
      <c r="A1877" s="61"/>
      <c r="B1877" s="61"/>
    </row>
    <row r="1878" spans="1:2" x14ac:dyDescent="0.25">
      <c r="A1878" s="61"/>
      <c r="B1878" s="61"/>
    </row>
    <row r="1879" spans="1:2" x14ac:dyDescent="0.25">
      <c r="A1879" s="61"/>
      <c r="B1879" s="61"/>
    </row>
    <row r="1880" spans="1:2" x14ac:dyDescent="0.25">
      <c r="A1880" s="61"/>
      <c r="B1880" s="61"/>
    </row>
    <row r="1881" spans="1:2" x14ac:dyDescent="0.25">
      <c r="A1881" s="61"/>
      <c r="B1881" s="61"/>
    </row>
    <row r="1882" spans="1:2" x14ac:dyDescent="0.25">
      <c r="A1882" s="61"/>
      <c r="B1882" s="61"/>
    </row>
    <row r="1883" spans="1:2" x14ac:dyDescent="0.25">
      <c r="A1883" s="61"/>
      <c r="B1883" s="61"/>
    </row>
    <row r="1884" spans="1:2" x14ac:dyDescent="0.25">
      <c r="A1884" s="61"/>
      <c r="B1884" s="61"/>
    </row>
    <row r="1885" spans="1:2" x14ac:dyDescent="0.25">
      <c r="A1885" s="61"/>
      <c r="B1885" s="61"/>
    </row>
    <row r="1886" spans="1:2" x14ac:dyDescent="0.25">
      <c r="A1886" s="61"/>
      <c r="B1886" s="61"/>
    </row>
    <row r="1887" spans="1:2" x14ac:dyDescent="0.25">
      <c r="A1887" s="61"/>
      <c r="B1887" s="61"/>
    </row>
    <row r="1888" spans="1:2" x14ac:dyDescent="0.25">
      <c r="A1888" s="61"/>
      <c r="B1888" s="61"/>
    </row>
    <row r="1889" spans="1:2" x14ac:dyDescent="0.25">
      <c r="A1889" s="61"/>
      <c r="B1889" s="61"/>
    </row>
    <row r="1890" spans="1:2" x14ac:dyDescent="0.25">
      <c r="A1890" s="61"/>
      <c r="B1890" s="61"/>
    </row>
    <row r="1891" spans="1:2" x14ac:dyDescent="0.25">
      <c r="A1891" s="61"/>
      <c r="B1891" s="61"/>
    </row>
    <row r="1892" spans="1:2" x14ac:dyDescent="0.25">
      <c r="A1892" s="61"/>
      <c r="B1892" s="61"/>
    </row>
    <row r="1893" spans="1:2" x14ac:dyDescent="0.25">
      <c r="A1893" s="61"/>
      <c r="B1893" s="61"/>
    </row>
    <row r="1894" spans="1:2" x14ac:dyDescent="0.25">
      <c r="A1894" s="61"/>
      <c r="B1894" s="61"/>
    </row>
    <row r="1895" spans="1:2" x14ac:dyDescent="0.25">
      <c r="A1895" s="61"/>
      <c r="B1895" s="61"/>
    </row>
    <row r="1896" spans="1:2" x14ac:dyDescent="0.25">
      <c r="A1896" s="61"/>
      <c r="B1896" s="61"/>
    </row>
    <row r="1897" spans="1:2" x14ac:dyDescent="0.25">
      <c r="A1897" s="61"/>
      <c r="B1897" s="61"/>
    </row>
    <row r="1898" spans="1:2" x14ac:dyDescent="0.25">
      <c r="A1898" s="61"/>
      <c r="B1898" s="61"/>
    </row>
    <row r="1899" spans="1:2" x14ac:dyDescent="0.25">
      <c r="A1899" s="61"/>
      <c r="B1899" s="61"/>
    </row>
    <row r="1900" spans="1:2" x14ac:dyDescent="0.25">
      <c r="A1900" s="61"/>
      <c r="B1900" s="61"/>
    </row>
    <row r="1901" spans="1:2" x14ac:dyDescent="0.25">
      <c r="A1901" s="61"/>
      <c r="B1901" s="61"/>
    </row>
    <row r="1902" spans="1:2" x14ac:dyDescent="0.25">
      <c r="A1902" s="61"/>
      <c r="B1902" s="61"/>
    </row>
    <row r="1903" spans="1:2" x14ac:dyDescent="0.25">
      <c r="A1903" s="61"/>
      <c r="B1903" s="61"/>
    </row>
    <row r="1904" spans="1:2" x14ac:dyDescent="0.25">
      <c r="A1904" s="61"/>
      <c r="B1904" s="61"/>
    </row>
    <row r="1905" spans="1:2" x14ac:dyDescent="0.25">
      <c r="A1905" s="61"/>
      <c r="B1905" s="61"/>
    </row>
    <row r="1906" spans="1:2" x14ac:dyDescent="0.25">
      <c r="A1906" s="61"/>
      <c r="B1906" s="61"/>
    </row>
    <row r="1907" spans="1:2" x14ac:dyDescent="0.25">
      <c r="A1907" s="61"/>
      <c r="B1907" s="61"/>
    </row>
    <row r="1908" spans="1:2" x14ac:dyDescent="0.25">
      <c r="A1908" s="61"/>
      <c r="B1908" s="61"/>
    </row>
    <row r="1909" spans="1:2" x14ac:dyDescent="0.25">
      <c r="A1909" s="61"/>
      <c r="B1909" s="61"/>
    </row>
    <row r="1910" spans="1:2" x14ac:dyDescent="0.25">
      <c r="A1910" s="61"/>
      <c r="B1910" s="61"/>
    </row>
    <row r="1911" spans="1:2" x14ac:dyDescent="0.25">
      <c r="A1911" s="61"/>
      <c r="B1911" s="61"/>
    </row>
    <row r="1912" spans="1:2" x14ac:dyDescent="0.25">
      <c r="A1912" s="61"/>
      <c r="B1912" s="61"/>
    </row>
    <row r="1913" spans="1:2" x14ac:dyDescent="0.25">
      <c r="A1913" s="61"/>
      <c r="B1913" s="61"/>
    </row>
    <row r="1914" spans="1:2" x14ac:dyDescent="0.25">
      <c r="A1914" s="61"/>
      <c r="B1914" s="61"/>
    </row>
    <row r="1915" spans="1:2" x14ac:dyDescent="0.25">
      <c r="A1915" s="61"/>
      <c r="B1915" s="61"/>
    </row>
    <row r="1916" spans="1:2" x14ac:dyDescent="0.25">
      <c r="A1916" s="61"/>
      <c r="B1916" s="61"/>
    </row>
    <row r="1917" spans="1:2" x14ac:dyDescent="0.25">
      <c r="A1917" s="61"/>
      <c r="B1917" s="61"/>
    </row>
    <row r="1918" spans="1:2" x14ac:dyDescent="0.25">
      <c r="A1918" s="61"/>
      <c r="B1918" s="61"/>
    </row>
    <row r="1919" spans="1:2" x14ac:dyDescent="0.25">
      <c r="A1919" s="61"/>
      <c r="B1919" s="61"/>
    </row>
    <row r="1920" spans="1:2" x14ac:dyDescent="0.25">
      <c r="A1920" s="61"/>
      <c r="B1920" s="61"/>
    </row>
    <row r="1921" spans="1:2" x14ac:dyDescent="0.25">
      <c r="A1921" s="61"/>
      <c r="B1921" s="61"/>
    </row>
    <row r="1922" spans="1:2" x14ac:dyDescent="0.25">
      <c r="A1922" s="61"/>
      <c r="B1922" s="61"/>
    </row>
    <row r="1923" spans="1:2" x14ac:dyDescent="0.25">
      <c r="A1923" s="61"/>
      <c r="B1923" s="61"/>
    </row>
    <row r="1924" spans="1:2" x14ac:dyDescent="0.25">
      <c r="A1924" s="61"/>
      <c r="B1924" s="61"/>
    </row>
    <row r="1925" spans="1:2" x14ac:dyDescent="0.25">
      <c r="A1925" s="61"/>
      <c r="B1925" s="61"/>
    </row>
    <row r="1926" spans="1:2" x14ac:dyDescent="0.25">
      <c r="A1926" s="61"/>
      <c r="B1926" s="61"/>
    </row>
    <row r="1927" spans="1:2" x14ac:dyDescent="0.25">
      <c r="A1927" s="61"/>
      <c r="B1927" s="61"/>
    </row>
    <row r="1928" spans="1:2" x14ac:dyDescent="0.25">
      <c r="A1928" s="61"/>
      <c r="B1928" s="61"/>
    </row>
    <row r="1929" spans="1:2" x14ac:dyDescent="0.25">
      <c r="A1929" s="61"/>
      <c r="B1929" s="61"/>
    </row>
    <row r="1930" spans="1:2" x14ac:dyDescent="0.25">
      <c r="A1930" s="61"/>
      <c r="B1930" s="61"/>
    </row>
    <row r="1931" spans="1:2" x14ac:dyDescent="0.25">
      <c r="A1931" s="61"/>
      <c r="B1931" s="61"/>
    </row>
    <row r="1932" spans="1:2" x14ac:dyDescent="0.25">
      <c r="A1932" s="61"/>
      <c r="B1932" s="61"/>
    </row>
    <row r="1933" spans="1:2" x14ac:dyDescent="0.25">
      <c r="A1933" s="61"/>
      <c r="B1933" s="61"/>
    </row>
    <row r="1934" spans="1:2" x14ac:dyDescent="0.25">
      <c r="A1934" s="61"/>
      <c r="B1934" s="61"/>
    </row>
    <row r="1935" spans="1:2" x14ac:dyDescent="0.25">
      <c r="A1935" s="61"/>
      <c r="B1935" s="61"/>
    </row>
    <row r="1936" spans="1:2" x14ac:dyDescent="0.25">
      <c r="A1936" s="61"/>
      <c r="B1936" s="61"/>
    </row>
    <row r="1937" spans="1:2" x14ac:dyDescent="0.25">
      <c r="A1937" s="61"/>
      <c r="B1937" s="61"/>
    </row>
    <row r="1938" spans="1:2" x14ac:dyDescent="0.25">
      <c r="A1938" s="61"/>
      <c r="B1938" s="61"/>
    </row>
    <row r="1939" spans="1:2" x14ac:dyDescent="0.25">
      <c r="A1939" s="61"/>
      <c r="B1939" s="61"/>
    </row>
    <row r="1940" spans="1:2" x14ac:dyDescent="0.25">
      <c r="A1940" s="61"/>
      <c r="B1940" s="61"/>
    </row>
    <row r="1941" spans="1:2" x14ac:dyDescent="0.25">
      <c r="A1941" s="61"/>
      <c r="B1941" s="61"/>
    </row>
    <row r="1942" spans="1:2" x14ac:dyDescent="0.25">
      <c r="A1942" s="61"/>
      <c r="B1942" s="61"/>
    </row>
    <row r="1943" spans="1:2" x14ac:dyDescent="0.25">
      <c r="A1943" s="61"/>
      <c r="B1943" s="61"/>
    </row>
    <row r="1944" spans="1:2" x14ac:dyDescent="0.25">
      <c r="A1944" s="61"/>
      <c r="B1944" s="61"/>
    </row>
    <row r="1945" spans="1:2" x14ac:dyDescent="0.25">
      <c r="A1945" s="61"/>
      <c r="B1945" s="61"/>
    </row>
    <row r="1946" spans="1:2" x14ac:dyDescent="0.25">
      <c r="A1946" s="61"/>
      <c r="B1946" s="61"/>
    </row>
    <row r="1947" spans="1:2" x14ac:dyDescent="0.25">
      <c r="A1947" s="61"/>
      <c r="B1947" s="61"/>
    </row>
    <row r="1948" spans="1:2" x14ac:dyDescent="0.25">
      <c r="A1948" s="61"/>
      <c r="B1948" s="61"/>
    </row>
    <row r="1949" spans="1:2" x14ac:dyDescent="0.25">
      <c r="A1949" s="61"/>
      <c r="B1949" s="61"/>
    </row>
    <row r="1950" spans="1:2" x14ac:dyDescent="0.25">
      <c r="A1950" s="61"/>
      <c r="B1950" s="61"/>
    </row>
    <row r="1951" spans="1:2" x14ac:dyDescent="0.25">
      <c r="A1951" s="61"/>
      <c r="B1951" s="61"/>
    </row>
    <row r="1952" spans="1:2" x14ac:dyDescent="0.25">
      <c r="A1952" s="61"/>
      <c r="B1952" s="61"/>
    </row>
    <row r="1953" spans="1:2" x14ac:dyDescent="0.25">
      <c r="A1953" s="61"/>
      <c r="B1953" s="61"/>
    </row>
    <row r="1954" spans="1:2" x14ac:dyDescent="0.25">
      <c r="A1954" s="61"/>
      <c r="B1954" s="61"/>
    </row>
    <row r="1955" spans="1:2" x14ac:dyDescent="0.25">
      <c r="A1955" s="61"/>
      <c r="B1955" s="61"/>
    </row>
    <row r="1956" spans="1:2" x14ac:dyDescent="0.25">
      <c r="A1956" s="61"/>
      <c r="B1956" s="61"/>
    </row>
    <row r="1957" spans="1:2" x14ac:dyDescent="0.25">
      <c r="A1957" s="61"/>
      <c r="B1957" s="61"/>
    </row>
    <row r="1958" spans="1:2" x14ac:dyDescent="0.25">
      <c r="A1958" s="61"/>
      <c r="B1958" s="61"/>
    </row>
    <row r="1959" spans="1:2" x14ac:dyDescent="0.25">
      <c r="A1959" s="61"/>
      <c r="B1959" s="61"/>
    </row>
    <row r="1960" spans="1:2" x14ac:dyDescent="0.25">
      <c r="A1960" s="61"/>
      <c r="B1960" s="61"/>
    </row>
    <row r="1961" spans="1:2" x14ac:dyDescent="0.25">
      <c r="A1961" s="61"/>
      <c r="B1961" s="61"/>
    </row>
    <row r="1962" spans="1:2" x14ac:dyDescent="0.25">
      <c r="A1962" s="61"/>
      <c r="B1962" s="61"/>
    </row>
    <row r="1963" spans="1:2" x14ac:dyDescent="0.25">
      <c r="A1963" s="61"/>
      <c r="B1963" s="61"/>
    </row>
    <row r="1964" spans="1:2" x14ac:dyDescent="0.25">
      <c r="A1964" s="61"/>
      <c r="B1964" s="61"/>
    </row>
    <row r="1965" spans="1:2" x14ac:dyDescent="0.25">
      <c r="A1965" s="61"/>
      <c r="B1965" s="61"/>
    </row>
    <row r="1966" spans="1:2" x14ac:dyDescent="0.25">
      <c r="A1966" s="61"/>
      <c r="B1966" s="61"/>
    </row>
    <row r="1967" spans="1:2" x14ac:dyDescent="0.25">
      <c r="A1967" s="61"/>
      <c r="B1967" s="61"/>
    </row>
    <row r="1968" spans="1:2" x14ac:dyDescent="0.25">
      <c r="A1968" s="61"/>
      <c r="B1968" s="61"/>
    </row>
    <row r="1969" spans="1:2" x14ac:dyDescent="0.25">
      <c r="A1969" s="61"/>
      <c r="B1969" s="61"/>
    </row>
    <row r="1970" spans="1:2" x14ac:dyDescent="0.25">
      <c r="A1970" s="61"/>
      <c r="B1970" s="61"/>
    </row>
    <row r="1971" spans="1:2" x14ac:dyDescent="0.25">
      <c r="A1971" s="61"/>
      <c r="B1971" s="61"/>
    </row>
    <row r="1972" spans="1:2" x14ac:dyDescent="0.25">
      <c r="A1972" s="61"/>
      <c r="B1972" s="61"/>
    </row>
    <row r="1973" spans="1:2" x14ac:dyDescent="0.25">
      <c r="A1973" s="61"/>
      <c r="B1973" s="61"/>
    </row>
    <row r="1974" spans="1:2" x14ac:dyDescent="0.25">
      <c r="A1974" s="61"/>
      <c r="B1974" s="61"/>
    </row>
    <row r="1975" spans="1:2" x14ac:dyDescent="0.25">
      <c r="A1975" s="61"/>
      <c r="B1975" s="61"/>
    </row>
    <row r="1976" spans="1:2" x14ac:dyDescent="0.25">
      <c r="A1976" s="61"/>
      <c r="B1976" s="61"/>
    </row>
    <row r="1977" spans="1:2" x14ac:dyDescent="0.25">
      <c r="A1977" s="61"/>
      <c r="B1977" s="61"/>
    </row>
    <row r="1978" spans="1:2" x14ac:dyDescent="0.25">
      <c r="A1978" s="61"/>
      <c r="B1978" s="61"/>
    </row>
    <row r="1979" spans="1:2" x14ac:dyDescent="0.25">
      <c r="A1979" s="61"/>
      <c r="B1979" s="61"/>
    </row>
    <row r="1980" spans="1:2" x14ac:dyDescent="0.25">
      <c r="A1980" s="61"/>
      <c r="B1980" s="61"/>
    </row>
    <row r="1981" spans="1:2" x14ac:dyDescent="0.25">
      <c r="A1981" s="61"/>
      <c r="B1981" s="61"/>
    </row>
    <row r="1982" spans="1:2" x14ac:dyDescent="0.25">
      <c r="A1982" s="61"/>
      <c r="B1982" s="61"/>
    </row>
    <row r="1983" spans="1:2" x14ac:dyDescent="0.25">
      <c r="A1983" s="61"/>
      <c r="B1983" s="61"/>
    </row>
    <row r="1984" spans="1:2" x14ac:dyDescent="0.25">
      <c r="A1984" s="61"/>
      <c r="B1984" s="61"/>
    </row>
    <row r="1985" spans="1:2" x14ac:dyDescent="0.25">
      <c r="A1985" s="61"/>
      <c r="B1985" s="61"/>
    </row>
    <row r="1986" spans="1:2" x14ac:dyDescent="0.25">
      <c r="A1986" s="61"/>
      <c r="B1986" s="61"/>
    </row>
    <row r="1987" spans="1:2" x14ac:dyDescent="0.25">
      <c r="A1987" s="61"/>
      <c r="B1987" s="61"/>
    </row>
    <row r="1988" spans="1:2" x14ac:dyDescent="0.25">
      <c r="A1988" s="61"/>
      <c r="B1988" s="61"/>
    </row>
    <row r="1989" spans="1:2" x14ac:dyDescent="0.25">
      <c r="A1989" s="61"/>
      <c r="B1989" s="61"/>
    </row>
    <row r="1990" spans="1:2" x14ac:dyDescent="0.25">
      <c r="A1990" s="61"/>
      <c r="B1990" s="61"/>
    </row>
    <row r="1991" spans="1:2" x14ac:dyDescent="0.25">
      <c r="A1991" s="61"/>
      <c r="B1991" s="61"/>
    </row>
    <row r="1992" spans="1:2" x14ac:dyDescent="0.25">
      <c r="A1992" s="61"/>
      <c r="B1992" s="61"/>
    </row>
    <row r="1993" spans="1:2" x14ac:dyDescent="0.25">
      <c r="A1993" s="61"/>
      <c r="B1993" s="61"/>
    </row>
    <row r="1994" spans="1:2" x14ac:dyDescent="0.25">
      <c r="A1994" s="61"/>
      <c r="B1994" s="61"/>
    </row>
    <row r="1995" spans="1:2" x14ac:dyDescent="0.25">
      <c r="A1995" s="61"/>
      <c r="B1995" s="61"/>
    </row>
    <row r="1996" spans="1:2" x14ac:dyDescent="0.25">
      <c r="A1996" s="61"/>
      <c r="B1996" s="61"/>
    </row>
    <row r="1997" spans="1:2" x14ac:dyDescent="0.25">
      <c r="A1997" s="61"/>
      <c r="B1997" s="61"/>
    </row>
    <row r="1998" spans="1:2" x14ac:dyDescent="0.25">
      <c r="A1998" s="61"/>
      <c r="B1998" s="61"/>
    </row>
    <row r="1999" spans="1:2" x14ac:dyDescent="0.25">
      <c r="A1999" s="61"/>
      <c r="B1999" s="61"/>
    </row>
    <row r="2000" spans="1:2" x14ac:dyDescent="0.25">
      <c r="A2000" s="61"/>
      <c r="B2000" s="61"/>
    </row>
    <row r="2001" spans="1:2" x14ac:dyDescent="0.25">
      <c r="A2001" s="61"/>
      <c r="B2001" s="61"/>
    </row>
    <row r="2002" spans="1:2" x14ac:dyDescent="0.25">
      <c r="A2002" s="61"/>
      <c r="B2002" s="61"/>
    </row>
    <row r="2003" spans="1:2" x14ac:dyDescent="0.25">
      <c r="A2003" s="61"/>
      <c r="B2003" s="61"/>
    </row>
    <row r="2004" spans="1:2" x14ac:dyDescent="0.25">
      <c r="A2004" s="61"/>
      <c r="B2004" s="61"/>
    </row>
    <row r="2005" spans="1:2" x14ac:dyDescent="0.25">
      <c r="A2005" s="61"/>
      <c r="B2005" s="61"/>
    </row>
    <row r="2006" spans="1:2" x14ac:dyDescent="0.25">
      <c r="A2006" s="61"/>
      <c r="B2006" s="61"/>
    </row>
    <row r="2007" spans="1:2" x14ac:dyDescent="0.25">
      <c r="A2007" s="61"/>
      <c r="B2007" s="61"/>
    </row>
    <row r="2008" spans="1:2" x14ac:dyDescent="0.25">
      <c r="A2008" s="61"/>
      <c r="B2008" s="61"/>
    </row>
    <row r="2009" spans="1:2" x14ac:dyDescent="0.25">
      <c r="A2009" s="61"/>
      <c r="B2009" s="61"/>
    </row>
    <row r="2010" spans="1:2" x14ac:dyDescent="0.25">
      <c r="A2010" s="61"/>
      <c r="B2010" s="61"/>
    </row>
    <row r="2011" spans="1:2" x14ac:dyDescent="0.25">
      <c r="A2011" s="61"/>
      <c r="B2011" s="61"/>
    </row>
    <row r="2012" spans="1:2" x14ac:dyDescent="0.25">
      <c r="A2012" s="61"/>
      <c r="B2012" s="61"/>
    </row>
    <row r="2013" spans="1:2" x14ac:dyDescent="0.25">
      <c r="A2013" s="61"/>
      <c r="B2013" s="61"/>
    </row>
    <row r="2014" spans="1:2" x14ac:dyDescent="0.25">
      <c r="A2014" s="61"/>
      <c r="B2014" s="61"/>
    </row>
    <row r="2015" spans="1:2" x14ac:dyDescent="0.25">
      <c r="A2015" s="61"/>
      <c r="B2015" s="61"/>
    </row>
    <row r="2016" spans="1:2" x14ac:dyDescent="0.25">
      <c r="A2016" s="61"/>
      <c r="B2016" s="61"/>
    </row>
    <row r="2017" spans="1:2" x14ac:dyDescent="0.25">
      <c r="A2017" s="61"/>
      <c r="B2017" s="61"/>
    </row>
    <row r="2018" spans="1:2" x14ac:dyDescent="0.25">
      <c r="A2018" s="61"/>
      <c r="B2018" s="61"/>
    </row>
    <row r="2019" spans="1:2" x14ac:dyDescent="0.25">
      <c r="A2019" s="61"/>
      <c r="B2019" s="61"/>
    </row>
    <row r="2020" spans="1:2" x14ac:dyDescent="0.25">
      <c r="A2020" s="61"/>
      <c r="B2020" s="61"/>
    </row>
    <row r="2021" spans="1:2" x14ac:dyDescent="0.25">
      <c r="A2021" s="61"/>
      <c r="B2021" s="61"/>
    </row>
    <row r="2022" spans="1:2" x14ac:dyDescent="0.25">
      <c r="A2022" s="61"/>
      <c r="B2022" s="61"/>
    </row>
    <row r="2023" spans="1:2" x14ac:dyDescent="0.25">
      <c r="A2023" s="61"/>
      <c r="B2023" s="61"/>
    </row>
    <row r="2024" spans="1:2" x14ac:dyDescent="0.25">
      <c r="A2024" s="61"/>
      <c r="B2024" s="61"/>
    </row>
    <row r="2025" spans="1:2" x14ac:dyDescent="0.25">
      <c r="A2025" s="61"/>
      <c r="B2025" s="61"/>
    </row>
    <row r="2026" spans="1:2" x14ac:dyDescent="0.25">
      <c r="A2026" s="61"/>
      <c r="B2026" s="61"/>
    </row>
    <row r="2027" spans="1:2" x14ac:dyDescent="0.25">
      <c r="A2027" s="61"/>
      <c r="B2027" s="61"/>
    </row>
    <row r="2028" spans="1:2" x14ac:dyDescent="0.25">
      <c r="A2028" s="61"/>
      <c r="B2028" s="61"/>
    </row>
    <row r="2029" spans="1:2" x14ac:dyDescent="0.25">
      <c r="A2029" s="61"/>
      <c r="B2029" s="61"/>
    </row>
    <row r="2030" spans="1:2" x14ac:dyDescent="0.25">
      <c r="A2030" s="61"/>
      <c r="B2030" s="61"/>
    </row>
    <row r="2031" spans="1:2" x14ac:dyDescent="0.25">
      <c r="A2031" s="61"/>
      <c r="B2031" s="61"/>
    </row>
    <row r="2032" spans="1:2" x14ac:dyDescent="0.25">
      <c r="A2032" s="61"/>
      <c r="B2032" s="61"/>
    </row>
    <row r="2033" spans="1:2" x14ac:dyDescent="0.25">
      <c r="A2033" s="61"/>
      <c r="B2033" s="61"/>
    </row>
    <row r="2034" spans="1:2" x14ac:dyDescent="0.25">
      <c r="A2034" s="61"/>
      <c r="B2034" s="61"/>
    </row>
    <row r="2035" spans="1:2" x14ac:dyDescent="0.25">
      <c r="A2035" s="61"/>
      <c r="B2035" s="61"/>
    </row>
    <row r="2036" spans="1:2" x14ac:dyDescent="0.25">
      <c r="A2036" s="61"/>
      <c r="B2036" s="61"/>
    </row>
    <row r="2037" spans="1:2" x14ac:dyDescent="0.25">
      <c r="A2037" s="61"/>
      <c r="B2037" s="61"/>
    </row>
    <row r="2038" spans="1:2" x14ac:dyDescent="0.25">
      <c r="A2038" s="61"/>
      <c r="B2038" s="61"/>
    </row>
    <row r="2039" spans="1:2" x14ac:dyDescent="0.25">
      <c r="A2039" s="61"/>
      <c r="B2039" s="61"/>
    </row>
    <row r="2040" spans="1:2" x14ac:dyDescent="0.25">
      <c r="A2040" s="61"/>
      <c r="B2040" s="61"/>
    </row>
    <row r="2041" spans="1:2" x14ac:dyDescent="0.25">
      <c r="A2041" s="61"/>
      <c r="B2041" s="61"/>
    </row>
    <row r="2042" spans="1:2" x14ac:dyDescent="0.25">
      <c r="A2042" s="61"/>
      <c r="B2042" s="61"/>
    </row>
    <row r="2043" spans="1:2" x14ac:dyDescent="0.25">
      <c r="A2043" s="61"/>
      <c r="B2043" s="61"/>
    </row>
    <row r="2044" spans="1:2" x14ac:dyDescent="0.25">
      <c r="A2044" s="61"/>
      <c r="B2044" s="61"/>
    </row>
    <row r="2045" spans="1:2" x14ac:dyDescent="0.25">
      <c r="A2045" s="61"/>
      <c r="B2045" s="61"/>
    </row>
    <row r="2046" spans="1:2" x14ac:dyDescent="0.25">
      <c r="A2046" s="61"/>
      <c r="B2046" s="61"/>
    </row>
    <row r="2047" spans="1:2" x14ac:dyDescent="0.25">
      <c r="A2047" s="61"/>
      <c r="B2047" s="61"/>
    </row>
    <row r="2048" spans="1:2" x14ac:dyDescent="0.25">
      <c r="A2048" s="61"/>
      <c r="B2048" s="61"/>
    </row>
    <row r="2049" spans="1:2" x14ac:dyDescent="0.25">
      <c r="A2049" s="61"/>
      <c r="B2049" s="61"/>
    </row>
    <row r="2050" spans="1:2" x14ac:dyDescent="0.25">
      <c r="A2050" s="61"/>
      <c r="B2050" s="61"/>
    </row>
    <row r="2051" spans="1:2" x14ac:dyDescent="0.25">
      <c r="A2051" s="61"/>
      <c r="B2051" s="61"/>
    </row>
    <row r="2052" spans="1:2" x14ac:dyDescent="0.25">
      <c r="A2052" s="61"/>
      <c r="B2052" s="61"/>
    </row>
    <row r="2053" spans="1:2" x14ac:dyDescent="0.25">
      <c r="A2053" s="61"/>
      <c r="B2053" s="61"/>
    </row>
    <row r="2054" spans="1:2" x14ac:dyDescent="0.25">
      <c r="A2054" s="61"/>
      <c r="B2054" s="61"/>
    </row>
    <row r="2055" spans="1:2" x14ac:dyDescent="0.25">
      <c r="A2055" s="61"/>
      <c r="B2055" s="61"/>
    </row>
    <row r="2056" spans="1:2" x14ac:dyDescent="0.25">
      <c r="A2056" s="61"/>
      <c r="B2056" s="61"/>
    </row>
    <row r="2057" spans="1:2" x14ac:dyDescent="0.25">
      <c r="A2057" s="61"/>
      <c r="B2057" s="61"/>
    </row>
    <row r="2058" spans="1:2" x14ac:dyDescent="0.25">
      <c r="A2058" s="61"/>
      <c r="B2058" s="61"/>
    </row>
    <row r="2059" spans="1:2" x14ac:dyDescent="0.25">
      <c r="A2059" s="61"/>
      <c r="B2059" s="61"/>
    </row>
    <row r="2060" spans="1:2" x14ac:dyDescent="0.25">
      <c r="A2060" s="61"/>
      <c r="B2060" s="61"/>
    </row>
    <row r="2061" spans="1:2" x14ac:dyDescent="0.25">
      <c r="A2061" s="61"/>
      <c r="B2061" s="61"/>
    </row>
    <row r="2062" spans="1:2" x14ac:dyDescent="0.25">
      <c r="A2062" s="61"/>
      <c r="B2062" s="61"/>
    </row>
    <row r="2063" spans="1:2" x14ac:dyDescent="0.25">
      <c r="A2063" s="61"/>
      <c r="B2063" s="61"/>
    </row>
    <row r="2064" spans="1:2" x14ac:dyDescent="0.25">
      <c r="A2064" s="61"/>
      <c r="B2064" s="61"/>
    </row>
    <row r="2065" spans="1:2" x14ac:dyDescent="0.25">
      <c r="A2065" s="61"/>
      <c r="B2065" s="61"/>
    </row>
    <row r="2066" spans="1:2" x14ac:dyDescent="0.25">
      <c r="A2066" s="61"/>
      <c r="B2066" s="61"/>
    </row>
    <row r="2067" spans="1:2" x14ac:dyDescent="0.25">
      <c r="A2067" s="61"/>
      <c r="B2067" s="61"/>
    </row>
    <row r="2068" spans="1:2" x14ac:dyDescent="0.25">
      <c r="A2068" s="61"/>
      <c r="B2068" s="61"/>
    </row>
    <row r="2069" spans="1:2" x14ac:dyDescent="0.25">
      <c r="A2069" s="61"/>
      <c r="B2069" s="61"/>
    </row>
    <row r="2070" spans="1:2" x14ac:dyDescent="0.25">
      <c r="A2070" s="61"/>
      <c r="B2070" s="61"/>
    </row>
    <row r="2071" spans="1:2" x14ac:dyDescent="0.25">
      <c r="A2071" s="61"/>
      <c r="B2071" s="61"/>
    </row>
    <row r="2072" spans="1:2" x14ac:dyDescent="0.25">
      <c r="A2072" s="61"/>
      <c r="B2072" s="61"/>
    </row>
    <row r="2073" spans="1:2" x14ac:dyDescent="0.25">
      <c r="A2073" s="61"/>
      <c r="B2073" s="61"/>
    </row>
    <row r="2074" spans="1:2" x14ac:dyDescent="0.25">
      <c r="A2074" s="61"/>
      <c r="B2074" s="61"/>
    </row>
    <row r="2075" spans="1:2" x14ac:dyDescent="0.25">
      <c r="A2075" s="61"/>
      <c r="B2075" s="61"/>
    </row>
    <row r="2076" spans="1:2" x14ac:dyDescent="0.25">
      <c r="A2076" s="61"/>
      <c r="B2076" s="61"/>
    </row>
    <row r="2077" spans="1:2" x14ac:dyDescent="0.25">
      <c r="A2077" s="61"/>
      <c r="B2077" s="61"/>
    </row>
    <row r="2078" spans="1:2" x14ac:dyDescent="0.25">
      <c r="A2078" s="61"/>
      <c r="B2078" s="61"/>
    </row>
    <row r="2079" spans="1:2" x14ac:dyDescent="0.25">
      <c r="A2079" s="61"/>
      <c r="B2079" s="61"/>
    </row>
    <row r="2080" spans="1:2" x14ac:dyDescent="0.25">
      <c r="A2080" s="61"/>
      <c r="B2080" s="61"/>
    </row>
    <row r="2081" spans="1:2" x14ac:dyDescent="0.25">
      <c r="A2081" s="61"/>
      <c r="B2081" s="61"/>
    </row>
    <row r="2082" spans="1:2" x14ac:dyDescent="0.25">
      <c r="A2082" s="61"/>
      <c r="B2082" s="61"/>
    </row>
    <row r="2083" spans="1:2" x14ac:dyDescent="0.25">
      <c r="A2083" s="61"/>
      <c r="B2083" s="61"/>
    </row>
    <row r="2084" spans="1:2" x14ac:dyDescent="0.25">
      <c r="A2084" s="61"/>
      <c r="B2084" s="61"/>
    </row>
    <row r="2085" spans="1:2" x14ac:dyDescent="0.25">
      <c r="A2085" s="61"/>
      <c r="B2085" s="61"/>
    </row>
    <row r="2086" spans="1:2" x14ac:dyDescent="0.25">
      <c r="A2086" s="61"/>
      <c r="B2086" s="61"/>
    </row>
    <row r="2087" spans="1:2" x14ac:dyDescent="0.25">
      <c r="A2087" s="61"/>
      <c r="B2087" s="61"/>
    </row>
    <row r="2088" spans="1:2" x14ac:dyDescent="0.25">
      <c r="A2088" s="61"/>
      <c r="B2088" s="61"/>
    </row>
    <row r="2089" spans="1:2" x14ac:dyDescent="0.25">
      <c r="A2089" s="61"/>
      <c r="B2089" s="61"/>
    </row>
    <row r="2090" spans="1:2" x14ac:dyDescent="0.25">
      <c r="A2090" s="61"/>
      <c r="B2090" s="61"/>
    </row>
    <row r="2091" spans="1:2" x14ac:dyDescent="0.25">
      <c r="A2091" s="61"/>
      <c r="B2091" s="61"/>
    </row>
    <row r="2092" spans="1:2" x14ac:dyDescent="0.25">
      <c r="A2092" s="61"/>
      <c r="B2092" s="61"/>
    </row>
    <row r="2093" spans="1:2" x14ac:dyDescent="0.25">
      <c r="A2093" s="61"/>
      <c r="B2093" s="61"/>
    </row>
    <row r="2094" spans="1:2" x14ac:dyDescent="0.25">
      <c r="A2094" s="61"/>
      <c r="B2094" s="61"/>
    </row>
    <row r="2095" spans="1:2" x14ac:dyDescent="0.25">
      <c r="A2095" s="61"/>
      <c r="B2095" s="61"/>
    </row>
    <row r="2096" spans="1:2" x14ac:dyDescent="0.25">
      <c r="A2096" s="61"/>
      <c r="B2096" s="61"/>
    </row>
    <row r="2097" spans="1:2" x14ac:dyDescent="0.25">
      <c r="A2097" s="61"/>
      <c r="B2097" s="61"/>
    </row>
    <row r="2098" spans="1:2" x14ac:dyDescent="0.25">
      <c r="A2098" s="61"/>
      <c r="B2098" s="61"/>
    </row>
    <row r="2099" spans="1:2" x14ac:dyDescent="0.25">
      <c r="A2099" s="61"/>
      <c r="B2099" s="61"/>
    </row>
    <row r="2100" spans="1:2" x14ac:dyDescent="0.25">
      <c r="A2100" s="61"/>
      <c r="B2100" s="61"/>
    </row>
    <row r="2101" spans="1:2" x14ac:dyDescent="0.25">
      <c r="A2101" s="61"/>
      <c r="B2101" s="61"/>
    </row>
    <row r="2102" spans="1:2" x14ac:dyDescent="0.25">
      <c r="A2102" s="61"/>
      <c r="B2102" s="61"/>
    </row>
    <row r="2103" spans="1:2" x14ac:dyDescent="0.25">
      <c r="A2103" s="61"/>
      <c r="B2103" s="61"/>
    </row>
    <row r="2104" spans="1:2" x14ac:dyDescent="0.25">
      <c r="A2104" s="61"/>
      <c r="B2104" s="61"/>
    </row>
    <row r="2105" spans="1:2" x14ac:dyDescent="0.25">
      <c r="A2105" s="61"/>
      <c r="B2105" s="61"/>
    </row>
    <row r="2106" spans="1:2" x14ac:dyDescent="0.25">
      <c r="A2106" s="61"/>
      <c r="B2106" s="61"/>
    </row>
    <row r="2107" spans="1:2" x14ac:dyDescent="0.25">
      <c r="A2107" s="61"/>
      <c r="B2107" s="61"/>
    </row>
    <row r="2108" spans="1:2" x14ac:dyDescent="0.25">
      <c r="A2108" s="61"/>
      <c r="B2108" s="61"/>
    </row>
    <row r="2109" spans="1:2" x14ac:dyDescent="0.25">
      <c r="A2109" s="61"/>
      <c r="B2109" s="61"/>
    </row>
    <row r="2110" spans="1:2" x14ac:dyDescent="0.25">
      <c r="A2110" s="61"/>
      <c r="B2110" s="61"/>
    </row>
    <row r="2111" spans="1:2" x14ac:dyDescent="0.25">
      <c r="A2111" s="61"/>
      <c r="B2111" s="61"/>
    </row>
    <row r="2112" spans="1:2" x14ac:dyDescent="0.25">
      <c r="A2112" s="61"/>
      <c r="B2112" s="61"/>
    </row>
    <row r="2113" spans="1:2" x14ac:dyDescent="0.25">
      <c r="A2113" s="61"/>
      <c r="B2113" s="61"/>
    </row>
    <row r="2114" spans="1:2" x14ac:dyDescent="0.25">
      <c r="A2114" s="61"/>
      <c r="B2114" s="61"/>
    </row>
    <row r="2115" spans="1:2" x14ac:dyDescent="0.25">
      <c r="A2115" s="61"/>
      <c r="B2115" s="61"/>
    </row>
    <row r="2116" spans="1:2" x14ac:dyDescent="0.25">
      <c r="A2116" s="61"/>
      <c r="B2116" s="61"/>
    </row>
    <row r="2117" spans="1:2" x14ac:dyDescent="0.25">
      <c r="A2117" s="61"/>
      <c r="B2117" s="61"/>
    </row>
    <row r="2118" spans="1:2" x14ac:dyDescent="0.25">
      <c r="A2118" s="61"/>
      <c r="B2118" s="61"/>
    </row>
    <row r="2119" spans="1:2" x14ac:dyDescent="0.25">
      <c r="A2119" s="61"/>
      <c r="B2119" s="61"/>
    </row>
    <row r="2120" spans="1:2" x14ac:dyDescent="0.25">
      <c r="A2120" s="61"/>
      <c r="B2120" s="61"/>
    </row>
    <row r="2121" spans="1:2" x14ac:dyDescent="0.25">
      <c r="A2121" s="61"/>
      <c r="B2121" s="61"/>
    </row>
    <row r="2122" spans="1:2" x14ac:dyDescent="0.25">
      <c r="A2122" s="61"/>
      <c r="B2122" s="61"/>
    </row>
    <row r="2123" spans="1:2" x14ac:dyDescent="0.25">
      <c r="A2123" s="61"/>
      <c r="B2123" s="61"/>
    </row>
    <row r="2124" spans="1:2" x14ac:dyDescent="0.25">
      <c r="A2124" s="61"/>
      <c r="B2124" s="61"/>
    </row>
    <row r="2125" spans="1:2" x14ac:dyDescent="0.25">
      <c r="A2125" s="61"/>
      <c r="B2125" s="61"/>
    </row>
    <row r="2126" spans="1:2" x14ac:dyDescent="0.25">
      <c r="A2126" s="61"/>
      <c r="B2126" s="61"/>
    </row>
    <row r="2127" spans="1:2" x14ac:dyDescent="0.25">
      <c r="A2127" s="61"/>
      <c r="B2127" s="61"/>
    </row>
    <row r="2128" spans="1:2" x14ac:dyDescent="0.25">
      <c r="A2128" s="61"/>
      <c r="B2128" s="61"/>
    </row>
    <row r="2129" spans="1:2" x14ac:dyDescent="0.25">
      <c r="A2129" s="61"/>
      <c r="B2129" s="61"/>
    </row>
    <row r="2130" spans="1:2" x14ac:dyDescent="0.25">
      <c r="A2130" s="61"/>
      <c r="B2130" s="61"/>
    </row>
    <row r="2131" spans="1:2" x14ac:dyDescent="0.25">
      <c r="A2131" s="61"/>
      <c r="B2131" s="61"/>
    </row>
    <row r="2132" spans="1:2" x14ac:dyDescent="0.25">
      <c r="A2132" s="61"/>
      <c r="B2132" s="61"/>
    </row>
    <row r="2133" spans="1:2" x14ac:dyDescent="0.25">
      <c r="A2133" s="61"/>
      <c r="B2133" s="61"/>
    </row>
    <row r="2134" spans="1:2" x14ac:dyDescent="0.25">
      <c r="A2134" s="61"/>
      <c r="B2134" s="61"/>
    </row>
    <row r="2135" spans="1:2" x14ac:dyDescent="0.25">
      <c r="A2135" s="61"/>
      <c r="B2135" s="61"/>
    </row>
    <row r="2136" spans="1:2" x14ac:dyDescent="0.25">
      <c r="A2136" s="61"/>
      <c r="B2136" s="61"/>
    </row>
    <row r="2137" spans="1:2" x14ac:dyDescent="0.25">
      <c r="A2137" s="61"/>
      <c r="B2137" s="61"/>
    </row>
    <row r="2138" spans="1:2" x14ac:dyDescent="0.25">
      <c r="A2138" s="61"/>
      <c r="B2138" s="61"/>
    </row>
    <row r="2139" spans="1:2" x14ac:dyDescent="0.25">
      <c r="A2139" s="61"/>
      <c r="B2139" s="61"/>
    </row>
    <row r="2140" spans="1:2" x14ac:dyDescent="0.25">
      <c r="A2140" s="61"/>
      <c r="B2140" s="61"/>
    </row>
    <row r="2141" spans="1:2" x14ac:dyDescent="0.25">
      <c r="A2141" s="61"/>
      <c r="B2141" s="61"/>
    </row>
    <row r="2142" spans="1:2" x14ac:dyDescent="0.25">
      <c r="A2142" s="61"/>
      <c r="B2142" s="61"/>
    </row>
    <row r="2143" spans="1:2" x14ac:dyDescent="0.25">
      <c r="A2143" s="61"/>
      <c r="B2143" s="61"/>
    </row>
    <row r="2144" spans="1:2" x14ac:dyDescent="0.25">
      <c r="A2144" s="61"/>
      <c r="B2144" s="61"/>
    </row>
    <row r="2145" spans="1:2" x14ac:dyDescent="0.25">
      <c r="A2145" s="61"/>
      <c r="B2145" s="61"/>
    </row>
    <row r="2146" spans="1:2" x14ac:dyDescent="0.25">
      <c r="A2146" s="61"/>
      <c r="B2146" s="61"/>
    </row>
    <row r="2147" spans="1:2" x14ac:dyDescent="0.25">
      <c r="A2147" s="61"/>
      <c r="B2147" s="61"/>
    </row>
    <row r="2148" spans="1:2" x14ac:dyDescent="0.25">
      <c r="A2148" s="61"/>
      <c r="B2148" s="61"/>
    </row>
    <row r="2149" spans="1:2" x14ac:dyDescent="0.25">
      <c r="A2149" s="61"/>
      <c r="B2149" s="61"/>
    </row>
    <row r="2150" spans="1:2" x14ac:dyDescent="0.25">
      <c r="A2150" s="61"/>
      <c r="B2150" s="61"/>
    </row>
    <row r="2151" spans="1:2" x14ac:dyDescent="0.25">
      <c r="A2151" s="61"/>
      <c r="B2151" s="61"/>
    </row>
    <row r="2152" spans="1:2" x14ac:dyDescent="0.25">
      <c r="A2152" s="61"/>
      <c r="B2152" s="61"/>
    </row>
    <row r="2153" spans="1:2" x14ac:dyDescent="0.25">
      <c r="A2153" s="61"/>
      <c r="B2153" s="61"/>
    </row>
    <row r="2154" spans="1:2" x14ac:dyDescent="0.25">
      <c r="A2154" s="61"/>
      <c r="B2154" s="61"/>
    </row>
    <row r="2155" spans="1:2" x14ac:dyDescent="0.25">
      <c r="A2155" s="61"/>
      <c r="B2155" s="61"/>
    </row>
    <row r="2156" spans="1:2" x14ac:dyDescent="0.25">
      <c r="A2156" s="61"/>
      <c r="B2156" s="61"/>
    </row>
    <row r="2157" spans="1:2" x14ac:dyDescent="0.25">
      <c r="A2157" s="61"/>
      <c r="B2157" s="61"/>
    </row>
    <row r="2158" spans="1:2" x14ac:dyDescent="0.25">
      <c r="A2158" s="61"/>
      <c r="B2158" s="61"/>
    </row>
    <row r="2159" spans="1:2" x14ac:dyDescent="0.25">
      <c r="A2159" s="61"/>
      <c r="B2159" s="61"/>
    </row>
    <row r="2160" spans="1:2" x14ac:dyDescent="0.25">
      <c r="A2160" s="61"/>
      <c r="B2160" s="61"/>
    </row>
    <row r="2161" spans="1:2" x14ac:dyDescent="0.25">
      <c r="A2161" s="61"/>
      <c r="B2161" s="61"/>
    </row>
    <row r="2162" spans="1:2" x14ac:dyDescent="0.25">
      <c r="A2162" s="61"/>
      <c r="B2162" s="61"/>
    </row>
    <row r="2163" spans="1:2" x14ac:dyDescent="0.25">
      <c r="A2163" s="61"/>
      <c r="B2163" s="61"/>
    </row>
    <row r="2164" spans="1:2" x14ac:dyDescent="0.25">
      <c r="A2164" s="61"/>
      <c r="B2164" s="61"/>
    </row>
    <row r="2165" spans="1:2" x14ac:dyDescent="0.25">
      <c r="A2165" s="61"/>
      <c r="B2165" s="61"/>
    </row>
    <row r="2166" spans="1:2" x14ac:dyDescent="0.25">
      <c r="A2166" s="61"/>
      <c r="B2166" s="61"/>
    </row>
    <row r="2167" spans="1:2" x14ac:dyDescent="0.25">
      <c r="A2167" s="61"/>
      <c r="B2167" s="61"/>
    </row>
    <row r="2168" spans="1:2" x14ac:dyDescent="0.25">
      <c r="A2168" s="61"/>
      <c r="B2168" s="61"/>
    </row>
    <row r="2169" spans="1:2" x14ac:dyDescent="0.25">
      <c r="A2169" s="61"/>
      <c r="B2169" s="61"/>
    </row>
    <row r="2170" spans="1:2" x14ac:dyDescent="0.25">
      <c r="A2170" s="61"/>
      <c r="B2170" s="61"/>
    </row>
    <row r="2171" spans="1:2" x14ac:dyDescent="0.25">
      <c r="A2171" s="61"/>
      <c r="B2171" s="61"/>
    </row>
    <row r="2172" spans="1:2" x14ac:dyDescent="0.25">
      <c r="A2172" s="61"/>
      <c r="B2172" s="61"/>
    </row>
    <row r="2173" spans="1:2" x14ac:dyDescent="0.25">
      <c r="A2173" s="61"/>
      <c r="B2173" s="61"/>
    </row>
    <row r="2174" spans="1:2" x14ac:dyDescent="0.25">
      <c r="A2174" s="61"/>
      <c r="B2174" s="61"/>
    </row>
    <row r="2175" spans="1:2" x14ac:dyDescent="0.25">
      <c r="A2175" s="61"/>
      <c r="B2175" s="61"/>
    </row>
    <row r="2176" spans="1:2" x14ac:dyDescent="0.25">
      <c r="A2176" s="61"/>
      <c r="B2176" s="61"/>
    </row>
    <row r="2177" spans="1:2" x14ac:dyDescent="0.25">
      <c r="A2177" s="61"/>
      <c r="B2177" s="61"/>
    </row>
    <row r="2178" spans="1:2" x14ac:dyDescent="0.25">
      <c r="A2178" s="61"/>
      <c r="B2178" s="61"/>
    </row>
    <row r="2179" spans="1:2" x14ac:dyDescent="0.25">
      <c r="A2179" s="61"/>
      <c r="B2179" s="61"/>
    </row>
    <row r="2180" spans="1:2" x14ac:dyDescent="0.25">
      <c r="A2180" s="61"/>
      <c r="B2180" s="61"/>
    </row>
    <row r="2181" spans="1:2" x14ac:dyDescent="0.25">
      <c r="A2181" s="61"/>
      <c r="B2181" s="61"/>
    </row>
    <row r="2182" spans="1:2" x14ac:dyDescent="0.25">
      <c r="A2182" s="61"/>
      <c r="B2182" s="61"/>
    </row>
    <row r="2183" spans="1:2" x14ac:dyDescent="0.25">
      <c r="A2183" s="61"/>
      <c r="B2183" s="61"/>
    </row>
    <row r="2184" spans="1:2" x14ac:dyDescent="0.25">
      <c r="A2184" s="61"/>
      <c r="B2184" s="61"/>
    </row>
    <row r="2185" spans="1:2" x14ac:dyDescent="0.25">
      <c r="A2185" s="61"/>
      <c r="B2185" s="61"/>
    </row>
    <row r="2186" spans="1:2" x14ac:dyDescent="0.25">
      <c r="A2186" s="61"/>
      <c r="B2186" s="61"/>
    </row>
    <row r="2187" spans="1:2" x14ac:dyDescent="0.25">
      <c r="A2187" s="61"/>
      <c r="B2187" s="61"/>
    </row>
    <row r="2188" spans="1:2" x14ac:dyDescent="0.25">
      <c r="A2188" s="61"/>
      <c r="B2188" s="61"/>
    </row>
    <row r="2189" spans="1:2" x14ac:dyDescent="0.25">
      <c r="A2189" s="61"/>
      <c r="B2189" s="61"/>
    </row>
    <row r="2190" spans="1:2" x14ac:dyDescent="0.25">
      <c r="A2190" s="61"/>
      <c r="B2190" s="61"/>
    </row>
    <row r="2191" spans="1:2" x14ac:dyDescent="0.25">
      <c r="A2191" s="61"/>
      <c r="B2191" s="61"/>
    </row>
    <row r="2192" spans="1:2" x14ac:dyDescent="0.25">
      <c r="A2192" s="61"/>
      <c r="B2192" s="61"/>
    </row>
    <row r="2193" spans="1:2" x14ac:dyDescent="0.25">
      <c r="A2193" s="61"/>
      <c r="B2193" s="61"/>
    </row>
    <row r="2194" spans="1:2" x14ac:dyDescent="0.25">
      <c r="A2194" s="61"/>
      <c r="B2194" s="61"/>
    </row>
    <row r="2195" spans="1:2" x14ac:dyDescent="0.25">
      <c r="A2195" s="61"/>
      <c r="B2195" s="61"/>
    </row>
    <row r="2196" spans="1:2" x14ac:dyDescent="0.25">
      <c r="A2196" s="61"/>
      <c r="B2196" s="61"/>
    </row>
    <row r="2197" spans="1:2" x14ac:dyDescent="0.25">
      <c r="A2197" s="61"/>
      <c r="B2197" s="61"/>
    </row>
    <row r="2198" spans="1:2" x14ac:dyDescent="0.25">
      <c r="A2198" s="61"/>
      <c r="B2198" s="61"/>
    </row>
    <row r="2199" spans="1:2" x14ac:dyDescent="0.25">
      <c r="A2199" s="61"/>
      <c r="B2199" s="61"/>
    </row>
    <row r="2200" spans="1:2" x14ac:dyDescent="0.25">
      <c r="A2200" s="61"/>
      <c r="B2200" s="61"/>
    </row>
    <row r="2201" spans="1:2" x14ac:dyDescent="0.25">
      <c r="A2201" s="61"/>
      <c r="B2201" s="61"/>
    </row>
    <row r="2202" spans="1:2" x14ac:dyDescent="0.25">
      <c r="A2202" s="61"/>
      <c r="B2202" s="61"/>
    </row>
    <row r="2203" spans="1:2" x14ac:dyDescent="0.25">
      <c r="A2203" s="61"/>
      <c r="B2203" s="61"/>
    </row>
    <row r="2204" spans="1:2" x14ac:dyDescent="0.25">
      <c r="A2204" s="61"/>
      <c r="B2204" s="61"/>
    </row>
    <row r="2205" spans="1:2" x14ac:dyDescent="0.25">
      <c r="A2205" s="61"/>
      <c r="B2205" s="61"/>
    </row>
    <row r="2206" spans="1:2" x14ac:dyDescent="0.25">
      <c r="A2206" s="61"/>
      <c r="B2206" s="61"/>
    </row>
    <row r="2207" spans="1:2" x14ac:dyDescent="0.25">
      <c r="A2207" s="61"/>
      <c r="B2207" s="61"/>
    </row>
    <row r="2208" spans="1:2" x14ac:dyDescent="0.25">
      <c r="A2208" s="61"/>
      <c r="B2208" s="61"/>
    </row>
    <row r="2209" spans="1:2" x14ac:dyDescent="0.25">
      <c r="A2209" s="61"/>
      <c r="B2209" s="61"/>
    </row>
    <row r="2210" spans="1:2" x14ac:dyDescent="0.25">
      <c r="A2210" s="61"/>
      <c r="B2210" s="61"/>
    </row>
    <row r="2211" spans="1:2" x14ac:dyDescent="0.25">
      <c r="A2211" s="61"/>
      <c r="B2211" s="61"/>
    </row>
    <row r="2212" spans="1:2" x14ac:dyDescent="0.25">
      <c r="A2212" s="61"/>
      <c r="B2212" s="61"/>
    </row>
    <row r="2213" spans="1:2" x14ac:dyDescent="0.25">
      <c r="A2213" s="61"/>
      <c r="B2213" s="61"/>
    </row>
    <row r="2214" spans="1:2" x14ac:dyDescent="0.25">
      <c r="A2214" s="61"/>
      <c r="B2214" s="61"/>
    </row>
    <row r="2215" spans="1:2" x14ac:dyDescent="0.25">
      <c r="A2215" s="61"/>
      <c r="B2215" s="61"/>
    </row>
    <row r="2216" spans="1:2" x14ac:dyDescent="0.25">
      <c r="A2216" s="61"/>
      <c r="B2216" s="61"/>
    </row>
    <row r="2217" spans="1:2" x14ac:dyDescent="0.25">
      <c r="A2217" s="61"/>
      <c r="B2217" s="61"/>
    </row>
    <row r="2218" spans="1:2" x14ac:dyDescent="0.25">
      <c r="A2218" s="61"/>
      <c r="B2218" s="61"/>
    </row>
    <row r="2219" spans="1:2" x14ac:dyDescent="0.25">
      <c r="A2219" s="61"/>
      <c r="B2219" s="61"/>
    </row>
    <row r="2220" spans="1:2" x14ac:dyDescent="0.25">
      <c r="A2220" s="61"/>
      <c r="B2220" s="61"/>
    </row>
    <row r="2221" spans="1:2" x14ac:dyDescent="0.25">
      <c r="A2221" s="61"/>
      <c r="B2221" s="61"/>
    </row>
    <row r="2222" spans="1:2" x14ac:dyDescent="0.25">
      <c r="A2222" s="61"/>
      <c r="B2222" s="61"/>
    </row>
    <row r="2223" spans="1:2" x14ac:dyDescent="0.25">
      <c r="A2223" s="61"/>
      <c r="B2223" s="61"/>
    </row>
    <row r="2224" spans="1:2" x14ac:dyDescent="0.25">
      <c r="A2224" s="61"/>
      <c r="B2224" s="61"/>
    </row>
    <row r="2225" spans="1:2" x14ac:dyDescent="0.25">
      <c r="A2225" s="61"/>
      <c r="B2225" s="61"/>
    </row>
    <row r="2226" spans="1:2" x14ac:dyDescent="0.25">
      <c r="A2226" s="61"/>
      <c r="B2226" s="61"/>
    </row>
    <row r="2227" spans="1:2" x14ac:dyDescent="0.25">
      <c r="A2227" s="61"/>
      <c r="B2227" s="61"/>
    </row>
    <row r="2228" spans="1:2" x14ac:dyDescent="0.25">
      <c r="A2228" s="61"/>
      <c r="B2228" s="61"/>
    </row>
    <row r="2229" spans="1:2" x14ac:dyDescent="0.25">
      <c r="A2229" s="61"/>
      <c r="B2229" s="61"/>
    </row>
    <row r="2230" spans="1:2" x14ac:dyDescent="0.25">
      <c r="A2230" s="61"/>
      <c r="B2230" s="61"/>
    </row>
    <row r="2231" spans="1:2" x14ac:dyDescent="0.25">
      <c r="A2231" s="61"/>
      <c r="B2231" s="61"/>
    </row>
    <row r="2232" spans="1:2" x14ac:dyDescent="0.25">
      <c r="A2232" s="61"/>
      <c r="B2232" s="61"/>
    </row>
    <row r="2233" spans="1:2" x14ac:dyDescent="0.25">
      <c r="A2233" s="61"/>
      <c r="B2233" s="61"/>
    </row>
    <row r="2234" spans="1:2" x14ac:dyDescent="0.25">
      <c r="A2234" s="61"/>
      <c r="B2234" s="61"/>
    </row>
    <row r="2235" spans="1:2" x14ac:dyDescent="0.25">
      <c r="A2235" s="61"/>
      <c r="B2235" s="61"/>
    </row>
    <row r="2236" spans="1:2" x14ac:dyDescent="0.25">
      <c r="A2236" s="61"/>
      <c r="B2236" s="61"/>
    </row>
    <row r="2237" spans="1:2" x14ac:dyDescent="0.25">
      <c r="A2237" s="61"/>
      <c r="B2237" s="61"/>
    </row>
    <row r="2238" spans="1:2" x14ac:dyDescent="0.25">
      <c r="A2238" s="61"/>
      <c r="B2238" s="61"/>
    </row>
    <row r="2239" spans="1:2" x14ac:dyDescent="0.25">
      <c r="A2239" s="61"/>
      <c r="B2239" s="61"/>
    </row>
    <row r="2240" spans="1:2" x14ac:dyDescent="0.25">
      <c r="A2240" s="61"/>
      <c r="B2240" s="61"/>
    </row>
    <row r="2241" spans="1:2" x14ac:dyDescent="0.25">
      <c r="A2241" s="61"/>
      <c r="B2241" s="61"/>
    </row>
    <row r="2242" spans="1:2" x14ac:dyDescent="0.25">
      <c r="A2242" s="61"/>
      <c r="B2242" s="61"/>
    </row>
    <row r="2243" spans="1:2" x14ac:dyDescent="0.25">
      <c r="A2243" s="61"/>
      <c r="B2243" s="61"/>
    </row>
    <row r="2244" spans="1:2" x14ac:dyDescent="0.25">
      <c r="A2244" s="61"/>
      <c r="B2244" s="61"/>
    </row>
    <row r="2245" spans="1:2" x14ac:dyDescent="0.25">
      <c r="A2245" s="61"/>
      <c r="B2245" s="61"/>
    </row>
    <row r="2246" spans="1:2" x14ac:dyDescent="0.25">
      <c r="A2246" s="61"/>
      <c r="B2246" s="61"/>
    </row>
    <row r="2247" spans="1:2" x14ac:dyDescent="0.25">
      <c r="A2247" s="61"/>
      <c r="B2247" s="61"/>
    </row>
    <row r="2248" spans="1:2" x14ac:dyDescent="0.25">
      <c r="A2248" s="61"/>
      <c r="B2248" s="61"/>
    </row>
    <row r="2249" spans="1:2" x14ac:dyDescent="0.25">
      <c r="A2249" s="61"/>
      <c r="B2249" s="61"/>
    </row>
    <row r="2250" spans="1:2" x14ac:dyDescent="0.25">
      <c r="A2250" s="61"/>
      <c r="B2250" s="61"/>
    </row>
    <row r="2251" spans="1:2" x14ac:dyDescent="0.25">
      <c r="A2251" s="61"/>
      <c r="B2251" s="61"/>
    </row>
    <row r="2252" spans="1:2" x14ac:dyDescent="0.25">
      <c r="A2252" s="61"/>
      <c r="B2252" s="61"/>
    </row>
    <row r="2253" spans="1:2" x14ac:dyDescent="0.25">
      <c r="A2253" s="61"/>
      <c r="B2253" s="61"/>
    </row>
    <row r="2254" spans="1:2" x14ac:dyDescent="0.25">
      <c r="A2254" s="61"/>
      <c r="B2254" s="61"/>
    </row>
    <row r="2255" spans="1:2" x14ac:dyDescent="0.25">
      <c r="A2255" s="61"/>
      <c r="B2255" s="61"/>
    </row>
    <row r="2256" spans="1:2" x14ac:dyDescent="0.25">
      <c r="A2256" s="61"/>
      <c r="B2256" s="61"/>
    </row>
    <row r="2257" spans="1:2" x14ac:dyDescent="0.25">
      <c r="A2257" s="61"/>
      <c r="B2257" s="61"/>
    </row>
    <row r="2258" spans="1:2" x14ac:dyDescent="0.25">
      <c r="A2258" s="61"/>
      <c r="B2258" s="61"/>
    </row>
    <row r="2259" spans="1:2" x14ac:dyDescent="0.25">
      <c r="A2259" s="61"/>
      <c r="B2259" s="61"/>
    </row>
    <row r="2260" spans="1:2" x14ac:dyDescent="0.25">
      <c r="A2260" s="61"/>
      <c r="B2260" s="61"/>
    </row>
    <row r="2261" spans="1:2" x14ac:dyDescent="0.25">
      <c r="A2261" s="61"/>
      <c r="B2261" s="61"/>
    </row>
    <row r="2262" spans="1:2" x14ac:dyDescent="0.25">
      <c r="A2262" s="61"/>
      <c r="B2262" s="61"/>
    </row>
    <row r="2263" spans="1:2" x14ac:dyDescent="0.25">
      <c r="A2263" s="61"/>
      <c r="B2263" s="61"/>
    </row>
    <row r="2264" spans="1:2" x14ac:dyDescent="0.25">
      <c r="A2264" s="61"/>
      <c r="B2264" s="61"/>
    </row>
    <row r="2265" spans="1:2" x14ac:dyDescent="0.25">
      <c r="A2265" s="61"/>
      <c r="B2265" s="61"/>
    </row>
    <row r="2266" spans="1:2" x14ac:dyDescent="0.25">
      <c r="A2266" s="61"/>
      <c r="B2266" s="61"/>
    </row>
    <row r="2267" spans="1:2" x14ac:dyDescent="0.25">
      <c r="A2267" s="61"/>
      <c r="B2267" s="61"/>
    </row>
    <row r="2268" spans="1:2" x14ac:dyDescent="0.25">
      <c r="A2268" s="61"/>
      <c r="B2268" s="61"/>
    </row>
    <row r="2269" spans="1:2" x14ac:dyDescent="0.25">
      <c r="A2269" s="61"/>
      <c r="B2269" s="61"/>
    </row>
    <row r="2270" spans="1:2" x14ac:dyDescent="0.25">
      <c r="A2270" s="61"/>
      <c r="B2270" s="61"/>
    </row>
    <row r="2271" spans="1:2" x14ac:dyDescent="0.25">
      <c r="A2271" s="61"/>
      <c r="B2271" s="61"/>
    </row>
    <row r="2272" spans="1:2" x14ac:dyDescent="0.25">
      <c r="A2272" s="61"/>
      <c r="B2272" s="61"/>
    </row>
    <row r="2273" spans="1:2" x14ac:dyDescent="0.25">
      <c r="A2273" s="61"/>
      <c r="B2273" s="61"/>
    </row>
    <row r="2274" spans="1:2" x14ac:dyDescent="0.25">
      <c r="A2274" s="61"/>
      <c r="B2274" s="61"/>
    </row>
    <row r="2275" spans="1:2" x14ac:dyDescent="0.25">
      <c r="A2275" s="61"/>
      <c r="B2275" s="61"/>
    </row>
    <row r="2276" spans="1:2" x14ac:dyDescent="0.25">
      <c r="A2276" s="61"/>
      <c r="B2276" s="61"/>
    </row>
    <row r="2277" spans="1:2" x14ac:dyDescent="0.25">
      <c r="A2277" s="61"/>
      <c r="B2277" s="61"/>
    </row>
    <row r="2278" spans="1:2" x14ac:dyDescent="0.25">
      <c r="A2278" s="61"/>
      <c r="B2278" s="61"/>
    </row>
    <row r="2279" spans="1:2" x14ac:dyDescent="0.25">
      <c r="A2279" s="61"/>
      <c r="B2279" s="61"/>
    </row>
    <row r="2280" spans="1:2" x14ac:dyDescent="0.25">
      <c r="A2280" s="61"/>
      <c r="B2280" s="61"/>
    </row>
    <row r="2281" spans="1:2" x14ac:dyDescent="0.25">
      <c r="A2281" s="61"/>
      <c r="B2281" s="61"/>
    </row>
    <row r="2282" spans="1:2" x14ac:dyDescent="0.25">
      <c r="A2282" s="61"/>
      <c r="B2282" s="61"/>
    </row>
    <row r="2283" spans="1:2" x14ac:dyDescent="0.25">
      <c r="A2283" s="61"/>
      <c r="B2283" s="61"/>
    </row>
    <row r="2284" spans="1:2" x14ac:dyDescent="0.25">
      <c r="A2284" s="61"/>
      <c r="B2284" s="61"/>
    </row>
    <row r="2285" spans="1:2" x14ac:dyDescent="0.25">
      <c r="A2285" s="61"/>
      <c r="B2285" s="61"/>
    </row>
    <row r="2286" spans="1:2" x14ac:dyDescent="0.25">
      <c r="A2286" s="61"/>
      <c r="B2286" s="61"/>
    </row>
    <row r="2287" spans="1:2" x14ac:dyDescent="0.25">
      <c r="A2287" s="61"/>
      <c r="B2287" s="61"/>
    </row>
    <row r="2288" spans="1:2" x14ac:dyDescent="0.25">
      <c r="A2288" s="61"/>
      <c r="B2288" s="61"/>
    </row>
    <row r="2289" spans="1:2" x14ac:dyDescent="0.25">
      <c r="A2289" s="61"/>
      <c r="B2289" s="61"/>
    </row>
    <row r="2290" spans="1:2" x14ac:dyDescent="0.25">
      <c r="A2290" s="61"/>
      <c r="B2290" s="61"/>
    </row>
    <row r="2291" spans="1:2" x14ac:dyDescent="0.25">
      <c r="A2291" s="61"/>
      <c r="B2291" s="61"/>
    </row>
    <row r="2292" spans="1:2" x14ac:dyDescent="0.25">
      <c r="A2292" s="61"/>
      <c r="B2292" s="61"/>
    </row>
    <row r="2293" spans="1:2" x14ac:dyDescent="0.25">
      <c r="A2293" s="61"/>
      <c r="B2293" s="61"/>
    </row>
    <row r="2294" spans="1:2" x14ac:dyDescent="0.25">
      <c r="A2294" s="61"/>
      <c r="B2294" s="61"/>
    </row>
    <row r="2295" spans="1:2" x14ac:dyDescent="0.25">
      <c r="A2295" s="61"/>
      <c r="B2295" s="61"/>
    </row>
    <row r="2296" spans="1:2" x14ac:dyDescent="0.25">
      <c r="A2296" s="61"/>
      <c r="B2296" s="61"/>
    </row>
    <row r="2297" spans="1:2" x14ac:dyDescent="0.25">
      <c r="A2297" s="61"/>
      <c r="B2297" s="61"/>
    </row>
    <row r="2298" spans="1:2" x14ac:dyDescent="0.25">
      <c r="A2298" s="61"/>
      <c r="B2298" s="61"/>
    </row>
    <row r="2299" spans="1:2" x14ac:dyDescent="0.25">
      <c r="A2299" s="61"/>
      <c r="B2299" s="61"/>
    </row>
    <row r="2300" spans="1:2" x14ac:dyDescent="0.25">
      <c r="A2300" s="61"/>
      <c r="B2300" s="61"/>
    </row>
    <row r="2301" spans="1:2" x14ac:dyDescent="0.25">
      <c r="A2301" s="61"/>
      <c r="B2301" s="61"/>
    </row>
    <row r="2302" spans="1:2" x14ac:dyDescent="0.25">
      <c r="A2302" s="61"/>
      <c r="B2302" s="61"/>
    </row>
    <row r="2303" spans="1:2" x14ac:dyDescent="0.25">
      <c r="A2303" s="61"/>
      <c r="B2303" s="61"/>
    </row>
    <row r="2304" spans="1:2" x14ac:dyDescent="0.25">
      <c r="A2304" s="61"/>
      <c r="B2304" s="61"/>
    </row>
    <row r="2305" spans="1:2" x14ac:dyDescent="0.25">
      <c r="A2305" s="61"/>
      <c r="B2305" s="61"/>
    </row>
    <row r="2306" spans="1:2" x14ac:dyDescent="0.25">
      <c r="A2306" s="61"/>
      <c r="B2306" s="61"/>
    </row>
    <row r="2307" spans="1:2" x14ac:dyDescent="0.25">
      <c r="A2307" s="61"/>
      <c r="B2307" s="61"/>
    </row>
    <row r="2308" spans="1:2" x14ac:dyDescent="0.25">
      <c r="A2308" s="61"/>
      <c r="B2308" s="61"/>
    </row>
    <row r="2309" spans="1:2" x14ac:dyDescent="0.25">
      <c r="A2309" s="61"/>
      <c r="B2309" s="61"/>
    </row>
    <row r="2310" spans="1:2" x14ac:dyDescent="0.25">
      <c r="A2310" s="61"/>
      <c r="B2310" s="61"/>
    </row>
    <row r="2311" spans="1:2" x14ac:dyDescent="0.25">
      <c r="A2311" s="61"/>
      <c r="B2311" s="61"/>
    </row>
    <row r="2312" spans="1:2" x14ac:dyDescent="0.25">
      <c r="A2312" s="61"/>
      <c r="B2312" s="61"/>
    </row>
    <row r="2313" spans="1:2" x14ac:dyDescent="0.25">
      <c r="A2313" s="61"/>
      <c r="B2313" s="61"/>
    </row>
    <row r="2314" spans="1:2" x14ac:dyDescent="0.25">
      <c r="A2314" s="61"/>
      <c r="B2314" s="61"/>
    </row>
    <row r="2315" spans="1:2" x14ac:dyDescent="0.25">
      <c r="A2315" s="61"/>
      <c r="B2315" s="61"/>
    </row>
    <row r="2316" spans="1:2" x14ac:dyDescent="0.25">
      <c r="A2316" s="61"/>
      <c r="B2316" s="61"/>
    </row>
    <row r="2317" spans="1:2" x14ac:dyDescent="0.25">
      <c r="A2317" s="61"/>
      <c r="B2317" s="61"/>
    </row>
    <row r="2318" spans="1:2" x14ac:dyDescent="0.25">
      <c r="A2318" s="61"/>
      <c r="B2318" s="61"/>
    </row>
    <row r="2319" spans="1:2" x14ac:dyDescent="0.25">
      <c r="A2319" s="61"/>
      <c r="B2319" s="61"/>
    </row>
    <row r="2320" spans="1:2" x14ac:dyDescent="0.25">
      <c r="A2320" s="61"/>
      <c r="B2320" s="61"/>
    </row>
    <row r="2321" spans="1:2" x14ac:dyDescent="0.25">
      <c r="A2321" s="61"/>
      <c r="B2321" s="61"/>
    </row>
    <row r="2322" spans="1:2" x14ac:dyDescent="0.25">
      <c r="A2322" s="61"/>
      <c r="B2322" s="61"/>
    </row>
    <row r="2323" spans="1:2" x14ac:dyDescent="0.25">
      <c r="A2323" s="61"/>
      <c r="B2323" s="61"/>
    </row>
    <row r="2324" spans="1:2" x14ac:dyDescent="0.25">
      <c r="A2324" s="61"/>
      <c r="B2324" s="61"/>
    </row>
    <row r="2325" spans="1:2" x14ac:dyDescent="0.25">
      <c r="A2325" s="61"/>
      <c r="B2325" s="61"/>
    </row>
    <row r="2326" spans="1:2" x14ac:dyDescent="0.25">
      <c r="A2326" s="61"/>
      <c r="B2326" s="61"/>
    </row>
    <row r="2327" spans="1:2" x14ac:dyDescent="0.25">
      <c r="A2327" s="61"/>
      <c r="B2327" s="61"/>
    </row>
    <row r="2328" spans="1:2" x14ac:dyDescent="0.25">
      <c r="A2328" s="61"/>
      <c r="B2328" s="61"/>
    </row>
    <row r="2329" spans="1:2" x14ac:dyDescent="0.25">
      <c r="A2329" s="61"/>
      <c r="B2329" s="61"/>
    </row>
    <row r="2330" spans="1:2" x14ac:dyDescent="0.25">
      <c r="A2330" s="61"/>
      <c r="B2330" s="61"/>
    </row>
    <row r="2331" spans="1:2" x14ac:dyDescent="0.25">
      <c r="A2331" s="61"/>
      <c r="B2331" s="61"/>
    </row>
    <row r="2332" spans="1:2" x14ac:dyDescent="0.25">
      <c r="A2332" s="61"/>
      <c r="B2332" s="61"/>
    </row>
    <row r="2333" spans="1:2" x14ac:dyDescent="0.25">
      <c r="A2333" s="61"/>
      <c r="B2333" s="61"/>
    </row>
    <row r="2334" spans="1:2" x14ac:dyDescent="0.25">
      <c r="A2334" s="61"/>
      <c r="B2334" s="61"/>
    </row>
    <row r="2335" spans="1:2" x14ac:dyDescent="0.25">
      <c r="A2335" s="61"/>
      <c r="B2335" s="61"/>
    </row>
    <row r="2336" spans="1:2" x14ac:dyDescent="0.25">
      <c r="A2336" s="61"/>
      <c r="B2336" s="61"/>
    </row>
    <row r="2337" spans="1:2" x14ac:dyDescent="0.25">
      <c r="A2337" s="61"/>
      <c r="B2337" s="61"/>
    </row>
    <row r="2338" spans="1:2" x14ac:dyDescent="0.25">
      <c r="A2338" s="61"/>
      <c r="B2338" s="61"/>
    </row>
    <row r="2339" spans="1:2" x14ac:dyDescent="0.25">
      <c r="A2339" s="61"/>
      <c r="B2339" s="61"/>
    </row>
    <row r="2340" spans="1:2" x14ac:dyDescent="0.25">
      <c r="A2340" s="61"/>
      <c r="B2340" s="61"/>
    </row>
    <row r="2341" spans="1:2" x14ac:dyDescent="0.25">
      <c r="A2341" s="61"/>
      <c r="B2341" s="61"/>
    </row>
    <row r="2342" spans="1:2" x14ac:dyDescent="0.25">
      <c r="A2342" s="61"/>
      <c r="B2342" s="61"/>
    </row>
    <row r="2343" spans="1:2" x14ac:dyDescent="0.25">
      <c r="A2343" s="61"/>
      <c r="B2343" s="61"/>
    </row>
    <row r="2344" spans="1:2" x14ac:dyDescent="0.25">
      <c r="A2344" s="61"/>
      <c r="B2344" s="61"/>
    </row>
    <row r="2345" spans="1:2" x14ac:dyDescent="0.25">
      <c r="A2345" s="61"/>
      <c r="B2345" s="61"/>
    </row>
    <row r="2346" spans="1:2" x14ac:dyDescent="0.25">
      <c r="A2346" s="61"/>
      <c r="B2346" s="61"/>
    </row>
    <row r="2347" spans="1:2" x14ac:dyDescent="0.25">
      <c r="A2347" s="61"/>
      <c r="B2347" s="61"/>
    </row>
    <row r="2348" spans="1:2" x14ac:dyDescent="0.25">
      <c r="A2348" s="61"/>
      <c r="B2348" s="61"/>
    </row>
    <row r="2349" spans="1:2" x14ac:dyDescent="0.25">
      <c r="A2349" s="61"/>
      <c r="B2349" s="61"/>
    </row>
    <row r="2350" spans="1:2" x14ac:dyDescent="0.25">
      <c r="A2350" s="61"/>
      <c r="B2350" s="61"/>
    </row>
    <row r="2351" spans="1:2" x14ac:dyDescent="0.25">
      <c r="A2351" s="61"/>
      <c r="B2351" s="61"/>
    </row>
    <row r="2352" spans="1:2" x14ac:dyDescent="0.25">
      <c r="A2352" s="61"/>
      <c r="B2352" s="61"/>
    </row>
    <row r="2353" spans="1:2" x14ac:dyDescent="0.25">
      <c r="A2353" s="61"/>
      <c r="B2353" s="61"/>
    </row>
    <row r="2354" spans="1:2" x14ac:dyDescent="0.25">
      <c r="A2354" s="61"/>
      <c r="B2354" s="61"/>
    </row>
    <row r="2355" spans="1:2" x14ac:dyDescent="0.25">
      <c r="A2355" s="61"/>
      <c r="B2355" s="61"/>
    </row>
    <row r="2356" spans="1:2" x14ac:dyDescent="0.25">
      <c r="A2356" s="61"/>
      <c r="B2356" s="61"/>
    </row>
    <row r="2357" spans="1:2" x14ac:dyDescent="0.25">
      <c r="A2357" s="61"/>
      <c r="B2357" s="61"/>
    </row>
    <row r="2358" spans="1:2" x14ac:dyDescent="0.25">
      <c r="A2358" s="61"/>
      <c r="B2358" s="61"/>
    </row>
    <row r="2359" spans="1:2" x14ac:dyDescent="0.25">
      <c r="A2359" s="61"/>
      <c r="B2359" s="61"/>
    </row>
    <row r="2360" spans="1:2" x14ac:dyDescent="0.25">
      <c r="A2360" s="61"/>
      <c r="B2360" s="61"/>
    </row>
    <row r="2361" spans="1:2" x14ac:dyDescent="0.25">
      <c r="A2361" s="61"/>
      <c r="B2361" s="61"/>
    </row>
    <row r="2362" spans="1:2" x14ac:dyDescent="0.25">
      <c r="A2362" s="61"/>
      <c r="B2362" s="61"/>
    </row>
    <row r="2363" spans="1:2" x14ac:dyDescent="0.25">
      <c r="A2363" s="61"/>
      <c r="B2363" s="61"/>
    </row>
    <row r="2364" spans="1:2" x14ac:dyDescent="0.25">
      <c r="A2364" s="61"/>
      <c r="B2364" s="61"/>
    </row>
    <row r="2365" spans="1:2" x14ac:dyDescent="0.25">
      <c r="A2365" s="61"/>
      <c r="B2365" s="61"/>
    </row>
    <row r="2366" spans="1:2" x14ac:dyDescent="0.25">
      <c r="A2366" s="61"/>
      <c r="B2366" s="61"/>
    </row>
    <row r="2367" spans="1:2" x14ac:dyDescent="0.25">
      <c r="A2367" s="61"/>
      <c r="B2367" s="61"/>
    </row>
    <row r="2368" spans="1:2" x14ac:dyDescent="0.25">
      <c r="A2368" s="61"/>
      <c r="B2368" s="61"/>
    </row>
    <row r="2369" spans="1:2" x14ac:dyDescent="0.25">
      <c r="A2369" s="61"/>
      <c r="B2369" s="61"/>
    </row>
    <row r="2370" spans="1:2" x14ac:dyDescent="0.25">
      <c r="A2370" s="61"/>
      <c r="B2370" s="61"/>
    </row>
    <row r="2371" spans="1:2" x14ac:dyDescent="0.25">
      <c r="A2371" s="61"/>
      <c r="B2371" s="61"/>
    </row>
    <row r="2372" spans="1:2" x14ac:dyDescent="0.25">
      <c r="A2372" s="61"/>
      <c r="B2372" s="61"/>
    </row>
    <row r="2373" spans="1:2" x14ac:dyDescent="0.25">
      <c r="A2373" s="61"/>
      <c r="B2373" s="61"/>
    </row>
    <row r="2374" spans="1:2" x14ac:dyDescent="0.25">
      <c r="A2374" s="61"/>
      <c r="B2374" s="61"/>
    </row>
    <row r="2375" spans="1:2" x14ac:dyDescent="0.25">
      <c r="A2375" s="61"/>
      <c r="B2375" s="61"/>
    </row>
    <row r="2376" spans="1:2" x14ac:dyDescent="0.25">
      <c r="A2376" s="61"/>
      <c r="B2376" s="61"/>
    </row>
    <row r="2377" spans="1:2" x14ac:dyDescent="0.25">
      <c r="A2377" s="61"/>
      <c r="B2377" s="61"/>
    </row>
    <row r="2378" spans="1:2" x14ac:dyDescent="0.25">
      <c r="A2378" s="61"/>
      <c r="B2378" s="61"/>
    </row>
    <row r="2379" spans="1:2" x14ac:dyDescent="0.25">
      <c r="A2379" s="61"/>
      <c r="B2379" s="61"/>
    </row>
    <row r="2380" spans="1:2" x14ac:dyDescent="0.25">
      <c r="A2380" s="61"/>
      <c r="B2380" s="61"/>
    </row>
    <row r="2381" spans="1:2" x14ac:dyDescent="0.25">
      <c r="A2381" s="61"/>
      <c r="B2381" s="61"/>
    </row>
    <row r="2382" spans="1:2" x14ac:dyDescent="0.25">
      <c r="A2382" s="61"/>
      <c r="B2382" s="61"/>
    </row>
    <row r="2383" spans="1:2" x14ac:dyDescent="0.25">
      <c r="A2383" s="61"/>
      <c r="B2383" s="61"/>
    </row>
    <row r="2384" spans="1:2" x14ac:dyDescent="0.25">
      <c r="A2384" s="61"/>
      <c r="B2384" s="61"/>
    </row>
    <row r="2385" spans="1:2" x14ac:dyDescent="0.25">
      <c r="A2385" s="61"/>
      <c r="B2385" s="61"/>
    </row>
    <row r="2386" spans="1:2" x14ac:dyDescent="0.25">
      <c r="A2386" s="61"/>
      <c r="B2386" s="61"/>
    </row>
    <row r="2387" spans="1:2" x14ac:dyDescent="0.25">
      <c r="A2387" s="61"/>
      <c r="B2387" s="61"/>
    </row>
    <row r="2388" spans="1:2" x14ac:dyDescent="0.25">
      <c r="A2388" s="61"/>
      <c r="B2388" s="61"/>
    </row>
    <row r="2389" spans="1:2" x14ac:dyDescent="0.25">
      <c r="A2389" s="61"/>
      <c r="B2389" s="61"/>
    </row>
    <row r="2390" spans="1:2" x14ac:dyDescent="0.25">
      <c r="A2390" s="61"/>
      <c r="B2390" s="61"/>
    </row>
    <row r="2391" spans="1:2" x14ac:dyDescent="0.25">
      <c r="A2391" s="61"/>
      <c r="B2391" s="61"/>
    </row>
    <row r="2392" spans="1:2" x14ac:dyDescent="0.25">
      <c r="A2392" s="61"/>
      <c r="B2392" s="61"/>
    </row>
    <row r="2393" spans="1:2" x14ac:dyDescent="0.25">
      <c r="A2393" s="61"/>
      <c r="B2393" s="61"/>
    </row>
    <row r="2394" spans="1:2" x14ac:dyDescent="0.25">
      <c r="A2394" s="61"/>
      <c r="B2394" s="61"/>
    </row>
    <row r="2395" spans="1:2" x14ac:dyDescent="0.25">
      <c r="A2395" s="61"/>
      <c r="B2395" s="61"/>
    </row>
    <row r="2396" spans="1:2" x14ac:dyDescent="0.25">
      <c r="A2396" s="61"/>
      <c r="B2396" s="61"/>
    </row>
    <row r="2397" spans="1:2" x14ac:dyDescent="0.25">
      <c r="A2397" s="61"/>
      <c r="B2397" s="61"/>
    </row>
    <row r="2398" spans="1:2" x14ac:dyDescent="0.25">
      <c r="A2398" s="61"/>
      <c r="B2398" s="61"/>
    </row>
    <row r="2399" spans="1:2" x14ac:dyDescent="0.25">
      <c r="A2399" s="61"/>
      <c r="B2399" s="61"/>
    </row>
    <row r="2400" spans="1:2" x14ac:dyDescent="0.25">
      <c r="A2400" s="61"/>
      <c r="B2400" s="61"/>
    </row>
    <row r="2401" spans="1:2" x14ac:dyDescent="0.25">
      <c r="A2401" s="61"/>
      <c r="B2401" s="61"/>
    </row>
    <row r="2402" spans="1:2" x14ac:dyDescent="0.25">
      <c r="A2402" s="61"/>
      <c r="B2402" s="61"/>
    </row>
    <row r="2403" spans="1:2" x14ac:dyDescent="0.25">
      <c r="A2403" s="61"/>
      <c r="B2403" s="61"/>
    </row>
    <row r="2404" spans="1:2" x14ac:dyDescent="0.25">
      <c r="A2404" s="61"/>
      <c r="B2404" s="61"/>
    </row>
    <row r="2405" spans="1:2" x14ac:dyDescent="0.25">
      <c r="A2405" s="61"/>
      <c r="B2405" s="61"/>
    </row>
    <row r="2406" spans="1:2" x14ac:dyDescent="0.25">
      <c r="A2406" s="61"/>
      <c r="B2406" s="61"/>
    </row>
    <row r="2407" spans="1:2" x14ac:dyDescent="0.25">
      <c r="A2407" s="61"/>
      <c r="B2407" s="61"/>
    </row>
    <row r="2408" spans="1:2" x14ac:dyDescent="0.25">
      <c r="A2408" s="61"/>
      <c r="B2408" s="61"/>
    </row>
    <row r="2409" spans="1:2" x14ac:dyDescent="0.25">
      <c r="A2409" s="61"/>
      <c r="B2409" s="61"/>
    </row>
    <row r="2410" spans="1:2" x14ac:dyDescent="0.25">
      <c r="A2410" s="61"/>
      <c r="B2410" s="61"/>
    </row>
    <row r="2411" spans="1:2" x14ac:dyDescent="0.25">
      <c r="A2411" s="61"/>
      <c r="B2411" s="61"/>
    </row>
    <row r="2412" spans="1:2" x14ac:dyDescent="0.25">
      <c r="A2412" s="61"/>
      <c r="B2412" s="61"/>
    </row>
    <row r="2413" spans="1:2" x14ac:dyDescent="0.25">
      <c r="A2413" s="61"/>
      <c r="B2413" s="61"/>
    </row>
    <row r="2414" spans="1:2" x14ac:dyDescent="0.25">
      <c r="A2414" s="61"/>
      <c r="B2414" s="61"/>
    </row>
    <row r="2415" spans="1:2" x14ac:dyDescent="0.25">
      <c r="A2415" s="61"/>
      <c r="B2415" s="61"/>
    </row>
    <row r="2416" spans="1:2" x14ac:dyDescent="0.25">
      <c r="A2416" s="61"/>
      <c r="B2416" s="61"/>
    </row>
    <row r="2417" spans="1:2" x14ac:dyDescent="0.25">
      <c r="A2417" s="61"/>
      <c r="B2417" s="61"/>
    </row>
    <row r="2418" spans="1:2" x14ac:dyDescent="0.25">
      <c r="A2418" s="61"/>
      <c r="B2418" s="61"/>
    </row>
    <row r="2419" spans="1:2" x14ac:dyDescent="0.25">
      <c r="A2419" s="61"/>
      <c r="B2419" s="61"/>
    </row>
    <row r="2420" spans="1:2" x14ac:dyDescent="0.25">
      <c r="A2420" s="61"/>
      <c r="B2420" s="61"/>
    </row>
    <row r="2421" spans="1:2" x14ac:dyDescent="0.25">
      <c r="A2421" s="61"/>
      <c r="B2421" s="61"/>
    </row>
    <row r="2422" spans="1:2" x14ac:dyDescent="0.25">
      <c r="A2422" s="61"/>
      <c r="B2422" s="61"/>
    </row>
    <row r="2423" spans="1:2" x14ac:dyDescent="0.25">
      <c r="A2423" s="61"/>
      <c r="B2423" s="61"/>
    </row>
    <row r="2424" spans="1:2" x14ac:dyDescent="0.25">
      <c r="A2424" s="61"/>
      <c r="B2424" s="61"/>
    </row>
    <row r="2425" spans="1:2" x14ac:dyDescent="0.25">
      <c r="A2425" s="61"/>
      <c r="B2425" s="61"/>
    </row>
    <row r="2426" spans="1:2" x14ac:dyDescent="0.25">
      <c r="A2426" s="61"/>
      <c r="B2426" s="61"/>
    </row>
    <row r="2427" spans="1:2" x14ac:dyDescent="0.25">
      <c r="A2427" s="61"/>
      <c r="B2427" s="61"/>
    </row>
    <row r="2428" spans="1:2" x14ac:dyDescent="0.25">
      <c r="A2428" s="61"/>
      <c r="B2428" s="61"/>
    </row>
    <row r="2429" spans="1:2" x14ac:dyDescent="0.25">
      <c r="A2429" s="61"/>
      <c r="B2429" s="61"/>
    </row>
    <row r="2430" spans="1:2" x14ac:dyDescent="0.25">
      <c r="A2430" s="61"/>
      <c r="B2430" s="61"/>
    </row>
    <row r="2431" spans="1:2" x14ac:dyDescent="0.25">
      <c r="A2431" s="61"/>
      <c r="B2431" s="61"/>
    </row>
    <row r="2432" spans="1:2" x14ac:dyDescent="0.25">
      <c r="A2432" s="61"/>
      <c r="B2432" s="61"/>
    </row>
    <row r="2433" spans="1:2" x14ac:dyDescent="0.25">
      <c r="A2433" s="61"/>
      <c r="B2433" s="61"/>
    </row>
    <row r="2434" spans="1:2" x14ac:dyDescent="0.25">
      <c r="A2434" s="61"/>
      <c r="B2434" s="61"/>
    </row>
    <row r="2435" spans="1:2" x14ac:dyDescent="0.25">
      <c r="A2435" s="61"/>
      <c r="B2435" s="61"/>
    </row>
    <row r="2436" spans="1:2" x14ac:dyDescent="0.25">
      <c r="A2436" s="61"/>
      <c r="B2436" s="61"/>
    </row>
    <row r="2437" spans="1:2" x14ac:dyDescent="0.25">
      <c r="A2437" s="61"/>
      <c r="B2437" s="61"/>
    </row>
    <row r="2438" spans="1:2" x14ac:dyDescent="0.25">
      <c r="A2438" s="61"/>
      <c r="B2438" s="61"/>
    </row>
    <row r="2439" spans="1:2" x14ac:dyDescent="0.25">
      <c r="A2439" s="61"/>
      <c r="B2439" s="61"/>
    </row>
    <row r="2440" spans="1:2" x14ac:dyDescent="0.25">
      <c r="A2440" s="61"/>
      <c r="B2440" s="61"/>
    </row>
    <row r="2441" spans="1:2" x14ac:dyDescent="0.25">
      <c r="A2441" s="61"/>
      <c r="B2441" s="61"/>
    </row>
    <row r="2442" spans="1:2" x14ac:dyDescent="0.25">
      <c r="A2442" s="61"/>
      <c r="B2442" s="61"/>
    </row>
    <row r="2443" spans="1:2" x14ac:dyDescent="0.25">
      <c r="A2443" s="61"/>
      <c r="B2443" s="61"/>
    </row>
    <row r="2444" spans="1:2" x14ac:dyDescent="0.25">
      <c r="A2444" s="61"/>
      <c r="B2444" s="61"/>
    </row>
    <row r="2445" spans="1:2" x14ac:dyDescent="0.25">
      <c r="A2445" s="61"/>
      <c r="B2445" s="61"/>
    </row>
    <row r="2446" spans="1:2" x14ac:dyDescent="0.25">
      <c r="A2446" s="61"/>
      <c r="B2446" s="61"/>
    </row>
    <row r="2447" spans="1:2" x14ac:dyDescent="0.25">
      <c r="A2447" s="61"/>
      <c r="B2447" s="61"/>
    </row>
    <row r="2448" spans="1:2" x14ac:dyDescent="0.25">
      <c r="A2448" s="61"/>
      <c r="B2448" s="61"/>
    </row>
    <row r="2449" spans="1:2" x14ac:dyDescent="0.25">
      <c r="A2449" s="61"/>
      <c r="B2449" s="61"/>
    </row>
    <row r="2450" spans="1:2" x14ac:dyDescent="0.25">
      <c r="A2450" s="61"/>
      <c r="B2450" s="61"/>
    </row>
    <row r="2451" spans="1:2" x14ac:dyDescent="0.25">
      <c r="A2451" s="61"/>
      <c r="B2451" s="61"/>
    </row>
    <row r="2452" spans="1:2" x14ac:dyDescent="0.25">
      <c r="A2452" s="61"/>
      <c r="B2452" s="61"/>
    </row>
    <row r="2453" spans="1:2" x14ac:dyDescent="0.25">
      <c r="A2453" s="61"/>
      <c r="B2453" s="61"/>
    </row>
    <row r="2454" spans="1:2" x14ac:dyDescent="0.25">
      <c r="A2454" s="61"/>
      <c r="B2454" s="61"/>
    </row>
    <row r="2455" spans="1:2" x14ac:dyDescent="0.25">
      <c r="A2455" s="61"/>
      <c r="B2455" s="61"/>
    </row>
    <row r="2456" spans="1:2" x14ac:dyDescent="0.25">
      <c r="A2456" s="61"/>
      <c r="B2456" s="61"/>
    </row>
    <row r="2457" spans="1:2" x14ac:dyDescent="0.25">
      <c r="A2457" s="61"/>
      <c r="B2457" s="61"/>
    </row>
    <row r="2458" spans="1:2" x14ac:dyDescent="0.25">
      <c r="A2458" s="61"/>
      <c r="B2458" s="61"/>
    </row>
    <row r="2459" spans="1:2" x14ac:dyDescent="0.25">
      <c r="A2459" s="61"/>
      <c r="B2459" s="61"/>
    </row>
    <row r="2460" spans="1:2" x14ac:dyDescent="0.25">
      <c r="A2460" s="61"/>
      <c r="B2460" s="61"/>
    </row>
    <row r="2461" spans="1:2" x14ac:dyDescent="0.25">
      <c r="A2461" s="61"/>
      <c r="B2461" s="61"/>
    </row>
    <row r="2462" spans="1:2" x14ac:dyDescent="0.25">
      <c r="A2462" s="61"/>
      <c r="B2462" s="61"/>
    </row>
    <row r="2463" spans="1:2" x14ac:dyDescent="0.25">
      <c r="A2463" s="61"/>
      <c r="B2463" s="61"/>
    </row>
    <row r="2464" spans="1:2" x14ac:dyDescent="0.25">
      <c r="A2464" s="61"/>
      <c r="B2464" s="61"/>
    </row>
    <row r="2465" spans="1:2" x14ac:dyDescent="0.25">
      <c r="A2465" s="61"/>
      <c r="B2465" s="61"/>
    </row>
    <row r="2466" spans="1:2" x14ac:dyDescent="0.25">
      <c r="A2466" s="61"/>
      <c r="B2466" s="61"/>
    </row>
    <row r="2467" spans="1:2" x14ac:dyDescent="0.25">
      <c r="A2467" s="61"/>
      <c r="B2467" s="61"/>
    </row>
    <row r="2468" spans="1:2" x14ac:dyDescent="0.25">
      <c r="A2468" s="61"/>
      <c r="B2468" s="61"/>
    </row>
    <row r="2469" spans="1:2" x14ac:dyDescent="0.25">
      <c r="A2469" s="61"/>
      <c r="B2469" s="61"/>
    </row>
    <row r="2470" spans="1:2" x14ac:dyDescent="0.25">
      <c r="A2470" s="61"/>
      <c r="B2470" s="61"/>
    </row>
    <row r="2471" spans="1:2" x14ac:dyDescent="0.25">
      <c r="A2471" s="61"/>
      <c r="B2471" s="61"/>
    </row>
    <row r="2472" spans="1:2" x14ac:dyDescent="0.25">
      <c r="A2472" s="61"/>
      <c r="B2472" s="61"/>
    </row>
    <row r="2473" spans="1:2" x14ac:dyDescent="0.25">
      <c r="A2473" s="61"/>
      <c r="B2473" s="61"/>
    </row>
    <row r="2474" spans="1:2" x14ac:dyDescent="0.25">
      <c r="A2474" s="61"/>
      <c r="B2474" s="61"/>
    </row>
    <row r="2475" spans="1:2" x14ac:dyDescent="0.25">
      <c r="A2475" s="61"/>
      <c r="B2475" s="61"/>
    </row>
    <row r="2476" spans="1:2" x14ac:dyDescent="0.25">
      <c r="A2476" s="61"/>
      <c r="B2476" s="61"/>
    </row>
    <row r="2477" spans="1:2" x14ac:dyDescent="0.25">
      <c r="A2477" s="61"/>
      <c r="B2477" s="61"/>
    </row>
    <row r="2478" spans="1:2" x14ac:dyDescent="0.25">
      <c r="A2478" s="61"/>
      <c r="B2478" s="61"/>
    </row>
    <row r="2479" spans="1:2" x14ac:dyDescent="0.25">
      <c r="A2479" s="61"/>
      <c r="B2479" s="61"/>
    </row>
    <row r="2480" spans="1:2" x14ac:dyDescent="0.25">
      <c r="A2480" s="61"/>
      <c r="B2480" s="61"/>
    </row>
    <row r="2481" spans="1:2" x14ac:dyDescent="0.25">
      <c r="A2481" s="61"/>
      <c r="B2481" s="61"/>
    </row>
    <row r="2482" spans="1:2" x14ac:dyDescent="0.25">
      <c r="A2482" s="61"/>
      <c r="B2482" s="61"/>
    </row>
    <row r="2483" spans="1:2" x14ac:dyDescent="0.25">
      <c r="A2483" s="61"/>
      <c r="B2483" s="61"/>
    </row>
    <row r="2484" spans="1:2" x14ac:dyDescent="0.25">
      <c r="A2484" s="61"/>
      <c r="B2484" s="61"/>
    </row>
    <row r="2485" spans="1:2" x14ac:dyDescent="0.25">
      <c r="A2485" s="61"/>
      <c r="B2485" s="61"/>
    </row>
    <row r="2486" spans="1:2" x14ac:dyDescent="0.25">
      <c r="A2486" s="61"/>
      <c r="B2486" s="61"/>
    </row>
    <row r="2487" spans="1:2" x14ac:dyDescent="0.25">
      <c r="A2487" s="61"/>
      <c r="B2487" s="61"/>
    </row>
    <row r="2488" spans="1:2" x14ac:dyDescent="0.25">
      <c r="A2488" s="61"/>
      <c r="B2488" s="61"/>
    </row>
    <row r="2489" spans="1:2" x14ac:dyDescent="0.25">
      <c r="A2489" s="61"/>
      <c r="B2489" s="61"/>
    </row>
    <row r="2490" spans="1:2" x14ac:dyDescent="0.25">
      <c r="A2490" s="61"/>
      <c r="B2490" s="61"/>
    </row>
    <row r="2491" spans="1:2" x14ac:dyDescent="0.25">
      <c r="A2491" s="61"/>
      <c r="B2491" s="61"/>
    </row>
    <row r="2492" spans="1:2" x14ac:dyDescent="0.25">
      <c r="A2492" s="61"/>
      <c r="B2492" s="61"/>
    </row>
    <row r="2493" spans="1:2" x14ac:dyDescent="0.25">
      <c r="A2493" s="61"/>
      <c r="B2493" s="61"/>
    </row>
    <row r="2494" spans="1:2" x14ac:dyDescent="0.25">
      <c r="A2494" s="61"/>
      <c r="B2494" s="61"/>
    </row>
    <row r="2495" spans="1:2" x14ac:dyDescent="0.25">
      <c r="A2495" s="61"/>
      <c r="B2495" s="61"/>
    </row>
    <row r="2496" spans="1:2" x14ac:dyDescent="0.25">
      <c r="A2496" s="61"/>
      <c r="B2496" s="61"/>
    </row>
    <row r="2497" spans="1:2" x14ac:dyDescent="0.25">
      <c r="A2497" s="61"/>
      <c r="B2497" s="61"/>
    </row>
    <row r="2498" spans="1:2" x14ac:dyDescent="0.25">
      <c r="A2498" s="61"/>
      <c r="B2498" s="61"/>
    </row>
    <row r="2499" spans="1:2" x14ac:dyDescent="0.25">
      <c r="A2499" s="61"/>
      <c r="B2499" s="61"/>
    </row>
    <row r="2500" spans="1:2" x14ac:dyDescent="0.25">
      <c r="A2500" s="61"/>
      <c r="B2500" s="61"/>
    </row>
    <row r="2501" spans="1:2" x14ac:dyDescent="0.25">
      <c r="A2501" s="61"/>
      <c r="B2501" s="61"/>
    </row>
    <row r="2502" spans="1:2" x14ac:dyDescent="0.25">
      <c r="A2502" s="61"/>
      <c r="B2502" s="61"/>
    </row>
    <row r="2503" spans="1:2" x14ac:dyDescent="0.25">
      <c r="A2503" s="61"/>
      <c r="B2503" s="61"/>
    </row>
    <row r="2504" spans="1:2" x14ac:dyDescent="0.25">
      <c r="A2504" s="61"/>
      <c r="B2504" s="61"/>
    </row>
    <row r="2505" spans="1:2" x14ac:dyDescent="0.25">
      <c r="A2505" s="61"/>
      <c r="B2505" s="61"/>
    </row>
    <row r="2506" spans="1:2" x14ac:dyDescent="0.25">
      <c r="A2506" s="61"/>
      <c r="B2506" s="61"/>
    </row>
    <row r="2507" spans="1:2" x14ac:dyDescent="0.25">
      <c r="A2507" s="61"/>
      <c r="B2507" s="61"/>
    </row>
    <row r="2508" spans="1:2" x14ac:dyDescent="0.25">
      <c r="A2508" s="61"/>
      <c r="B2508" s="61"/>
    </row>
    <row r="2509" spans="1:2" x14ac:dyDescent="0.25">
      <c r="A2509" s="61"/>
      <c r="B2509" s="61"/>
    </row>
    <row r="2510" spans="1:2" x14ac:dyDescent="0.25">
      <c r="A2510" s="61"/>
      <c r="B2510" s="61"/>
    </row>
    <row r="2511" spans="1:2" x14ac:dyDescent="0.25">
      <c r="A2511" s="61"/>
      <c r="B2511" s="61"/>
    </row>
    <row r="2512" spans="1:2" x14ac:dyDescent="0.25">
      <c r="A2512" s="61"/>
      <c r="B2512" s="61"/>
    </row>
    <row r="2513" spans="1:2" x14ac:dyDescent="0.25">
      <c r="A2513" s="61"/>
      <c r="B2513" s="61"/>
    </row>
    <row r="2514" spans="1:2" x14ac:dyDescent="0.25">
      <c r="A2514" s="61"/>
      <c r="B2514" s="61"/>
    </row>
    <row r="2515" spans="1:2" x14ac:dyDescent="0.25">
      <c r="A2515" s="61"/>
      <c r="B2515" s="61"/>
    </row>
    <row r="2516" spans="1:2" x14ac:dyDescent="0.25">
      <c r="A2516" s="61"/>
      <c r="B2516" s="61"/>
    </row>
    <row r="2517" spans="1:2" x14ac:dyDescent="0.25">
      <c r="A2517" s="61"/>
      <c r="B2517" s="61"/>
    </row>
    <row r="2518" spans="1:2" x14ac:dyDescent="0.25">
      <c r="A2518" s="61"/>
      <c r="B2518" s="61"/>
    </row>
    <row r="2519" spans="1:2" x14ac:dyDescent="0.25">
      <c r="A2519" s="61"/>
      <c r="B2519" s="61"/>
    </row>
    <row r="2520" spans="1:2" x14ac:dyDescent="0.25">
      <c r="A2520" s="61"/>
      <c r="B2520" s="61"/>
    </row>
    <row r="2521" spans="1:2" x14ac:dyDescent="0.25">
      <c r="A2521" s="61"/>
      <c r="B2521" s="61"/>
    </row>
    <row r="2522" spans="1:2" x14ac:dyDescent="0.25">
      <c r="A2522" s="61"/>
      <c r="B2522" s="61"/>
    </row>
    <row r="2523" spans="1:2" x14ac:dyDescent="0.25">
      <c r="A2523" s="61"/>
      <c r="B2523" s="61"/>
    </row>
    <row r="2524" spans="1:2" x14ac:dyDescent="0.25">
      <c r="A2524" s="61"/>
      <c r="B2524" s="61"/>
    </row>
    <row r="2525" spans="1:2" x14ac:dyDescent="0.25">
      <c r="A2525" s="61"/>
      <c r="B2525" s="61"/>
    </row>
    <row r="2526" spans="1:2" x14ac:dyDescent="0.25">
      <c r="A2526" s="61"/>
      <c r="B2526" s="61"/>
    </row>
    <row r="2527" spans="1:2" x14ac:dyDescent="0.25">
      <c r="A2527" s="61"/>
      <c r="B2527" s="61"/>
    </row>
    <row r="2528" spans="1:2" x14ac:dyDescent="0.25">
      <c r="A2528" s="61"/>
      <c r="B2528" s="61"/>
    </row>
    <row r="2529" spans="1:2" x14ac:dyDescent="0.25">
      <c r="A2529" s="61"/>
      <c r="B2529" s="61"/>
    </row>
    <row r="2530" spans="1:2" x14ac:dyDescent="0.25">
      <c r="A2530" s="61"/>
      <c r="B2530" s="61"/>
    </row>
    <row r="2531" spans="1:2" x14ac:dyDescent="0.25">
      <c r="A2531" s="61"/>
      <c r="B2531" s="61"/>
    </row>
    <row r="2532" spans="1:2" x14ac:dyDescent="0.25">
      <c r="A2532" s="61"/>
      <c r="B2532" s="61"/>
    </row>
    <row r="2533" spans="1:2" x14ac:dyDescent="0.25">
      <c r="A2533" s="61"/>
      <c r="B2533" s="61"/>
    </row>
    <row r="2534" spans="1:2" x14ac:dyDescent="0.25">
      <c r="A2534" s="61"/>
      <c r="B2534" s="61"/>
    </row>
    <row r="2535" spans="1:2" x14ac:dyDescent="0.25">
      <c r="A2535" s="61"/>
      <c r="B2535" s="61"/>
    </row>
    <row r="2536" spans="1:2" x14ac:dyDescent="0.25">
      <c r="A2536" s="61"/>
      <c r="B2536" s="61"/>
    </row>
    <row r="2537" spans="1:2" x14ac:dyDescent="0.25">
      <c r="A2537" s="61"/>
      <c r="B2537" s="61"/>
    </row>
    <row r="2538" spans="1:2" x14ac:dyDescent="0.25">
      <c r="A2538" s="61"/>
      <c r="B2538" s="61"/>
    </row>
    <row r="2539" spans="1:2" x14ac:dyDescent="0.25">
      <c r="A2539" s="61"/>
      <c r="B2539" s="61"/>
    </row>
    <row r="2540" spans="1:2" x14ac:dyDescent="0.25">
      <c r="A2540" s="61"/>
      <c r="B2540" s="61"/>
    </row>
    <row r="2541" spans="1:2" x14ac:dyDescent="0.25">
      <c r="A2541" s="61"/>
      <c r="B2541" s="61"/>
    </row>
    <row r="2542" spans="1:2" x14ac:dyDescent="0.25">
      <c r="A2542" s="61"/>
      <c r="B2542" s="61"/>
    </row>
    <row r="2543" spans="1:2" x14ac:dyDescent="0.25">
      <c r="A2543" s="61"/>
      <c r="B2543" s="61"/>
    </row>
    <row r="2544" spans="1:2" x14ac:dyDescent="0.25">
      <c r="A2544" s="61"/>
      <c r="B2544" s="61"/>
    </row>
    <row r="2545" spans="1:2" x14ac:dyDescent="0.25">
      <c r="A2545" s="61"/>
      <c r="B2545" s="61"/>
    </row>
    <row r="2546" spans="1:2" x14ac:dyDescent="0.25">
      <c r="A2546" s="61"/>
      <c r="B2546" s="61"/>
    </row>
    <row r="2547" spans="1:2" x14ac:dyDescent="0.25">
      <c r="A2547" s="61"/>
      <c r="B2547" s="61"/>
    </row>
    <row r="2548" spans="1:2" x14ac:dyDescent="0.25">
      <c r="A2548" s="61"/>
      <c r="B2548" s="61"/>
    </row>
    <row r="2549" spans="1:2" x14ac:dyDescent="0.25">
      <c r="A2549" s="61"/>
      <c r="B2549" s="61"/>
    </row>
    <row r="2550" spans="1:2" x14ac:dyDescent="0.25">
      <c r="A2550" s="61"/>
      <c r="B2550" s="61"/>
    </row>
    <row r="2551" spans="1:2" x14ac:dyDescent="0.25">
      <c r="A2551" s="61"/>
      <c r="B2551" s="61"/>
    </row>
    <row r="2552" spans="1:2" x14ac:dyDescent="0.25">
      <c r="A2552" s="61"/>
      <c r="B2552" s="61"/>
    </row>
    <row r="2553" spans="1:2" x14ac:dyDescent="0.25">
      <c r="A2553" s="61"/>
      <c r="B2553" s="61"/>
    </row>
    <row r="2554" spans="1:2" x14ac:dyDescent="0.25">
      <c r="A2554" s="61"/>
      <c r="B2554" s="61"/>
    </row>
    <row r="2555" spans="1:2" x14ac:dyDescent="0.25">
      <c r="A2555" s="61"/>
      <c r="B2555" s="61"/>
    </row>
    <row r="2556" spans="1:2" x14ac:dyDescent="0.25">
      <c r="A2556" s="61"/>
      <c r="B2556" s="61"/>
    </row>
    <row r="2557" spans="1:2" x14ac:dyDescent="0.25">
      <c r="A2557" s="61"/>
      <c r="B2557" s="61"/>
    </row>
    <row r="2558" spans="1:2" x14ac:dyDescent="0.25">
      <c r="A2558" s="61"/>
      <c r="B2558" s="61"/>
    </row>
    <row r="2559" spans="1:2" x14ac:dyDescent="0.25">
      <c r="A2559" s="61"/>
      <c r="B2559" s="61"/>
    </row>
    <row r="2560" spans="1:2" x14ac:dyDescent="0.25">
      <c r="A2560" s="61"/>
      <c r="B2560" s="61"/>
    </row>
    <row r="2561" spans="1:2" x14ac:dyDescent="0.25">
      <c r="A2561" s="61"/>
      <c r="B2561" s="61"/>
    </row>
    <row r="2562" spans="1:2" x14ac:dyDescent="0.25">
      <c r="A2562" s="61"/>
      <c r="B2562" s="61"/>
    </row>
    <row r="2563" spans="1:2" x14ac:dyDescent="0.25">
      <c r="A2563" s="61"/>
      <c r="B2563" s="61"/>
    </row>
    <row r="2564" spans="1:2" x14ac:dyDescent="0.25">
      <c r="A2564" s="61"/>
      <c r="B2564" s="61"/>
    </row>
    <row r="2565" spans="1:2" x14ac:dyDescent="0.25">
      <c r="A2565" s="61"/>
      <c r="B2565" s="61"/>
    </row>
    <row r="2566" spans="1:2" x14ac:dyDescent="0.25">
      <c r="A2566" s="61"/>
      <c r="B2566" s="61"/>
    </row>
    <row r="2567" spans="1:2" x14ac:dyDescent="0.25">
      <c r="A2567" s="61"/>
      <c r="B2567" s="61"/>
    </row>
    <row r="2568" spans="1:2" x14ac:dyDescent="0.25">
      <c r="A2568" s="61"/>
      <c r="B2568" s="61"/>
    </row>
    <row r="2569" spans="1:2" x14ac:dyDescent="0.25">
      <c r="A2569" s="61"/>
      <c r="B2569" s="61"/>
    </row>
    <row r="2570" spans="1:2" x14ac:dyDescent="0.25">
      <c r="A2570" s="61"/>
      <c r="B2570" s="61"/>
    </row>
    <row r="2571" spans="1:2" x14ac:dyDescent="0.25">
      <c r="A2571" s="61"/>
      <c r="B2571" s="61"/>
    </row>
    <row r="2572" spans="1:2" x14ac:dyDescent="0.25">
      <c r="A2572" s="61"/>
      <c r="B2572" s="61"/>
    </row>
    <row r="2573" spans="1:2" x14ac:dyDescent="0.25">
      <c r="A2573" s="61"/>
      <c r="B2573" s="61"/>
    </row>
    <row r="2574" spans="1:2" x14ac:dyDescent="0.25">
      <c r="A2574" s="61"/>
      <c r="B2574" s="61"/>
    </row>
    <row r="2575" spans="1:2" x14ac:dyDescent="0.25">
      <c r="A2575" s="61"/>
      <c r="B2575" s="61"/>
    </row>
    <row r="2576" spans="1:2" x14ac:dyDescent="0.25">
      <c r="A2576" s="61"/>
      <c r="B2576" s="61"/>
    </row>
    <row r="2577" spans="1:2" x14ac:dyDescent="0.25">
      <c r="A2577" s="61"/>
      <c r="B2577" s="61"/>
    </row>
    <row r="2578" spans="1:2" x14ac:dyDescent="0.25">
      <c r="A2578" s="61"/>
      <c r="B2578" s="61"/>
    </row>
    <row r="2579" spans="1:2" x14ac:dyDescent="0.25">
      <c r="A2579" s="61"/>
      <c r="B2579" s="61"/>
    </row>
    <row r="2580" spans="1:2" x14ac:dyDescent="0.25">
      <c r="A2580" s="61"/>
      <c r="B2580" s="61"/>
    </row>
    <row r="2581" spans="1:2" x14ac:dyDescent="0.25">
      <c r="A2581" s="61"/>
      <c r="B2581" s="61"/>
    </row>
    <row r="2582" spans="1:2" x14ac:dyDescent="0.25">
      <c r="A2582" s="61"/>
      <c r="B2582" s="61"/>
    </row>
    <row r="2583" spans="1:2" x14ac:dyDescent="0.25">
      <c r="A2583" s="61"/>
      <c r="B2583" s="61"/>
    </row>
    <row r="2584" spans="1:2" x14ac:dyDescent="0.25">
      <c r="A2584" s="61"/>
      <c r="B2584" s="61"/>
    </row>
    <row r="2585" spans="1:2" x14ac:dyDescent="0.25">
      <c r="A2585" s="61"/>
      <c r="B2585" s="61"/>
    </row>
    <row r="2586" spans="1:2" x14ac:dyDescent="0.25">
      <c r="A2586" s="61"/>
      <c r="B2586" s="61"/>
    </row>
    <row r="2587" spans="1:2" x14ac:dyDescent="0.25">
      <c r="A2587" s="61"/>
      <c r="B2587" s="61"/>
    </row>
    <row r="2588" spans="1:2" x14ac:dyDescent="0.25">
      <c r="A2588" s="61"/>
      <c r="B2588" s="61"/>
    </row>
    <row r="2589" spans="1:2" x14ac:dyDescent="0.25">
      <c r="A2589" s="61"/>
      <c r="B2589" s="61"/>
    </row>
    <row r="2590" spans="1:2" x14ac:dyDescent="0.25">
      <c r="A2590" s="61"/>
      <c r="B2590" s="61"/>
    </row>
    <row r="2591" spans="1:2" x14ac:dyDescent="0.25">
      <c r="A2591" s="61"/>
      <c r="B2591" s="61"/>
    </row>
    <row r="2592" spans="1:2" x14ac:dyDescent="0.25">
      <c r="A2592" s="61"/>
      <c r="B2592" s="61"/>
    </row>
    <row r="2593" spans="1:2" x14ac:dyDescent="0.25">
      <c r="A2593" s="61"/>
      <c r="B2593" s="61"/>
    </row>
    <row r="2594" spans="1:2" x14ac:dyDescent="0.25">
      <c r="A2594" s="61"/>
      <c r="B2594" s="61"/>
    </row>
    <row r="2595" spans="1:2" x14ac:dyDescent="0.25">
      <c r="A2595" s="61"/>
      <c r="B2595" s="61"/>
    </row>
    <row r="2596" spans="1:2" x14ac:dyDescent="0.25">
      <c r="A2596" s="61"/>
      <c r="B2596" s="61"/>
    </row>
    <row r="2597" spans="1:2" x14ac:dyDescent="0.25">
      <c r="A2597" s="61"/>
      <c r="B2597" s="61"/>
    </row>
    <row r="2598" spans="1:2" x14ac:dyDescent="0.25">
      <c r="A2598" s="61"/>
      <c r="B2598" s="61"/>
    </row>
    <row r="2599" spans="1:2" x14ac:dyDescent="0.25">
      <c r="A2599" s="61"/>
      <c r="B2599" s="61"/>
    </row>
    <row r="2600" spans="1:2" x14ac:dyDescent="0.25">
      <c r="A2600" s="61"/>
      <c r="B2600" s="61"/>
    </row>
    <row r="2601" spans="1:2" x14ac:dyDescent="0.25">
      <c r="A2601" s="61"/>
      <c r="B2601" s="61"/>
    </row>
    <row r="2602" spans="1:2" x14ac:dyDescent="0.25">
      <c r="A2602" s="61"/>
      <c r="B2602" s="61"/>
    </row>
    <row r="2603" spans="1:2" x14ac:dyDescent="0.25">
      <c r="A2603" s="61"/>
      <c r="B2603" s="61"/>
    </row>
    <row r="2604" spans="1:2" x14ac:dyDescent="0.25">
      <c r="A2604" s="61"/>
      <c r="B2604" s="61"/>
    </row>
    <row r="2605" spans="1:2" x14ac:dyDescent="0.25">
      <c r="A2605" s="61"/>
      <c r="B2605" s="61"/>
    </row>
    <row r="2606" spans="1:2" x14ac:dyDescent="0.25">
      <c r="A2606" s="61"/>
      <c r="B2606" s="61"/>
    </row>
    <row r="2607" spans="1:2" x14ac:dyDescent="0.25">
      <c r="A2607" s="61"/>
      <c r="B2607" s="61"/>
    </row>
    <row r="2608" spans="1:2" x14ac:dyDescent="0.25">
      <c r="A2608" s="61"/>
      <c r="B2608" s="61"/>
    </row>
    <row r="2609" spans="1:2" x14ac:dyDescent="0.25">
      <c r="A2609" s="61"/>
      <c r="B2609" s="61"/>
    </row>
    <row r="2610" spans="1:2" x14ac:dyDescent="0.25">
      <c r="A2610" s="61"/>
      <c r="B2610" s="61"/>
    </row>
    <row r="2611" spans="1:2" x14ac:dyDescent="0.25">
      <c r="A2611" s="61"/>
      <c r="B2611" s="61"/>
    </row>
    <row r="2612" spans="1:2" x14ac:dyDescent="0.25">
      <c r="A2612" s="61"/>
      <c r="B2612" s="61"/>
    </row>
    <row r="2613" spans="1:2" x14ac:dyDescent="0.25">
      <c r="A2613" s="61"/>
      <c r="B2613" s="61"/>
    </row>
    <row r="2614" spans="1:2" x14ac:dyDescent="0.25">
      <c r="A2614" s="61"/>
      <c r="B2614" s="61"/>
    </row>
    <row r="2615" spans="1:2" x14ac:dyDescent="0.25">
      <c r="A2615" s="61"/>
      <c r="B2615" s="61"/>
    </row>
    <row r="2616" spans="1:2" x14ac:dyDescent="0.25">
      <c r="A2616" s="61"/>
      <c r="B2616" s="61"/>
    </row>
    <row r="2617" spans="1:2" x14ac:dyDescent="0.25">
      <c r="A2617" s="61"/>
      <c r="B2617" s="61"/>
    </row>
    <row r="2618" spans="1:2" x14ac:dyDescent="0.25">
      <c r="A2618" s="61"/>
      <c r="B2618" s="61"/>
    </row>
    <row r="2619" spans="1:2" x14ac:dyDescent="0.25">
      <c r="A2619" s="61"/>
      <c r="B2619" s="61"/>
    </row>
    <row r="2620" spans="1:2" x14ac:dyDescent="0.25">
      <c r="A2620" s="61"/>
      <c r="B2620" s="61"/>
    </row>
    <row r="2621" spans="1:2" x14ac:dyDescent="0.25">
      <c r="A2621" s="61"/>
      <c r="B2621" s="61"/>
    </row>
    <row r="2622" spans="1:2" x14ac:dyDescent="0.25">
      <c r="A2622" s="61"/>
      <c r="B2622" s="61"/>
    </row>
    <row r="2623" spans="1:2" x14ac:dyDescent="0.25">
      <c r="A2623" s="61"/>
      <c r="B2623" s="61"/>
    </row>
    <row r="2624" spans="1:2" x14ac:dyDescent="0.25">
      <c r="A2624" s="61"/>
      <c r="B2624" s="61"/>
    </row>
    <row r="2625" spans="1:2" x14ac:dyDescent="0.25">
      <c r="A2625" s="61"/>
      <c r="B2625" s="61"/>
    </row>
    <row r="2626" spans="1:2" x14ac:dyDescent="0.25">
      <c r="A2626" s="61"/>
      <c r="B2626" s="61"/>
    </row>
    <row r="2627" spans="1:2" x14ac:dyDescent="0.25">
      <c r="A2627" s="61"/>
      <c r="B2627" s="61"/>
    </row>
    <row r="2628" spans="1:2" x14ac:dyDescent="0.25">
      <c r="A2628" s="61"/>
      <c r="B2628" s="61"/>
    </row>
    <row r="2629" spans="1:2" x14ac:dyDescent="0.25">
      <c r="A2629" s="61"/>
      <c r="B2629" s="61"/>
    </row>
    <row r="2630" spans="1:2" x14ac:dyDescent="0.25">
      <c r="A2630" s="61"/>
      <c r="B2630" s="61"/>
    </row>
    <row r="2631" spans="1:2" x14ac:dyDescent="0.25">
      <c r="A2631" s="61"/>
      <c r="B2631" s="61"/>
    </row>
    <row r="2632" spans="1:2" x14ac:dyDescent="0.25">
      <c r="A2632" s="61"/>
      <c r="B2632" s="61"/>
    </row>
    <row r="2633" spans="1:2" x14ac:dyDescent="0.25">
      <c r="A2633" s="61"/>
      <c r="B2633" s="61"/>
    </row>
    <row r="2634" spans="1:2" x14ac:dyDescent="0.25">
      <c r="A2634" s="61"/>
      <c r="B2634" s="61"/>
    </row>
    <row r="2635" spans="1:2" x14ac:dyDescent="0.25">
      <c r="A2635" s="61"/>
      <c r="B2635" s="61"/>
    </row>
    <row r="2636" spans="1:2" x14ac:dyDescent="0.25">
      <c r="A2636" s="61"/>
      <c r="B2636" s="61"/>
    </row>
    <row r="2637" spans="1:2" x14ac:dyDescent="0.25">
      <c r="A2637" s="61"/>
      <c r="B2637" s="61"/>
    </row>
    <row r="2638" spans="1:2" x14ac:dyDescent="0.25">
      <c r="A2638" s="61"/>
      <c r="B2638" s="61"/>
    </row>
    <row r="2639" spans="1:2" x14ac:dyDescent="0.25">
      <c r="A2639" s="61"/>
      <c r="B2639" s="61"/>
    </row>
    <row r="2640" spans="1:2" x14ac:dyDescent="0.25">
      <c r="A2640" s="61"/>
      <c r="B2640" s="61"/>
    </row>
    <row r="2641" spans="1:2" x14ac:dyDescent="0.25">
      <c r="A2641" s="61"/>
      <c r="B2641" s="61"/>
    </row>
    <row r="2642" spans="1:2" x14ac:dyDescent="0.25">
      <c r="A2642" s="61"/>
      <c r="B2642" s="61"/>
    </row>
    <row r="2643" spans="1:2" x14ac:dyDescent="0.25">
      <c r="A2643" s="61"/>
      <c r="B2643" s="61"/>
    </row>
    <row r="2644" spans="1:2" x14ac:dyDescent="0.25">
      <c r="A2644" s="61"/>
      <c r="B2644" s="61"/>
    </row>
    <row r="2645" spans="1:2" x14ac:dyDescent="0.25">
      <c r="A2645" s="61"/>
      <c r="B2645" s="61"/>
    </row>
    <row r="2646" spans="1:2" x14ac:dyDescent="0.25">
      <c r="A2646" s="61"/>
      <c r="B2646" s="61"/>
    </row>
    <row r="2647" spans="1:2" x14ac:dyDescent="0.25">
      <c r="A2647" s="61"/>
      <c r="B2647" s="61"/>
    </row>
    <row r="2648" spans="1:2" x14ac:dyDescent="0.25">
      <c r="A2648" s="61"/>
      <c r="B2648" s="61"/>
    </row>
    <row r="2649" spans="1:2" x14ac:dyDescent="0.25">
      <c r="A2649" s="61"/>
      <c r="B2649" s="61"/>
    </row>
    <row r="2650" spans="1:2" x14ac:dyDescent="0.25">
      <c r="A2650" s="61"/>
      <c r="B2650" s="61"/>
    </row>
    <row r="2651" spans="1:2" x14ac:dyDescent="0.25">
      <c r="A2651" s="61"/>
      <c r="B2651" s="61"/>
    </row>
    <row r="2652" spans="1:2" x14ac:dyDescent="0.25">
      <c r="A2652" s="61"/>
      <c r="B2652" s="61"/>
    </row>
    <row r="2653" spans="1:2" x14ac:dyDescent="0.25">
      <c r="A2653" s="61"/>
      <c r="B2653" s="61"/>
    </row>
    <row r="2654" spans="1:2" x14ac:dyDescent="0.25">
      <c r="A2654" s="61"/>
      <c r="B2654" s="61"/>
    </row>
    <row r="2655" spans="1:2" x14ac:dyDescent="0.25">
      <c r="A2655" s="61"/>
      <c r="B2655" s="61"/>
    </row>
    <row r="2656" spans="1:2" x14ac:dyDescent="0.25">
      <c r="A2656" s="61"/>
      <c r="B2656" s="61"/>
    </row>
    <row r="2657" spans="1:2" x14ac:dyDescent="0.25">
      <c r="A2657" s="61"/>
      <c r="B2657" s="61"/>
    </row>
    <row r="2658" spans="1:2" x14ac:dyDescent="0.25">
      <c r="A2658" s="61"/>
      <c r="B2658" s="61"/>
    </row>
    <row r="2659" spans="1:2" x14ac:dyDescent="0.25">
      <c r="A2659" s="61"/>
      <c r="B2659" s="61"/>
    </row>
    <row r="2660" spans="1:2" x14ac:dyDescent="0.25">
      <c r="A2660" s="61"/>
      <c r="B2660" s="61"/>
    </row>
    <row r="2661" spans="1:2" x14ac:dyDescent="0.25">
      <c r="A2661" s="61"/>
      <c r="B2661" s="61"/>
    </row>
    <row r="2662" spans="1:2" x14ac:dyDescent="0.25">
      <c r="A2662" s="61"/>
      <c r="B2662" s="61"/>
    </row>
    <row r="2663" spans="1:2" x14ac:dyDescent="0.25">
      <c r="A2663" s="61"/>
      <c r="B2663" s="61"/>
    </row>
    <row r="2664" spans="1:2" x14ac:dyDescent="0.25">
      <c r="A2664" s="61"/>
      <c r="B2664" s="61"/>
    </row>
    <row r="2665" spans="1:2" x14ac:dyDescent="0.25">
      <c r="A2665" s="61"/>
      <c r="B2665" s="61"/>
    </row>
    <row r="2666" spans="1:2" x14ac:dyDescent="0.25">
      <c r="A2666" s="61"/>
      <c r="B2666" s="61"/>
    </row>
    <row r="2667" spans="1:2" x14ac:dyDescent="0.25">
      <c r="A2667" s="61"/>
      <c r="B2667" s="61"/>
    </row>
    <row r="2668" spans="1:2" x14ac:dyDescent="0.25">
      <c r="A2668" s="61"/>
      <c r="B2668" s="61"/>
    </row>
    <row r="2669" spans="1:2" x14ac:dyDescent="0.25">
      <c r="A2669" s="61"/>
      <c r="B2669" s="61"/>
    </row>
    <row r="2670" spans="1:2" x14ac:dyDescent="0.25">
      <c r="A2670" s="61"/>
      <c r="B2670" s="61"/>
    </row>
    <row r="2671" spans="1:2" x14ac:dyDescent="0.25">
      <c r="A2671" s="61"/>
      <c r="B2671" s="61"/>
    </row>
    <row r="2672" spans="1:2" x14ac:dyDescent="0.25">
      <c r="A2672" s="61"/>
      <c r="B2672" s="61"/>
    </row>
    <row r="2673" spans="1:2" x14ac:dyDescent="0.25">
      <c r="A2673" s="61"/>
      <c r="B2673" s="61"/>
    </row>
    <row r="2674" spans="1:2" x14ac:dyDescent="0.25">
      <c r="A2674" s="61"/>
      <c r="B2674" s="61"/>
    </row>
    <row r="2675" spans="1:2" x14ac:dyDescent="0.25">
      <c r="A2675" s="61"/>
      <c r="B2675" s="61"/>
    </row>
    <row r="2676" spans="1:2" x14ac:dyDescent="0.25">
      <c r="A2676" s="61"/>
      <c r="B2676" s="61"/>
    </row>
    <row r="2677" spans="1:2" x14ac:dyDescent="0.25">
      <c r="A2677" s="61"/>
      <c r="B2677" s="61"/>
    </row>
    <row r="2678" spans="1:2" x14ac:dyDescent="0.25">
      <c r="A2678" s="61"/>
      <c r="B2678" s="61"/>
    </row>
    <row r="2679" spans="1:2" x14ac:dyDescent="0.25">
      <c r="A2679" s="61"/>
      <c r="B2679" s="61"/>
    </row>
    <row r="2680" spans="1:2" x14ac:dyDescent="0.25">
      <c r="A2680" s="61"/>
      <c r="B2680" s="61"/>
    </row>
    <row r="2681" spans="1:2" x14ac:dyDescent="0.25">
      <c r="A2681" s="61"/>
      <c r="B2681" s="61"/>
    </row>
    <row r="2682" spans="1:2" x14ac:dyDescent="0.25">
      <c r="A2682" s="61"/>
      <c r="B2682" s="61"/>
    </row>
    <row r="2683" spans="1:2" x14ac:dyDescent="0.25">
      <c r="A2683" s="61"/>
      <c r="B2683" s="61"/>
    </row>
    <row r="2684" spans="1:2" x14ac:dyDescent="0.25">
      <c r="A2684" s="61"/>
      <c r="B2684" s="61"/>
    </row>
    <row r="2685" spans="1:2" x14ac:dyDescent="0.25">
      <c r="A2685" s="61"/>
      <c r="B2685" s="61"/>
    </row>
    <row r="2686" spans="1:2" x14ac:dyDescent="0.25">
      <c r="A2686" s="61"/>
      <c r="B2686" s="61"/>
    </row>
    <row r="2687" spans="1:2" x14ac:dyDescent="0.25">
      <c r="A2687" s="61"/>
      <c r="B2687" s="61"/>
    </row>
    <row r="2688" spans="1:2" x14ac:dyDescent="0.25">
      <c r="A2688" s="61"/>
      <c r="B2688" s="61"/>
    </row>
    <row r="2689" spans="1:2" x14ac:dyDescent="0.25">
      <c r="A2689" s="61"/>
      <c r="B2689" s="61"/>
    </row>
    <row r="2690" spans="1:2" x14ac:dyDescent="0.25">
      <c r="A2690" s="61"/>
      <c r="B2690" s="61"/>
    </row>
    <row r="2691" spans="1:2" x14ac:dyDescent="0.25">
      <c r="A2691" s="61"/>
      <c r="B2691" s="61"/>
    </row>
    <row r="2692" spans="1:2" x14ac:dyDescent="0.25">
      <c r="A2692" s="61"/>
      <c r="B2692" s="61"/>
    </row>
    <row r="2693" spans="1:2" x14ac:dyDescent="0.25">
      <c r="A2693" s="61"/>
      <c r="B2693" s="61"/>
    </row>
    <row r="2694" spans="1:2" x14ac:dyDescent="0.25">
      <c r="A2694" s="61"/>
      <c r="B2694" s="61"/>
    </row>
    <row r="2695" spans="1:2" x14ac:dyDescent="0.25">
      <c r="A2695" s="61"/>
      <c r="B2695" s="61"/>
    </row>
    <row r="2696" spans="1:2" x14ac:dyDescent="0.25">
      <c r="A2696" s="61"/>
      <c r="B2696" s="61"/>
    </row>
    <row r="2697" spans="1:2" x14ac:dyDescent="0.25">
      <c r="A2697" s="61"/>
      <c r="B2697" s="61"/>
    </row>
    <row r="2698" spans="1:2" x14ac:dyDescent="0.25">
      <c r="A2698" s="61"/>
      <c r="B2698" s="61"/>
    </row>
    <row r="2699" spans="1:2" x14ac:dyDescent="0.25">
      <c r="A2699" s="61"/>
      <c r="B2699" s="61"/>
    </row>
    <row r="2700" spans="1:2" x14ac:dyDescent="0.25">
      <c r="A2700" s="61"/>
      <c r="B2700" s="61"/>
    </row>
    <row r="2701" spans="1:2" x14ac:dyDescent="0.25">
      <c r="A2701" s="61"/>
      <c r="B2701" s="61"/>
    </row>
    <row r="2702" spans="1:2" x14ac:dyDescent="0.25">
      <c r="A2702" s="61"/>
      <c r="B2702" s="61"/>
    </row>
    <row r="2703" spans="1:2" x14ac:dyDescent="0.25">
      <c r="A2703" s="61"/>
      <c r="B2703" s="61"/>
    </row>
    <row r="2704" spans="1:2" x14ac:dyDescent="0.25">
      <c r="A2704" s="61"/>
      <c r="B2704" s="61"/>
    </row>
    <row r="2705" spans="1:2" x14ac:dyDescent="0.25">
      <c r="A2705" s="61"/>
      <c r="B2705" s="61"/>
    </row>
    <row r="2706" spans="1:2" x14ac:dyDescent="0.25">
      <c r="A2706" s="61"/>
      <c r="B2706" s="61"/>
    </row>
    <row r="2707" spans="1:2" x14ac:dyDescent="0.25">
      <c r="A2707" s="61"/>
      <c r="B2707" s="61"/>
    </row>
    <row r="2708" spans="1:2" x14ac:dyDescent="0.25">
      <c r="A2708" s="61"/>
      <c r="B2708" s="61"/>
    </row>
    <row r="2709" spans="1:2" x14ac:dyDescent="0.25">
      <c r="A2709" s="61"/>
      <c r="B2709" s="61"/>
    </row>
    <row r="2710" spans="1:2" x14ac:dyDescent="0.25">
      <c r="A2710" s="61"/>
      <c r="B2710" s="61"/>
    </row>
    <row r="2711" spans="1:2" x14ac:dyDescent="0.25">
      <c r="A2711" s="61"/>
      <c r="B2711" s="61"/>
    </row>
    <row r="2712" spans="1:2" x14ac:dyDescent="0.25">
      <c r="A2712" s="61"/>
      <c r="B2712" s="61"/>
    </row>
    <row r="2713" spans="1:2" x14ac:dyDescent="0.25">
      <c r="A2713" s="61"/>
      <c r="B2713" s="61"/>
    </row>
    <row r="2714" spans="1:2" x14ac:dyDescent="0.25">
      <c r="A2714" s="61"/>
      <c r="B2714" s="61"/>
    </row>
    <row r="2715" spans="1:2" x14ac:dyDescent="0.25">
      <c r="A2715" s="61"/>
      <c r="B2715" s="61"/>
    </row>
    <row r="2716" spans="1:2" x14ac:dyDescent="0.25">
      <c r="A2716" s="61"/>
      <c r="B2716" s="61"/>
    </row>
    <row r="2717" spans="1:2" x14ac:dyDescent="0.25">
      <c r="A2717" s="61"/>
      <c r="B2717" s="61"/>
    </row>
    <row r="2718" spans="1:2" x14ac:dyDescent="0.25">
      <c r="A2718" s="61"/>
      <c r="B2718" s="61"/>
    </row>
    <row r="2719" spans="1:2" x14ac:dyDescent="0.25">
      <c r="A2719" s="61"/>
      <c r="B2719" s="61"/>
    </row>
    <row r="2720" spans="1:2" x14ac:dyDescent="0.25">
      <c r="A2720" s="61"/>
      <c r="B2720" s="61"/>
    </row>
    <row r="2721" spans="1:2" x14ac:dyDescent="0.25">
      <c r="A2721" s="61"/>
      <c r="B2721" s="61"/>
    </row>
    <row r="2722" spans="1:2" x14ac:dyDescent="0.25">
      <c r="A2722" s="61"/>
      <c r="B2722" s="61"/>
    </row>
    <row r="2723" spans="1:2" x14ac:dyDescent="0.25">
      <c r="A2723" s="61"/>
      <c r="B2723" s="61"/>
    </row>
    <row r="2724" spans="1:2" x14ac:dyDescent="0.25">
      <c r="A2724" s="61"/>
      <c r="B2724" s="61"/>
    </row>
    <row r="2725" spans="1:2" x14ac:dyDescent="0.25">
      <c r="A2725" s="61"/>
      <c r="B2725" s="61"/>
    </row>
    <row r="2726" spans="1:2" x14ac:dyDescent="0.25">
      <c r="A2726" s="61"/>
      <c r="B2726" s="61"/>
    </row>
    <row r="2727" spans="1:2" x14ac:dyDescent="0.25">
      <c r="A2727" s="61"/>
      <c r="B2727" s="61"/>
    </row>
    <row r="2728" spans="1:2" x14ac:dyDescent="0.25">
      <c r="A2728" s="61"/>
      <c r="B2728" s="61"/>
    </row>
    <row r="2729" spans="1:2" x14ac:dyDescent="0.25">
      <c r="A2729" s="61"/>
      <c r="B2729" s="61"/>
    </row>
    <row r="2730" spans="1:2" x14ac:dyDescent="0.25">
      <c r="A2730" s="61"/>
      <c r="B2730" s="61"/>
    </row>
    <row r="2731" spans="1:2" x14ac:dyDescent="0.25">
      <c r="A2731" s="61"/>
      <c r="B2731" s="61"/>
    </row>
    <row r="2732" spans="1:2" x14ac:dyDescent="0.25">
      <c r="A2732" s="61"/>
      <c r="B2732" s="61"/>
    </row>
    <row r="2733" spans="1:2" x14ac:dyDescent="0.25">
      <c r="A2733" s="61"/>
      <c r="B2733" s="61"/>
    </row>
    <row r="2734" spans="1:2" x14ac:dyDescent="0.25">
      <c r="A2734" s="61"/>
      <c r="B2734" s="61"/>
    </row>
    <row r="2735" spans="1:2" x14ac:dyDescent="0.25">
      <c r="A2735" s="61"/>
      <c r="B2735" s="61"/>
    </row>
    <row r="2736" spans="1:2" x14ac:dyDescent="0.25">
      <c r="A2736" s="61"/>
      <c r="B2736" s="61"/>
    </row>
    <row r="2737" spans="1:2" x14ac:dyDescent="0.25">
      <c r="A2737" s="61"/>
      <c r="B2737" s="61"/>
    </row>
    <row r="2738" spans="1:2" x14ac:dyDescent="0.25">
      <c r="A2738" s="61"/>
      <c r="B2738" s="61"/>
    </row>
    <row r="2739" spans="1:2" x14ac:dyDescent="0.25">
      <c r="A2739" s="61"/>
      <c r="B2739" s="61"/>
    </row>
    <row r="2740" spans="1:2" x14ac:dyDescent="0.25">
      <c r="A2740" s="61"/>
      <c r="B2740" s="61"/>
    </row>
    <row r="2741" spans="1:2" x14ac:dyDescent="0.25">
      <c r="A2741" s="61"/>
      <c r="B2741" s="61"/>
    </row>
    <row r="2742" spans="1:2" x14ac:dyDescent="0.25">
      <c r="A2742" s="61"/>
      <c r="B2742" s="61"/>
    </row>
    <row r="2743" spans="1:2" x14ac:dyDescent="0.25">
      <c r="A2743" s="61"/>
      <c r="B2743" s="61"/>
    </row>
    <row r="2744" spans="1:2" x14ac:dyDescent="0.25">
      <c r="A2744" s="61"/>
      <c r="B2744" s="61"/>
    </row>
    <row r="2745" spans="1:2" x14ac:dyDescent="0.25">
      <c r="A2745" s="61"/>
      <c r="B2745" s="61"/>
    </row>
    <row r="2746" spans="1:2" x14ac:dyDescent="0.25">
      <c r="A2746" s="61"/>
      <c r="B2746" s="61"/>
    </row>
    <row r="2747" spans="1:2" x14ac:dyDescent="0.25">
      <c r="A2747" s="61"/>
      <c r="B2747" s="61"/>
    </row>
    <row r="2748" spans="1:2" x14ac:dyDescent="0.25">
      <c r="A2748" s="61"/>
      <c r="B2748" s="61"/>
    </row>
    <row r="2749" spans="1:2" x14ac:dyDescent="0.25">
      <c r="A2749" s="61"/>
      <c r="B2749" s="61"/>
    </row>
    <row r="2750" spans="1:2" x14ac:dyDescent="0.25">
      <c r="A2750" s="61"/>
      <c r="B2750" s="61"/>
    </row>
    <row r="2751" spans="1:2" x14ac:dyDescent="0.25">
      <c r="A2751" s="61"/>
      <c r="B2751" s="61"/>
    </row>
    <row r="2752" spans="1:2" x14ac:dyDescent="0.25">
      <c r="A2752" s="61"/>
      <c r="B2752" s="61"/>
    </row>
    <row r="2753" spans="1:2" x14ac:dyDescent="0.25">
      <c r="A2753" s="61"/>
      <c r="B2753" s="61"/>
    </row>
    <row r="2754" spans="1:2" x14ac:dyDescent="0.25">
      <c r="A2754" s="61"/>
      <c r="B2754" s="61"/>
    </row>
    <row r="2755" spans="1:2" x14ac:dyDescent="0.25">
      <c r="A2755" s="61"/>
      <c r="B2755" s="61"/>
    </row>
    <row r="2756" spans="1:2" x14ac:dyDescent="0.25">
      <c r="A2756" s="61"/>
      <c r="B2756" s="61"/>
    </row>
    <row r="2757" spans="1:2" x14ac:dyDescent="0.25">
      <c r="A2757" s="61"/>
      <c r="B2757" s="61"/>
    </row>
    <row r="2758" spans="1:2" x14ac:dyDescent="0.25">
      <c r="A2758" s="61"/>
      <c r="B2758" s="61"/>
    </row>
    <row r="2759" spans="1:2" x14ac:dyDescent="0.25">
      <c r="A2759" s="61"/>
      <c r="B2759" s="61"/>
    </row>
    <row r="2760" spans="1:2" x14ac:dyDescent="0.25">
      <c r="A2760" s="61"/>
      <c r="B2760" s="61"/>
    </row>
    <row r="2761" spans="1:2" x14ac:dyDescent="0.25">
      <c r="A2761" s="61"/>
      <c r="B2761" s="61"/>
    </row>
    <row r="2762" spans="1:2" x14ac:dyDescent="0.25">
      <c r="A2762" s="61"/>
      <c r="B2762" s="61"/>
    </row>
    <row r="2763" spans="1:2" x14ac:dyDescent="0.25">
      <c r="A2763" s="61"/>
      <c r="B2763" s="61"/>
    </row>
    <row r="2764" spans="1:2" x14ac:dyDescent="0.25">
      <c r="A2764" s="61"/>
      <c r="B2764" s="61"/>
    </row>
    <row r="2765" spans="1:2" x14ac:dyDescent="0.25">
      <c r="A2765" s="61"/>
      <c r="B2765" s="61"/>
    </row>
    <row r="2766" spans="1:2" x14ac:dyDescent="0.25">
      <c r="A2766" s="61"/>
      <c r="B2766" s="61"/>
    </row>
    <row r="2767" spans="1:2" x14ac:dyDescent="0.25">
      <c r="A2767" s="61"/>
      <c r="B2767" s="61"/>
    </row>
    <row r="2768" spans="1:2" x14ac:dyDescent="0.25">
      <c r="A2768" s="61"/>
      <c r="B2768" s="61"/>
    </row>
    <row r="2769" spans="1:2" x14ac:dyDescent="0.25">
      <c r="A2769" s="61"/>
      <c r="B2769" s="61"/>
    </row>
    <row r="2770" spans="1:2" x14ac:dyDescent="0.25">
      <c r="A2770" s="61"/>
      <c r="B2770" s="61"/>
    </row>
    <row r="2771" spans="1:2" x14ac:dyDescent="0.25">
      <c r="A2771" s="61"/>
      <c r="B2771" s="61"/>
    </row>
    <row r="2772" spans="1:2" x14ac:dyDescent="0.25">
      <c r="A2772" s="61"/>
      <c r="B2772" s="61"/>
    </row>
    <row r="2773" spans="1:2" x14ac:dyDescent="0.25">
      <c r="A2773" s="61"/>
      <c r="B2773" s="61"/>
    </row>
    <row r="2774" spans="1:2" x14ac:dyDescent="0.25">
      <c r="A2774" s="61"/>
      <c r="B2774" s="61"/>
    </row>
    <row r="2775" spans="1:2" x14ac:dyDescent="0.25">
      <c r="A2775" s="61"/>
      <c r="B2775" s="61"/>
    </row>
    <row r="2776" spans="1:2" x14ac:dyDescent="0.25">
      <c r="A2776" s="61"/>
      <c r="B2776" s="61"/>
    </row>
    <row r="2777" spans="1:2" x14ac:dyDescent="0.25">
      <c r="A2777" s="61"/>
      <c r="B2777" s="61"/>
    </row>
    <row r="2778" spans="1:2" x14ac:dyDescent="0.25">
      <c r="A2778" s="61"/>
      <c r="B2778" s="61"/>
    </row>
    <row r="2779" spans="1:2" x14ac:dyDescent="0.25">
      <c r="A2779" s="61"/>
      <c r="B2779" s="61"/>
    </row>
    <row r="2780" spans="1:2" x14ac:dyDescent="0.25">
      <c r="A2780" s="61"/>
      <c r="B2780" s="61"/>
    </row>
    <row r="2781" spans="1:2" x14ac:dyDescent="0.25">
      <c r="A2781" s="61"/>
      <c r="B2781" s="61"/>
    </row>
    <row r="2782" spans="1:2" x14ac:dyDescent="0.25">
      <c r="A2782" s="61"/>
      <c r="B2782" s="61"/>
    </row>
    <row r="2783" spans="1:2" x14ac:dyDescent="0.25">
      <c r="A2783" s="61"/>
      <c r="B2783" s="61"/>
    </row>
    <row r="2784" spans="1:2" x14ac:dyDescent="0.25">
      <c r="A2784" s="61"/>
      <c r="B2784" s="61"/>
    </row>
    <row r="2785" spans="1:2" x14ac:dyDescent="0.25">
      <c r="A2785" s="61"/>
      <c r="B2785" s="61"/>
    </row>
    <row r="2786" spans="1:2" x14ac:dyDescent="0.25">
      <c r="A2786" s="61"/>
      <c r="B2786" s="61"/>
    </row>
    <row r="2787" spans="1:2" x14ac:dyDescent="0.25">
      <c r="A2787" s="61"/>
      <c r="B2787" s="61"/>
    </row>
    <row r="2788" spans="1:2" x14ac:dyDescent="0.25">
      <c r="A2788" s="61"/>
      <c r="B2788" s="61"/>
    </row>
    <row r="2789" spans="1:2" x14ac:dyDescent="0.25">
      <c r="A2789" s="61"/>
      <c r="B2789" s="61"/>
    </row>
    <row r="2790" spans="1:2" x14ac:dyDescent="0.25">
      <c r="A2790" s="61"/>
      <c r="B2790" s="61"/>
    </row>
    <row r="2791" spans="1:2" x14ac:dyDescent="0.25">
      <c r="A2791" s="61"/>
      <c r="B2791" s="61"/>
    </row>
    <row r="2792" spans="1:2" x14ac:dyDescent="0.25">
      <c r="A2792" s="61"/>
      <c r="B2792" s="61"/>
    </row>
    <row r="2793" spans="1:2" x14ac:dyDescent="0.25">
      <c r="A2793" s="61"/>
      <c r="B2793" s="61"/>
    </row>
    <row r="2794" spans="1:2" x14ac:dyDescent="0.25">
      <c r="A2794" s="61"/>
      <c r="B2794" s="61"/>
    </row>
    <row r="2795" spans="1:2" x14ac:dyDescent="0.25">
      <c r="A2795" s="61"/>
      <c r="B2795" s="61"/>
    </row>
    <row r="2796" spans="1:2" x14ac:dyDescent="0.25">
      <c r="A2796" s="61"/>
      <c r="B2796" s="61"/>
    </row>
    <row r="2797" spans="1:2" x14ac:dyDescent="0.25">
      <c r="A2797" s="61"/>
      <c r="B2797" s="61"/>
    </row>
    <row r="2798" spans="1:2" x14ac:dyDescent="0.25">
      <c r="A2798" s="61"/>
      <c r="B2798" s="61"/>
    </row>
    <row r="2799" spans="1:2" x14ac:dyDescent="0.25">
      <c r="A2799" s="61"/>
      <c r="B2799" s="61"/>
    </row>
    <row r="2800" spans="1:2" x14ac:dyDescent="0.25">
      <c r="A2800" s="61"/>
      <c r="B2800" s="61"/>
    </row>
    <row r="2801" spans="1:2" x14ac:dyDescent="0.25">
      <c r="A2801" s="61"/>
      <c r="B2801" s="61"/>
    </row>
    <row r="2802" spans="1:2" x14ac:dyDescent="0.25">
      <c r="A2802" s="61"/>
      <c r="B2802" s="61"/>
    </row>
    <row r="2803" spans="1:2" x14ac:dyDescent="0.25">
      <c r="A2803" s="61"/>
      <c r="B2803" s="61"/>
    </row>
    <row r="2804" spans="1:2" x14ac:dyDescent="0.25">
      <c r="A2804" s="61"/>
      <c r="B2804" s="61"/>
    </row>
    <row r="2805" spans="1:2" x14ac:dyDescent="0.25">
      <c r="A2805" s="61"/>
      <c r="B2805" s="61"/>
    </row>
    <row r="2806" spans="1:2" x14ac:dyDescent="0.25">
      <c r="A2806" s="61"/>
      <c r="B2806" s="61"/>
    </row>
    <row r="2807" spans="1:2" x14ac:dyDescent="0.25">
      <c r="A2807" s="61"/>
      <c r="B2807" s="61"/>
    </row>
    <row r="2808" spans="1:2" x14ac:dyDescent="0.25">
      <c r="A2808" s="61"/>
      <c r="B2808" s="61"/>
    </row>
    <row r="2809" spans="1:2" x14ac:dyDescent="0.25">
      <c r="A2809" s="61"/>
      <c r="B2809" s="61"/>
    </row>
    <row r="2810" spans="1:2" x14ac:dyDescent="0.25">
      <c r="A2810" s="61"/>
      <c r="B2810" s="61"/>
    </row>
    <row r="2811" spans="1:2" x14ac:dyDescent="0.25">
      <c r="A2811" s="61"/>
      <c r="B2811" s="61"/>
    </row>
    <row r="2812" spans="1:2" x14ac:dyDescent="0.25">
      <c r="A2812" s="61"/>
      <c r="B2812" s="61"/>
    </row>
    <row r="2813" spans="1:2" x14ac:dyDescent="0.25">
      <c r="A2813" s="61"/>
      <c r="B2813" s="61"/>
    </row>
    <row r="2814" spans="1:2" x14ac:dyDescent="0.25">
      <c r="A2814" s="61"/>
      <c r="B2814" s="61"/>
    </row>
    <row r="2815" spans="1:2" x14ac:dyDescent="0.25">
      <c r="A2815" s="61"/>
      <c r="B2815" s="61"/>
    </row>
    <row r="2816" spans="1:2" x14ac:dyDescent="0.25">
      <c r="A2816" s="61"/>
      <c r="B2816" s="61"/>
    </row>
    <row r="2817" spans="1:2" x14ac:dyDescent="0.25">
      <c r="A2817" s="61"/>
      <c r="B2817" s="61"/>
    </row>
    <row r="2818" spans="1:2" x14ac:dyDescent="0.25">
      <c r="A2818" s="61"/>
      <c r="B2818" s="61"/>
    </row>
    <row r="2819" spans="1:2" x14ac:dyDescent="0.25">
      <c r="A2819" s="61"/>
      <c r="B2819" s="61"/>
    </row>
    <row r="2820" spans="1:2" x14ac:dyDescent="0.25">
      <c r="A2820" s="61"/>
      <c r="B2820" s="61"/>
    </row>
    <row r="2821" spans="1:2" x14ac:dyDescent="0.25">
      <c r="A2821" s="61"/>
      <c r="B2821" s="61"/>
    </row>
    <row r="2822" spans="1:2" x14ac:dyDescent="0.25">
      <c r="A2822" s="61"/>
      <c r="B2822" s="61"/>
    </row>
    <row r="2823" spans="1:2" x14ac:dyDescent="0.25">
      <c r="A2823" s="61"/>
      <c r="B2823" s="61"/>
    </row>
    <row r="2824" spans="1:2" x14ac:dyDescent="0.25">
      <c r="A2824" s="61"/>
      <c r="B2824" s="61"/>
    </row>
    <row r="2825" spans="1:2" x14ac:dyDescent="0.25">
      <c r="A2825" s="61"/>
      <c r="B2825" s="61"/>
    </row>
    <row r="2826" spans="1:2" x14ac:dyDescent="0.25">
      <c r="A2826" s="61"/>
      <c r="B2826" s="61"/>
    </row>
    <row r="2827" spans="1:2" x14ac:dyDescent="0.25">
      <c r="A2827" s="61"/>
      <c r="B2827" s="61"/>
    </row>
    <row r="2828" spans="1:2" x14ac:dyDescent="0.25">
      <c r="A2828" s="61"/>
      <c r="B2828" s="61"/>
    </row>
    <row r="2829" spans="1:2" x14ac:dyDescent="0.25">
      <c r="A2829" s="61"/>
      <c r="B2829" s="61"/>
    </row>
    <row r="2830" spans="1:2" x14ac:dyDescent="0.25">
      <c r="A2830" s="61"/>
      <c r="B2830" s="61"/>
    </row>
    <row r="2831" spans="1:2" x14ac:dyDescent="0.25">
      <c r="A2831" s="61"/>
      <c r="B2831" s="61"/>
    </row>
    <row r="2832" spans="1:2" x14ac:dyDescent="0.25">
      <c r="A2832" s="61"/>
      <c r="B2832" s="61"/>
    </row>
    <row r="2833" spans="1:2" x14ac:dyDescent="0.25">
      <c r="A2833" s="61"/>
      <c r="B2833" s="61"/>
    </row>
    <row r="2834" spans="1:2" x14ac:dyDescent="0.25">
      <c r="A2834" s="61"/>
      <c r="B2834" s="61"/>
    </row>
    <row r="2835" spans="1:2" x14ac:dyDescent="0.25">
      <c r="A2835" s="61"/>
      <c r="B2835" s="61"/>
    </row>
    <row r="2836" spans="1:2" x14ac:dyDescent="0.25">
      <c r="A2836" s="61"/>
      <c r="B2836" s="61"/>
    </row>
    <row r="2837" spans="1:2" x14ac:dyDescent="0.25">
      <c r="A2837" s="61"/>
      <c r="B2837" s="61"/>
    </row>
    <row r="2838" spans="1:2" x14ac:dyDescent="0.25">
      <c r="A2838" s="61"/>
      <c r="B2838" s="61"/>
    </row>
    <row r="2839" spans="1:2" x14ac:dyDescent="0.25">
      <c r="A2839" s="61"/>
      <c r="B2839" s="61"/>
    </row>
    <row r="2840" spans="1:2" x14ac:dyDescent="0.25">
      <c r="A2840" s="61"/>
      <c r="B2840" s="61"/>
    </row>
    <row r="2841" spans="1:2" x14ac:dyDescent="0.25">
      <c r="A2841" s="61"/>
      <c r="B2841" s="61"/>
    </row>
    <row r="2842" spans="1:2" x14ac:dyDescent="0.25">
      <c r="A2842" s="61"/>
      <c r="B2842" s="61"/>
    </row>
    <row r="2843" spans="1:2" x14ac:dyDescent="0.25">
      <c r="A2843" s="61"/>
      <c r="B2843" s="61"/>
    </row>
    <row r="2844" spans="1:2" x14ac:dyDescent="0.25">
      <c r="A2844" s="61"/>
      <c r="B2844" s="61"/>
    </row>
    <row r="2845" spans="1:2" x14ac:dyDescent="0.25">
      <c r="A2845" s="61"/>
      <c r="B2845" s="61"/>
    </row>
    <row r="2846" spans="1:2" x14ac:dyDescent="0.25">
      <c r="A2846" s="61"/>
      <c r="B2846" s="61"/>
    </row>
    <row r="2847" spans="1:2" x14ac:dyDescent="0.25">
      <c r="A2847" s="61"/>
      <c r="B2847" s="61"/>
    </row>
    <row r="2848" spans="1:2" x14ac:dyDescent="0.25">
      <c r="A2848" s="61"/>
      <c r="B2848" s="61"/>
    </row>
    <row r="2849" spans="1:2" x14ac:dyDescent="0.25">
      <c r="A2849" s="61"/>
      <c r="B2849" s="61"/>
    </row>
    <row r="2850" spans="1:2" x14ac:dyDescent="0.25">
      <c r="A2850" s="61"/>
      <c r="B2850" s="61"/>
    </row>
    <row r="2851" spans="1:2" x14ac:dyDescent="0.25">
      <c r="A2851" s="61"/>
      <c r="B2851" s="61"/>
    </row>
    <row r="2852" spans="1:2" x14ac:dyDescent="0.25">
      <c r="A2852" s="61"/>
      <c r="B2852" s="61"/>
    </row>
    <row r="2853" spans="1:2" x14ac:dyDescent="0.25">
      <c r="A2853" s="61"/>
      <c r="B2853" s="61"/>
    </row>
    <row r="2854" spans="1:2" x14ac:dyDescent="0.25">
      <c r="A2854" s="61"/>
      <c r="B2854" s="61"/>
    </row>
    <row r="2855" spans="1:2" x14ac:dyDescent="0.25">
      <c r="A2855" s="61"/>
      <c r="B2855" s="61"/>
    </row>
    <row r="2856" spans="1:2" x14ac:dyDescent="0.25">
      <c r="A2856" s="61"/>
      <c r="B2856" s="61"/>
    </row>
    <row r="2857" spans="1:2" x14ac:dyDescent="0.25">
      <c r="A2857" s="61"/>
      <c r="B2857" s="61"/>
    </row>
    <row r="2858" spans="1:2" x14ac:dyDescent="0.25">
      <c r="A2858" s="61"/>
      <c r="B2858" s="61"/>
    </row>
    <row r="2859" spans="1:2" x14ac:dyDescent="0.25">
      <c r="A2859" s="61"/>
      <c r="B2859" s="61"/>
    </row>
    <row r="2860" spans="1:2" x14ac:dyDescent="0.25">
      <c r="A2860" s="61"/>
      <c r="B2860" s="61"/>
    </row>
    <row r="2861" spans="1:2" x14ac:dyDescent="0.25">
      <c r="A2861" s="61"/>
      <c r="B2861" s="61"/>
    </row>
    <row r="2862" spans="1:2" x14ac:dyDescent="0.25">
      <c r="A2862" s="61"/>
      <c r="B2862" s="61"/>
    </row>
    <row r="2863" spans="1:2" x14ac:dyDescent="0.25">
      <c r="A2863" s="61"/>
      <c r="B2863" s="61"/>
    </row>
    <row r="2864" spans="1:2" x14ac:dyDescent="0.25">
      <c r="A2864" s="61"/>
      <c r="B2864" s="61"/>
    </row>
    <row r="2865" spans="1:2" x14ac:dyDescent="0.25">
      <c r="A2865" s="61"/>
      <c r="B2865" s="61"/>
    </row>
    <row r="2866" spans="1:2" x14ac:dyDescent="0.25">
      <c r="A2866" s="61"/>
      <c r="B2866" s="61"/>
    </row>
    <row r="2867" spans="1:2" x14ac:dyDescent="0.25">
      <c r="A2867" s="61"/>
      <c r="B2867" s="61"/>
    </row>
    <row r="2868" spans="1:2" x14ac:dyDescent="0.25">
      <c r="A2868" s="61"/>
      <c r="B2868" s="61"/>
    </row>
    <row r="2869" spans="1:2" x14ac:dyDescent="0.25">
      <c r="A2869" s="61"/>
      <c r="B2869" s="61"/>
    </row>
    <row r="2870" spans="1:2" x14ac:dyDescent="0.25">
      <c r="A2870" s="61"/>
      <c r="B2870" s="61"/>
    </row>
    <row r="2871" spans="1:2" x14ac:dyDescent="0.25">
      <c r="A2871" s="61"/>
      <c r="B2871" s="61"/>
    </row>
    <row r="2872" spans="1:2" x14ac:dyDescent="0.25">
      <c r="A2872" s="61"/>
      <c r="B2872" s="61"/>
    </row>
    <row r="2873" spans="1:2" x14ac:dyDescent="0.25">
      <c r="A2873" s="61"/>
      <c r="B2873" s="61"/>
    </row>
    <row r="2874" spans="1:2" x14ac:dyDescent="0.25">
      <c r="A2874" s="61"/>
      <c r="B2874" s="61"/>
    </row>
    <row r="2875" spans="1:2" x14ac:dyDescent="0.25">
      <c r="A2875" s="61"/>
      <c r="B2875" s="61"/>
    </row>
    <row r="2876" spans="1:2" x14ac:dyDescent="0.25">
      <c r="A2876" s="61"/>
      <c r="B2876" s="61"/>
    </row>
    <row r="2877" spans="1:2" x14ac:dyDescent="0.25">
      <c r="A2877" s="61"/>
      <c r="B2877" s="61"/>
    </row>
    <row r="2878" spans="1:2" x14ac:dyDescent="0.25">
      <c r="A2878" s="61"/>
      <c r="B2878" s="61"/>
    </row>
    <row r="2879" spans="1:2" x14ac:dyDescent="0.25">
      <c r="A2879" s="61"/>
      <c r="B2879" s="61"/>
    </row>
    <row r="2880" spans="1:2" x14ac:dyDescent="0.25">
      <c r="A2880" s="61"/>
      <c r="B2880" s="61"/>
    </row>
    <row r="2881" spans="1:2" x14ac:dyDescent="0.25">
      <c r="A2881" s="61"/>
      <c r="B2881" s="61"/>
    </row>
    <row r="2882" spans="1:2" x14ac:dyDescent="0.25">
      <c r="A2882" s="61"/>
      <c r="B2882" s="61"/>
    </row>
    <row r="2883" spans="1:2" x14ac:dyDescent="0.25">
      <c r="A2883" s="61"/>
      <c r="B2883" s="61"/>
    </row>
    <row r="2884" spans="1:2" x14ac:dyDescent="0.25">
      <c r="A2884" s="61"/>
      <c r="B2884" s="61"/>
    </row>
    <row r="2885" spans="1:2" x14ac:dyDescent="0.25">
      <c r="A2885" s="61"/>
      <c r="B2885" s="61"/>
    </row>
    <row r="2886" spans="1:2" x14ac:dyDescent="0.25">
      <c r="A2886" s="61"/>
      <c r="B2886" s="61"/>
    </row>
    <row r="2887" spans="1:2" x14ac:dyDescent="0.25">
      <c r="A2887" s="61"/>
      <c r="B2887" s="61"/>
    </row>
    <row r="2888" spans="1:2" x14ac:dyDescent="0.25">
      <c r="A2888" s="61"/>
      <c r="B2888" s="61"/>
    </row>
    <row r="2889" spans="1:2" x14ac:dyDescent="0.25">
      <c r="A2889" s="61"/>
      <c r="B2889" s="61"/>
    </row>
    <row r="2890" spans="1:2" x14ac:dyDescent="0.25">
      <c r="A2890" s="61"/>
      <c r="B2890" s="61"/>
    </row>
    <row r="2891" spans="1:2" x14ac:dyDescent="0.25">
      <c r="A2891" s="61"/>
      <c r="B2891" s="61"/>
    </row>
    <row r="2892" spans="1:2" x14ac:dyDescent="0.25">
      <c r="A2892" s="61"/>
      <c r="B2892" s="61"/>
    </row>
    <row r="2893" spans="1:2" x14ac:dyDescent="0.25">
      <c r="A2893" s="61"/>
      <c r="B2893" s="61"/>
    </row>
    <row r="2894" spans="1:2" x14ac:dyDescent="0.25">
      <c r="A2894" s="61"/>
      <c r="B2894" s="61"/>
    </row>
    <row r="2895" spans="1:2" x14ac:dyDescent="0.25">
      <c r="A2895" s="61"/>
      <c r="B2895" s="61"/>
    </row>
    <row r="2896" spans="1:2" x14ac:dyDescent="0.25">
      <c r="A2896" s="61"/>
      <c r="B2896" s="61"/>
    </row>
    <row r="2897" spans="1:2" x14ac:dyDescent="0.25">
      <c r="A2897" s="61"/>
      <c r="B2897" s="61"/>
    </row>
    <row r="2898" spans="1:2" x14ac:dyDescent="0.25">
      <c r="A2898" s="61"/>
      <c r="B2898" s="61"/>
    </row>
    <row r="2899" spans="1:2" x14ac:dyDescent="0.25">
      <c r="A2899" s="61"/>
      <c r="B2899" s="61"/>
    </row>
    <row r="2900" spans="1:2" x14ac:dyDescent="0.25">
      <c r="A2900" s="61"/>
      <c r="B2900" s="61"/>
    </row>
    <row r="2901" spans="1:2" x14ac:dyDescent="0.25">
      <c r="A2901" s="61"/>
      <c r="B2901" s="61"/>
    </row>
    <row r="2902" spans="1:2" x14ac:dyDescent="0.25">
      <c r="A2902" s="61"/>
      <c r="B2902" s="61"/>
    </row>
    <row r="2903" spans="1:2" x14ac:dyDescent="0.25">
      <c r="A2903" s="61"/>
      <c r="B2903" s="61"/>
    </row>
    <row r="2904" spans="1:2" x14ac:dyDescent="0.25">
      <c r="A2904" s="61"/>
      <c r="B2904" s="61"/>
    </row>
    <row r="2905" spans="1:2" x14ac:dyDescent="0.25">
      <c r="A2905" s="61"/>
      <c r="B2905" s="61"/>
    </row>
    <row r="2906" spans="1:2" x14ac:dyDescent="0.25">
      <c r="A2906" s="61"/>
      <c r="B2906" s="61"/>
    </row>
    <row r="2907" spans="1:2" x14ac:dyDescent="0.25">
      <c r="A2907" s="61"/>
      <c r="B2907" s="61"/>
    </row>
    <row r="2908" spans="1:2" x14ac:dyDescent="0.25">
      <c r="A2908" s="61"/>
      <c r="B2908" s="61"/>
    </row>
    <row r="2909" spans="1:2" x14ac:dyDescent="0.25">
      <c r="A2909" s="61"/>
      <c r="B2909" s="61"/>
    </row>
    <row r="2910" spans="1:2" x14ac:dyDescent="0.25">
      <c r="A2910" s="61"/>
      <c r="B2910" s="61"/>
    </row>
    <row r="2911" spans="1:2" x14ac:dyDescent="0.25">
      <c r="A2911" s="61"/>
      <c r="B2911" s="61"/>
    </row>
    <row r="2912" spans="1:2" x14ac:dyDescent="0.25">
      <c r="A2912" s="61"/>
      <c r="B2912" s="61"/>
    </row>
    <row r="2913" spans="1:2" x14ac:dyDescent="0.25">
      <c r="A2913" s="61"/>
      <c r="B2913" s="61"/>
    </row>
    <row r="2914" spans="1:2" x14ac:dyDescent="0.25">
      <c r="A2914" s="61"/>
      <c r="B2914" s="61"/>
    </row>
    <row r="2915" spans="1:2" x14ac:dyDescent="0.25">
      <c r="A2915" s="61"/>
      <c r="B2915" s="61"/>
    </row>
    <row r="2916" spans="1:2" x14ac:dyDescent="0.25">
      <c r="A2916" s="61"/>
      <c r="B2916" s="61"/>
    </row>
    <row r="2917" spans="1:2" x14ac:dyDescent="0.25">
      <c r="A2917" s="61"/>
      <c r="B2917" s="61"/>
    </row>
    <row r="2918" spans="1:2" x14ac:dyDescent="0.25">
      <c r="A2918" s="61"/>
      <c r="B2918" s="61"/>
    </row>
    <row r="2919" spans="1:2" x14ac:dyDescent="0.25">
      <c r="A2919" s="61"/>
      <c r="B2919" s="61"/>
    </row>
    <row r="2920" spans="1:2" x14ac:dyDescent="0.25">
      <c r="A2920" s="61"/>
      <c r="B2920" s="61"/>
    </row>
    <row r="2921" spans="1:2" x14ac:dyDescent="0.25">
      <c r="A2921" s="61"/>
      <c r="B2921" s="61"/>
    </row>
    <row r="2922" spans="1:2" x14ac:dyDescent="0.25">
      <c r="A2922" s="61"/>
      <c r="B2922" s="61"/>
    </row>
    <row r="2923" spans="1:2" x14ac:dyDescent="0.25">
      <c r="A2923" s="61"/>
      <c r="B2923" s="61"/>
    </row>
    <row r="2924" spans="1:2" x14ac:dyDescent="0.25">
      <c r="A2924" s="61"/>
      <c r="B2924" s="61"/>
    </row>
    <row r="2925" spans="1:2" x14ac:dyDescent="0.25">
      <c r="A2925" s="61"/>
      <c r="B2925" s="61"/>
    </row>
    <row r="2926" spans="1:2" x14ac:dyDescent="0.25">
      <c r="A2926" s="61"/>
      <c r="B2926" s="61"/>
    </row>
    <row r="2927" spans="1:2" x14ac:dyDescent="0.25">
      <c r="A2927" s="61"/>
      <c r="B2927" s="61"/>
    </row>
    <row r="2928" spans="1:2" x14ac:dyDescent="0.25">
      <c r="A2928" s="61"/>
      <c r="B2928" s="61"/>
    </row>
    <row r="2929" spans="1:2" x14ac:dyDescent="0.25">
      <c r="A2929" s="61"/>
      <c r="B2929" s="61"/>
    </row>
    <row r="2930" spans="1:2" x14ac:dyDescent="0.25">
      <c r="A2930" s="61"/>
      <c r="B2930" s="61"/>
    </row>
    <row r="2931" spans="1:2" x14ac:dyDescent="0.25">
      <c r="A2931" s="61"/>
      <c r="B2931" s="61"/>
    </row>
    <row r="2932" spans="1:2" x14ac:dyDescent="0.25">
      <c r="A2932" s="61"/>
      <c r="B2932" s="61"/>
    </row>
    <row r="2933" spans="1:2" x14ac:dyDescent="0.25">
      <c r="A2933" s="61"/>
      <c r="B2933" s="61"/>
    </row>
    <row r="2934" spans="1:2" x14ac:dyDescent="0.25">
      <c r="A2934" s="61"/>
      <c r="B2934" s="61"/>
    </row>
    <row r="2935" spans="1:2" x14ac:dyDescent="0.25">
      <c r="A2935" s="61"/>
      <c r="B2935" s="61"/>
    </row>
    <row r="2936" spans="1:2" x14ac:dyDescent="0.25">
      <c r="A2936" s="61"/>
      <c r="B2936" s="61"/>
    </row>
    <row r="2937" spans="1:2" x14ac:dyDescent="0.25">
      <c r="A2937" s="61"/>
      <c r="B2937" s="61"/>
    </row>
    <row r="2938" spans="1:2" x14ac:dyDescent="0.25">
      <c r="A2938" s="61"/>
      <c r="B2938" s="61"/>
    </row>
    <row r="2939" spans="1:2" x14ac:dyDescent="0.25">
      <c r="A2939" s="61"/>
      <c r="B2939" s="61"/>
    </row>
    <row r="2940" spans="1:2" x14ac:dyDescent="0.25">
      <c r="A2940" s="61"/>
      <c r="B2940" s="61"/>
    </row>
    <row r="2941" spans="1:2" x14ac:dyDescent="0.25">
      <c r="A2941" s="61"/>
      <c r="B2941" s="61"/>
    </row>
    <row r="2942" spans="1:2" x14ac:dyDescent="0.25">
      <c r="A2942" s="61"/>
      <c r="B2942" s="61"/>
    </row>
    <row r="2943" spans="1:2" x14ac:dyDescent="0.25">
      <c r="A2943" s="61"/>
      <c r="B2943" s="61"/>
    </row>
    <row r="2944" spans="1:2" x14ac:dyDescent="0.25">
      <c r="A2944" s="61"/>
      <c r="B2944" s="61"/>
    </row>
    <row r="2945" spans="1:2" x14ac:dyDescent="0.25">
      <c r="A2945" s="61"/>
      <c r="B2945" s="61"/>
    </row>
    <row r="2946" spans="1:2" x14ac:dyDescent="0.25">
      <c r="A2946" s="61"/>
      <c r="B2946" s="61"/>
    </row>
    <row r="2947" spans="1:2" x14ac:dyDescent="0.25">
      <c r="A2947" s="61"/>
      <c r="B2947" s="61"/>
    </row>
    <row r="2948" spans="1:2" x14ac:dyDescent="0.25">
      <c r="A2948" s="61"/>
      <c r="B2948" s="61"/>
    </row>
    <row r="2949" spans="1:2" x14ac:dyDescent="0.25">
      <c r="A2949" s="61"/>
      <c r="B2949" s="61"/>
    </row>
    <row r="2950" spans="1:2" x14ac:dyDescent="0.25">
      <c r="A2950" s="61"/>
      <c r="B2950" s="61"/>
    </row>
    <row r="2951" spans="1:2" x14ac:dyDescent="0.25">
      <c r="A2951" s="61"/>
      <c r="B2951" s="61"/>
    </row>
    <row r="2952" spans="1:2" x14ac:dyDescent="0.25">
      <c r="A2952" s="61"/>
      <c r="B2952" s="61"/>
    </row>
    <row r="2953" spans="1:2" x14ac:dyDescent="0.25">
      <c r="A2953" s="61"/>
      <c r="B2953" s="61"/>
    </row>
    <row r="2954" spans="1:2" x14ac:dyDescent="0.25">
      <c r="A2954" s="61"/>
      <c r="B2954" s="61"/>
    </row>
    <row r="2955" spans="1:2" x14ac:dyDescent="0.25">
      <c r="A2955" s="61"/>
      <c r="B2955" s="61"/>
    </row>
    <row r="2956" spans="1:2" x14ac:dyDescent="0.25">
      <c r="A2956" s="61"/>
      <c r="B2956" s="61"/>
    </row>
    <row r="2957" spans="1:2" x14ac:dyDescent="0.25">
      <c r="A2957" s="61"/>
      <c r="B2957" s="61"/>
    </row>
    <row r="2958" spans="1:2" x14ac:dyDescent="0.25">
      <c r="A2958" s="61"/>
      <c r="B2958" s="61"/>
    </row>
    <row r="2959" spans="1:2" x14ac:dyDescent="0.25">
      <c r="A2959" s="61"/>
      <c r="B2959" s="61"/>
    </row>
    <row r="2960" spans="1:2" x14ac:dyDescent="0.25">
      <c r="A2960" s="61"/>
      <c r="B2960" s="61"/>
    </row>
    <row r="2961" spans="1:2" x14ac:dyDescent="0.25">
      <c r="A2961" s="61"/>
      <c r="B2961" s="61"/>
    </row>
    <row r="2962" spans="1:2" x14ac:dyDescent="0.25">
      <c r="A2962" s="61"/>
      <c r="B2962" s="61"/>
    </row>
    <row r="2963" spans="1:2" x14ac:dyDescent="0.25">
      <c r="A2963" s="61"/>
      <c r="B2963" s="61"/>
    </row>
    <row r="2964" spans="1:2" x14ac:dyDescent="0.25">
      <c r="A2964" s="61"/>
      <c r="B2964" s="61"/>
    </row>
    <row r="2965" spans="1:2" x14ac:dyDescent="0.25">
      <c r="A2965" s="61"/>
      <c r="B2965" s="61"/>
    </row>
    <row r="2966" spans="1:2" x14ac:dyDescent="0.25">
      <c r="A2966" s="61"/>
      <c r="B2966" s="61"/>
    </row>
    <row r="2967" spans="1:2" x14ac:dyDescent="0.25">
      <c r="A2967" s="61"/>
      <c r="B2967" s="61"/>
    </row>
    <row r="2968" spans="1:2" x14ac:dyDescent="0.25">
      <c r="A2968" s="61"/>
      <c r="B2968" s="61"/>
    </row>
    <row r="2969" spans="1:2" x14ac:dyDescent="0.25">
      <c r="A2969" s="61"/>
      <c r="B2969" s="61"/>
    </row>
    <row r="2970" spans="1:2" x14ac:dyDescent="0.25">
      <c r="A2970" s="61"/>
      <c r="B2970" s="61"/>
    </row>
    <row r="2971" spans="1:2" x14ac:dyDescent="0.25">
      <c r="A2971" s="61"/>
      <c r="B2971" s="61"/>
    </row>
    <row r="2972" spans="1:2" x14ac:dyDescent="0.25">
      <c r="A2972" s="61"/>
      <c r="B2972" s="61"/>
    </row>
    <row r="2973" spans="1:2" x14ac:dyDescent="0.25">
      <c r="A2973" s="61"/>
      <c r="B2973" s="61"/>
    </row>
    <row r="2974" spans="1:2" x14ac:dyDescent="0.25">
      <c r="A2974" s="61"/>
      <c r="B2974" s="61"/>
    </row>
    <row r="2975" spans="1:2" x14ac:dyDescent="0.25">
      <c r="A2975" s="61"/>
      <c r="B2975" s="61"/>
    </row>
    <row r="2976" spans="1:2" x14ac:dyDescent="0.25">
      <c r="A2976" s="61"/>
      <c r="B2976" s="61"/>
    </row>
    <row r="2977" spans="1:2" x14ac:dyDescent="0.25">
      <c r="A2977" s="61"/>
      <c r="B2977" s="61"/>
    </row>
    <row r="2978" spans="1:2" x14ac:dyDescent="0.25">
      <c r="A2978" s="61"/>
      <c r="B2978" s="61"/>
    </row>
    <row r="2979" spans="1:2" x14ac:dyDescent="0.25">
      <c r="A2979" s="61"/>
      <c r="B2979" s="61"/>
    </row>
    <row r="2980" spans="1:2" x14ac:dyDescent="0.25">
      <c r="A2980" s="61"/>
      <c r="B2980" s="61"/>
    </row>
    <row r="2981" spans="1:2" x14ac:dyDescent="0.25">
      <c r="A2981" s="61"/>
      <c r="B2981" s="61"/>
    </row>
    <row r="2982" spans="1:2" x14ac:dyDescent="0.25">
      <c r="A2982" s="61"/>
      <c r="B2982" s="61"/>
    </row>
    <row r="2983" spans="1:2" x14ac:dyDescent="0.25">
      <c r="A2983" s="61"/>
      <c r="B2983" s="61"/>
    </row>
    <row r="2984" spans="1:2" x14ac:dyDescent="0.25">
      <c r="A2984" s="61"/>
      <c r="B2984" s="61"/>
    </row>
    <row r="2985" spans="1:2" x14ac:dyDescent="0.25">
      <c r="A2985" s="61"/>
      <c r="B2985" s="61"/>
    </row>
    <row r="2986" spans="1:2" x14ac:dyDescent="0.25">
      <c r="A2986" s="61"/>
      <c r="B2986" s="61"/>
    </row>
    <row r="2987" spans="1:2" x14ac:dyDescent="0.25">
      <c r="A2987" s="61"/>
      <c r="B2987" s="61"/>
    </row>
    <row r="2988" spans="1:2" x14ac:dyDescent="0.25">
      <c r="A2988" s="61"/>
      <c r="B2988" s="61"/>
    </row>
    <row r="2989" spans="1:2" x14ac:dyDescent="0.25">
      <c r="A2989" s="61"/>
      <c r="B2989" s="61"/>
    </row>
    <row r="2990" spans="1:2" x14ac:dyDescent="0.25">
      <c r="A2990" s="61"/>
      <c r="B2990" s="61"/>
    </row>
    <row r="2991" spans="1:2" x14ac:dyDescent="0.25">
      <c r="A2991" s="61"/>
      <c r="B2991" s="61"/>
    </row>
    <row r="2992" spans="1:2" x14ac:dyDescent="0.25">
      <c r="A2992" s="61"/>
      <c r="B2992" s="61"/>
    </row>
    <row r="2993" spans="1:2" x14ac:dyDescent="0.25">
      <c r="A2993" s="61"/>
      <c r="B2993" s="61"/>
    </row>
    <row r="2994" spans="1:2" x14ac:dyDescent="0.25">
      <c r="A2994" s="61"/>
      <c r="B2994" s="61"/>
    </row>
    <row r="2995" spans="1:2" x14ac:dyDescent="0.25">
      <c r="A2995" s="61"/>
      <c r="B2995" s="61"/>
    </row>
    <row r="2996" spans="1:2" x14ac:dyDescent="0.25">
      <c r="A2996" s="61"/>
      <c r="B2996" s="61"/>
    </row>
    <row r="2997" spans="1:2" x14ac:dyDescent="0.25">
      <c r="A2997" s="61"/>
      <c r="B2997" s="61"/>
    </row>
    <row r="2998" spans="1:2" x14ac:dyDescent="0.25">
      <c r="A2998" s="61"/>
      <c r="B2998" s="61"/>
    </row>
    <row r="2999" spans="1:2" x14ac:dyDescent="0.25">
      <c r="A2999" s="61"/>
      <c r="B2999" s="61"/>
    </row>
    <row r="3000" spans="1:2" x14ac:dyDescent="0.25">
      <c r="A3000" s="61"/>
      <c r="B3000" s="61"/>
    </row>
    <row r="3001" spans="1:2" x14ac:dyDescent="0.25">
      <c r="A3001" s="61"/>
      <c r="B3001" s="61"/>
    </row>
    <row r="3002" spans="1:2" x14ac:dyDescent="0.25">
      <c r="A3002" s="61"/>
      <c r="B3002" s="61"/>
    </row>
    <row r="3003" spans="1:2" x14ac:dyDescent="0.25">
      <c r="A3003" s="61"/>
      <c r="B3003" s="61"/>
    </row>
    <row r="3004" spans="1:2" x14ac:dyDescent="0.25">
      <c r="A3004" s="61"/>
      <c r="B3004" s="61"/>
    </row>
    <row r="3005" spans="1:2" x14ac:dyDescent="0.25">
      <c r="A3005" s="61"/>
      <c r="B3005" s="61"/>
    </row>
    <row r="3006" spans="1:2" x14ac:dyDescent="0.25">
      <c r="A3006" s="61"/>
      <c r="B3006" s="61"/>
    </row>
    <row r="3007" spans="1:2" x14ac:dyDescent="0.25">
      <c r="A3007" s="61"/>
      <c r="B3007" s="61"/>
    </row>
    <row r="3008" spans="1:2" x14ac:dyDescent="0.25">
      <c r="A3008" s="61"/>
      <c r="B3008" s="61"/>
    </row>
    <row r="3009" spans="1:2" x14ac:dyDescent="0.25">
      <c r="A3009" s="61"/>
      <c r="B3009" s="61"/>
    </row>
    <row r="3010" spans="1:2" x14ac:dyDescent="0.25">
      <c r="A3010" s="61"/>
      <c r="B3010" s="61"/>
    </row>
    <row r="3011" spans="1:2" x14ac:dyDescent="0.25">
      <c r="A3011" s="61"/>
      <c r="B3011" s="61"/>
    </row>
    <row r="3012" spans="1:2" x14ac:dyDescent="0.25">
      <c r="A3012" s="61"/>
      <c r="B3012" s="61"/>
    </row>
    <row r="3013" spans="1:2" x14ac:dyDescent="0.25">
      <c r="A3013" s="61"/>
      <c r="B3013" s="61"/>
    </row>
    <row r="3014" spans="1:2" x14ac:dyDescent="0.25">
      <c r="A3014" s="61"/>
      <c r="B3014" s="61"/>
    </row>
    <row r="3015" spans="1:2" x14ac:dyDescent="0.25">
      <c r="A3015" s="61"/>
      <c r="B3015" s="61"/>
    </row>
    <row r="3016" spans="1:2" x14ac:dyDescent="0.25">
      <c r="A3016" s="61"/>
      <c r="B3016" s="61"/>
    </row>
    <row r="3017" spans="1:2" x14ac:dyDescent="0.25">
      <c r="A3017" s="61"/>
      <c r="B3017" s="61"/>
    </row>
    <row r="3018" spans="1:2" x14ac:dyDescent="0.25">
      <c r="A3018" s="61"/>
      <c r="B3018" s="61"/>
    </row>
    <row r="3019" spans="1:2" x14ac:dyDescent="0.25">
      <c r="A3019" s="61"/>
      <c r="B3019" s="61"/>
    </row>
    <row r="3020" spans="1:2" x14ac:dyDescent="0.25">
      <c r="A3020" s="61"/>
      <c r="B3020" s="61"/>
    </row>
    <row r="3021" spans="1:2" x14ac:dyDescent="0.25">
      <c r="A3021" s="61"/>
      <c r="B3021" s="61"/>
    </row>
    <row r="3022" spans="1:2" x14ac:dyDescent="0.25">
      <c r="A3022" s="61"/>
      <c r="B3022" s="61"/>
    </row>
    <row r="3023" spans="1:2" x14ac:dyDescent="0.25">
      <c r="A3023" s="61"/>
      <c r="B3023" s="61"/>
    </row>
    <row r="3024" spans="1:2" x14ac:dyDescent="0.25">
      <c r="A3024" s="61"/>
      <c r="B3024" s="61"/>
    </row>
    <row r="3025" spans="1:2" x14ac:dyDescent="0.25">
      <c r="A3025" s="61"/>
      <c r="B3025" s="61"/>
    </row>
    <row r="3026" spans="1:2" x14ac:dyDescent="0.25">
      <c r="A3026" s="61"/>
      <c r="B3026" s="61"/>
    </row>
    <row r="3027" spans="1:2" x14ac:dyDescent="0.25">
      <c r="A3027" s="61"/>
      <c r="B3027" s="61"/>
    </row>
    <row r="3028" spans="1:2" x14ac:dyDescent="0.25">
      <c r="A3028" s="61"/>
      <c r="B3028" s="61"/>
    </row>
    <row r="3029" spans="1:2" x14ac:dyDescent="0.25">
      <c r="A3029" s="61"/>
      <c r="B3029" s="61"/>
    </row>
    <row r="3030" spans="1:2" x14ac:dyDescent="0.25">
      <c r="A3030" s="61"/>
      <c r="B3030" s="61"/>
    </row>
    <row r="3031" spans="1:2" x14ac:dyDescent="0.25">
      <c r="A3031" s="61"/>
      <c r="B3031" s="61"/>
    </row>
    <row r="3032" spans="1:2" x14ac:dyDescent="0.25">
      <c r="A3032" s="61"/>
      <c r="B3032" s="61"/>
    </row>
    <row r="3033" spans="1:2" x14ac:dyDescent="0.25">
      <c r="A3033" s="61"/>
      <c r="B3033" s="61"/>
    </row>
    <row r="3034" spans="1:2" x14ac:dyDescent="0.25">
      <c r="A3034" s="61"/>
      <c r="B3034" s="61"/>
    </row>
    <row r="3035" spans="1:2" x14ac:dyDescent="0.25">
      <c r="A3035" s="61"/>
      <c r="B3035" s="61"/>
    </row>
    <row r="3036" spans="1:2" x14ac:dyDescent="0.25">
      <c r="A3036" s="61"/>
      <c r="B3036" s="61"/>
    </row>
    <row r="3037" spans="1:2" x14ac:dyDescent="0.25">
      <c r="A3037" s="61"/>
      <c r="B3037" s="61"/>
    </row>
    <row r="3038" spans="1:2" x14ac:dyDescent="0.25">
      <c r="A3038" s="61"/>
      <c r="B3038" s="61"/>
    </row>
    <row r="3039" spans="1:2" x14ac:dyDescent="0.25">
      <c r="A3039" s="61"/>
      <c r="B3039" s="61"/>
    </row>
    <row r="3040" spans="1:2" x14ac:dyDescent="0.25">
      <c r="A3040" s="61"/>
      <c r="B3040" s="61"/>
    </row>
    <row r="3041" spans="1:2" x14ac:dyDescent="0.25">
      <c r="A3041" s="61"/>
      <c r="B3041" s="61"/>
    </row>
    <row r="3042" spans="1:2" x14ac:dyDescent="0.25">
      <c r="A3042" s="61"/>
      <c r="B3042" s="61"/>
    </row>
    <row r="3043" spans="1:2" x14ac:dyDescent="0.25">
      <c r="A3043" s="61"/>
      <c r="B3043" s="61"/>
    </row>
    <row r="3044" spans="1:2" x14ac:dyDescent="0.25">
      <c r="A3044" s="61"/>
      <c r="B3044" s="61"/>
    </row>
    <row r="3045" spans="1:2" x14ac:dyDescent="0.25">
      <c r="A3045" s="61"/>
      <c r="B3045" s="61"/>
    </row>
    <row r="3046" spans="1:2" x14ac:dyDescent="0.25">
      <c r="A3046" s="61"/>
      <c r="B3046" s="61"/>
    </row>
    <row r="3047" spans="1:2" x14ac:dyDescent="0.25">
      <c r="A3047" s="61"/>
      <c r="B3047" s="61"/>
    </row>
    <row r="3048" spans="1:2" x14ac:dyDescent="0.25">
      <c r="A3048" s="61"/>
      <c r="B3048" s="61"/>
    </row>
    <row r="3049" spans="1:2" x14ac:dyDescent="0.25">
      <c r="A3049" s="61"/>
      <c r="B3049" s="61"/>
    </row>
    <row r="3050" spans="1:2" x14ac:dyDescent="0.25">
      <c r="A3050" s="61"/>
      <c r="B3050" s="61"/>
    </row>
    <row r="3051" spans="1:2" x14ac:dyDescent="0.25">
      <c r="A3051" s="61"/>
      <c r="B3051" s="61"/>
    </row>
    <row r="3052" spans="1:2" x14ac:dyDescent="0.25">
      <c r="A3052" s="61"/>
      <c r="B3052" s="61"/>
    </row>
    <row r="3053" spans="1:2" x14ac:dyDescent="0.25">
      <c r="A3053" s="61"/>
      <c r="B3053" s="61"/>
    </row>
    <row r="3054" spans="1:2" x14ac:dyDescent="0.25">
      <c r="A3054" s="61"/>
      <c r="B3054" s="61"/>
    </row>
    <row r="3055" spans="1:2" x14ac:dyDescent="0.25">
      <c r="A3055" s="61"/>
      <c r="B3055" s="61"/>
    </row>
    <row r="3056" spans="1:2" x14ac:dyDescent="0.25">
      <c r="A3056" s="61"/>
      <c r="B3056" s="61"/>
    </row>
    <row r="3057" spans="1:2" x14ac:dyDescent="0.25">
      <c r="A3057" s="61"/>
      <c r="B3057" s="61"/>
    </row>
    <row r="3058" spans="1:2" x14ac:dyDescent="0.25">
      <c r="A3058" s="61"/>
      <c r="B3058" s="61"/>
    </row>
    <row r="3059" spans="1:2" x14ac:dyDescent="0.25">
      <c r="A3059" s="61"/>
      <c r="B3059" s="61"/>
    </row>
    <row r="3060" spans="1:2" x14ac:dyDescent="0.25">
      <c r="A3060" s="61"/>
      <c r="B3060" s="61"/>
    </row>
    <row r="3061" spans="1:2" x14ac:dyDescent="0.25">
      <c r="A3061" s="61"/>
      <c r="B3061" s="61"/>
    </row>
    <row r="3062" spans="1:2" x14ac:dyDescent="0.25">
      <c r="A3062" s="61"/>
      <c r="B3062" s="61"/>
    </row>
    <row r="3063" spans="1:2" x14ac:dyDescent="0.25">
      <c r="A3063" s="61"/>
      <c r="B3063" s="61"/>
    </row>
    <row r="3064" spans="1:2" x14ac:dyDescent="0.25">
      <c r="A3064" s="61"/>
      <c r="B3064" s="61"/>
    </row>
    <row r="3065" spans="1:2" x14ac:dyDescent="0.25">
      <c r="A3065" s="61"/>
      <c r="B3065" s="61"/>
    </row>
    <row r="3066" spans="1:2" x14ac:dyDescent="0.25">
      <c r="A3066" s="61"/>
      <c r="B3066" s="61"/>
    </row>
    <row r="3067" spans="1:2" x14ac:dyDescent="0.25">
      <c r="A3067" s="61"/>
      <c r="B3067" s="61"/>
    </row>
    <row r="3068" spans="1:2" x14ac:dyDescent="0.25">
      <c r="A3068" s="61"/>
      <c r="B3068" s="61"/>
    </row>
    <row r="3069" spans="1:2" x14ac:dyDescent="0.25">
      <c r="A3069" s="61"/>
      <c r="B3069" s="61"/>
    </row>
    <row r="3070" spans="1:2" x14ac:dyDescent="0.25">
      <c r="A3070" s="61"/>
      <c r="B3070" s="61"/>
    </row>
    <row r="3071" spans="1:2" x14ac:dyDescent="0.25">
      <c r="A3071" s="61"/>
      <c r="B3071" s="61"/>
    </row>
    <row r="3072" spans="1:2" x14ac:dyDescent="0.25">
      <c r="A3072" s="61"/>
      <c r="B3072" s="61"/>
    </row>
    <row r="3073" spans="1:2" x14ac:dyDescent="0.25">
      <c r="A3073" s="61"/>
      <c r="B3073" s="61"/>
    </row>
    <row r="3074" spans="1:2" x14ac:dyDescent="0.25">
      <c r="A3074" s="61"/>
      <c r="B3074" s="61"/>
    </row>
    <row r="3075" spans="1:2" x14ac:dyDescent="0.25">
      <c r="A3075" s="61"/>
      <c r="B3075" s="61"/>
    </row>
    <row r="3076" spans="1:2" x14ac:dyDescent="0.25">
      <c r="A3076" s="61"/>
      <c r="B3076" s="61"/>
    </row>
    <row r="3077" spans="1:2" x14ac:dyDescent="0.25">
      <c r="A3077" s="61"/>
      <c r="B3077" s="61"/>
    </row>
    <row r="3078" spans="1:2" x14ac:dyDescent="0.25">
      <c r="A3078" s="61"/>
      <c r="B3078" s="61"/>
    </row>
    <row r="3079" spans="1:2" x14ac:dyDescent="0.25">
      <c r="A3079" s="61"/>
      <c r="B3079" s="61"/>
    </row>
    <row r="3080" spans="1:2" x14ac:dyDescent="0.25">
      <c r="A3080" s="61"/>
      <c r="B3080" s="61"/>
    </row>
    <row r="3081" spans="1:2" x14ac:dyDescent="0.25">
      <c r="A3081" s="61"/>
      <c r="B3081" s="61"/>
    </row>
    <row r="3082" spans="1:2" x14ac:dyDescent="0.25">
      <c r="A3082" s="61"/>
      <c r="B3082" s="61"/>
    </row>
    <row r="3083" spans="1:2" x14ac:dyDescent="0.25">
      <c r="A3083" s="61"/>
      <c r="B3083" s="61"/>
    </row>
    <row r="3084" spans="1:2" x14ac:dyDescent="0.25">
      <c r="A3084" s="61"/>
      <c r="B3084" s="61"/>
    </row>
    <row r="3085" spans="1:2" x14ac:dyDescent="0.25">
      <c r="A3085" s="61"/>
      <c r="B3085" s="61"/>
    </row>
    <row r="3086" spans="1:2" x14ac:dyDescent="0.25">
      <c r="A3086" s="61"/>
      <c r="B3086" s="61"/>
    </row>
    <row r="3087" spans="1:2" x14ac:dyDescent="0.25">
      <c r="A3087" s="61"/>
      <c r="B3087" s="61"/>
    </row>
    <row r="3088" spans="1:2" x14ac:dyDescent="0.25">
      <c r="A3088" s="61"/>
      <c r="B3088" s="61"/>
    </row>
    <row r="3089" spans="1:2" x14ac:dyDescent="0.25">
      <c r="A3089" s="61"/>
      <c r="B3089" s="61"/>
    </row>
    <row r="3090" spans="1:2" x14ac:dyDescent="0.25">
      <c r="A3090" s="61"/>
      <c r="B3090" s="61"/>
    </row>
    <row r="3091" spans="1:2" x14ac:dyDescent="0.25">
      <c r="A3091" s="61"/>
      <c r="B3091" s="61"/>
    </row>
    <row r="3092" spans="1:2" x14ac:dyDescent="0.25">
      <c r="A3092" s="61"/>
      <c r="B3092" s="61"/>
    </row>
    <row r="3093" spans="1:2" x14ac:dyDescent="0.25">
      <c r="A3093" s="61"/>
      <c r="B3093" s="61"/>
    </row>
    <row r="3094" spans="1:2" x14ac:dyDescent="0.25">
      <c r="A3094" s="61"/>
      <c r="B3094" s="61"/>
    </row>
    <row r="3095" spans="1:2" x14ac:dyDescent="0.25">
      <c r="A3095" s="61"/>
      <c r="B3095" s="61"/>
    </row>
    <row r="3096" spans="1:2" x14ac:dyDescent="0.25">
      <c r="A3096" s="61"/>
      <c r="B3096" s="61"/>
    </row>
    <row r="3097" spans="1:2" x14ac:dyDescent="0.25">
      <c r="A3097" s="61"/>
      <c r="B3097" s="61"/>
    </row>
    <row r="3098" spans="1:2" x14ac:dyDescent="0.25">
      <c r="A3098" s="61"/>
      <c r="B3098" s="61"/>
    </row>
    <row r="3099" spans="1:2" x14ac:dyDescent="0.25">
      <c r="A3099" s="61"/>
      <c r="B3099" s="61"/>
    </row>
    <row r="3100" spans="1:2" x14ac:dyDescent="0.25">
      <c r="A3100" s="61"/>
      <c r="B3100" s="61"/>
    </row>
    <row r="3101" spans="1:2" x14ac:dyDescent="0.25">
      <c r="A3101" s="61"/>
      <c r="B3101" s="61"/>
    </row>
    <row r="3102" spans="1:2" x14ac:dyDescent="0.25">
      <c r="A3102" s="61"/>
      <c r="B3102" s="61"/>
    </row>
    <row r="3103" spans="1:2" x14ac:dyDescent="0.25">
      <c r="A3103" s="61"/>
      <c r="B3103" s="61"/>
    </row>
    <row r="3104" spans="1:2" x14ac:dyDescent="0.25">
      <c r="A3104" s="61"/>
      <c r="B3104" s="61"/>
    </row>
    <row r="3105" spans="1:2" x14ac:dyDescent="0.25">
      <c r="A3105" s="61"/>
      <c r="B3105" s="61"/>
    </row>
    <row r="3106" spans="1:2" x14ac:dyDescent="0.25">
      <c r="A3106" s="61"/>
      <c r="B3106" s="61"/>
    </row>
    <row r="3107" spans="1:2" x14ac:dyDescent="0.25">
      <c r="A3107" s="61"/>
      <c r="B3107" s="61"/>
    </row>
    <row r="3108" spans="1:2" x14ac:dyDescent="0.25">
      <c r="A3108" s="61"/>
      <c r="B3108" s="61"/>
    </row>
    <row r="3109" spans="1:2" x14ac:dyDescent="0.25">
      <c r="A3109" s="61"/>
      <c r="B3109" s="61"/>
    </row>
    <row r="3110" spans="1:2" x14ac:dyDescent="0.25">
      <c r="A3110" s="61"/>
      <c r="B3110" s="61"/>
    </row>
    <row r="3111" spans="1:2" x14ac:dyDescent="0.25">
      <c r="A3111" s="61"/>
      <c r="B3111" s="61"/>
    </row>
    <row r="3112" spans="1:2" x14ac:dyDescent="0.25">
      <c r="A3112" s="61"/>
      <c r="B3112" s="61"/>
    </row>
    <row r="3113" spans="1:2" x14ac:dyDescent="0.25">
      <c r="A3113" s="61"/>
      <c r="B3113" s="61"/>
    </row>
    <row r="3114" spans="1:2" x14ac:dyDescent="0.25">
      <c r="A3114" s="61"/>
      <c r="B3114" s="61"/>
    </row>
    <row r="3115" spans="1:2" x14ac:dyDescent="0.25">
      <c r="A3115" s="61"/>
      <c r="B3115" s="61"/>
    </row>
    <row r="3116" spans="1:2" x14ac:dyDescent="0.25">
      <c r="A3116" s="61"/>
      <c r="B3116" s="61"/>
    </row>
    <row r="3117" spans="1:2" x14ac:dyDescent="0.25">
      <c r="A3117" s="61"/>
      <c r="B3117" s="61"/>
    </row>
    <row r="3118" spans="1:2" x14ac:dyDescent="0.25">
      <c r="A3118" s="61"/>
      <c r="B3118" s="61"/>
    </row>
    <row r="3119" spans="1:2" x14ac:dyDescent="0.25">
      <c r="A3119" s="61"/>
      <c r="B3119" s="61"/>
    </row>
    <row r="3120" spans="1:2" x14ac:dyDescent="0.25">
      <c r="A3120" s="61"/>
      <c r="B3120" s="61"/>
    </row>
    <row r="3121" spans="1:2" x14ac:dyDescent="0.25">
      <c r="A3121" s="61"/>
      <c r="B3121" s="61"/>
    </row>
    <row r="3122" spans="1:2" x14ac:dyDescent="0.25">
      <c r="A3122" s="61"/>
      <c r="B3122" s="61"/>
    </row>
    <row r="3123" spans="1:2" x14ac:dyDescent="0.25">
      <c r="A3123" s="61"/>
      <c r="B3123" s="61"/>
    </row>
    <row r="3124" spans="1:2" x14ac:dyDescent="0.25">
      <c r="A3124" s="61"/>
      <c r="B3124" s="61"/>
    </row>
    <row r="3125" spans="1:2" x14ac:dyDescent="0.25">
      <c r="A3125" s="61"/>
      <c r="B3125" s="61"/>
    </row>
    <row r="3126" spans="1:2" x14ac:dyDescent="0.25">
      <c r="A3126" s="61"/>
      <c r="B3126" s="61"/>
    </row>
    <row r="3127" spans="1:2" x14ac:dyDescent="0.25">
      <c r="A3127" s="61"/>
      <c r="B3127" s="61"/>
    </row>
    <row r="3128" spans="1:2" x14ac:dyDescent="0.25">
      <c r="A3128" s="61"/>
      <c r="B3128" s="61"/>
    </row>
    <row r="3129" spans="1:2" x14ac:dyDescent="0.25">
      <c r="A3129" s="61"/>
      <c r="B3129" s="61"/>
    </row>
    <row r="3130" spans="1:2" x14ac:dyDescent="0.25">
      <c r="A3130" s="61"/>
      <c r="B3130" s="61"/>
    </row>
    <row r="3131" spans="1:2" x14ac:dyDescent="0.25">
      <c r="A3131" s="61"/>
      <c r="B3131" s="61"/>
    </row>
    <row r="3132" spans="1:2" x14ac:dyDescent="0.25">
      <c r="A3132" s="61"/>
      <c r="B3132" s="61"/>
    </row>
    <row r="3133" spans="1:2" x14ac:dyDescent="0.25">
      <c r="A3133" s="61"/>
      <c r="B3133" s="61"/>
    </row>
    <row r="3134" spans="1:2" x14ac:dyDescent="0.25">
      <c r="A3134" s="61"/>
      <c r="B3134" s="61"/>
    </row>
    <row r="3135" spans="1:2" x14ac:dyDescent="0.25">
      <c r="A3135" s="61"/>
      <c r="B3135" s="61"/>
    </row>
    <row r="3136" spans="1:2" x14ac:dyDescent="0.25">
      <c r="A3136" s="61"/>
      <c r="B3136" s="61"/>
    </row>
    <row r="3137" spans="1:2" x14ac:dyDescent="0.25">
      <c r="A3137" s="61"/>
      <c r="B3137" s="61"/>
    </row>
    <row r="3138" spans="1:2" x14ac:dyDescent="0.25">
      <c r="A3138" s="61"/>
      <c r="B3138" s="61"/>
    </row>
    <row r="3139" spans="1:2" x14ac:dyDescent="0.25">
      <c r="A3139" s="61"/>
      <c r="B3139" s="61"/>
    </row>
    <row r="3140" spans="1:2" x14ac:dyDescent="0.25">
      <c r="A3140" s="61"/>
      <c r="B3140" s="61"/>
    </row>
    <row r="3141" spans="1:2" x14ac:dyDescent="0.25">
      <c r="A3141" s="61"/>
      <c r="B3141" s="61"/>
    </row>
    <row r="3142" spans="1:2" x14ac:dyDescent="0.25">
      <c r="A3142" s="61"/>
      <c r="B3142" s="61"/>
    </row>
    <row r="3143" spans="1:2" x14ac:dyDescent="0.25">
      <c r="A3143" s="61"/>
      <c r="B3143" s="61"/>
    </row>
    <row r="3144" spans="1:2" x14ac:dyDescent="0.25">
      <c r="A3144" s="61"/>
      <c r="B3144" s="61"/>
    </row>
    <row r="3145" spans="1:2" x14ac:dyDescent="0.25">
      <c r="A3145" s="61"/>
      <c r="B3145" s="61"/>
    </row>
    <row r="3146" spans="1:2" x14ac:dyDescent="0.25">
      <c r="A3146" s="61"/>
      <c r="B3146" s="61"/>
    </row>
    <row r="3147" spans="1:2" x14ac:dyDescent="0.25">
      <c r="A3147" s="61"/>
      <c r="B3147" s="61"/>
    </row>
    <row r="3148" spans="1:2" x14ac:dyDescent="0.25">
      <c r="A3148" s="61"/>
      <c r="B3148" s="61"/>
    </row>
    <row r="3149" spans="1:2" x14ac:dyDescent="0.25">
      <c r="A3149" s="61"/>
      <c r="B3149" s="61"/>
    </row>
    <row r="3150" spans="1:2" x14ac:dyDescent="0.25">
      <c r="A3150" s="61"/>
      <c r="B3150" s="61"/>
    </row>
    <row r="3151" spans="1:2" x14ac:dyDescent="0.25">
      <c r="A3151" s="61"/>
      <c r="B3151" s="61"/>
    </row>
    <row r="3152" spans="1:2" x14ac:dyDescent="0.25">
      <c r="A3152" s="61"/>
      <c r="B3152" s="61"/>
    </row>
    <row r="3153" spans="1:2" x14ac:dyDescent="0.25">
      <c r="A3153" s="61"/>
      <c r="B3153" s="61"/>
    </row>
    <row r="3154" spans="1:2" x14ac:dyDescent="0.25">
      <c r="A3154" s="61"/>
      <c r="B3154" s="61"/>
    </row>
    <row r="3155" spans="1:2" x14ac:dyDescent="0.25">
      <c r="A3155" s="61"/>
      <c r="B3155" s="61"/>
    </row>
    <row r="3156" spans="1:2" x14ac:dyDescent="0.25">
      <c r="A3156" s="61"/>
      <c r="B3156" s="61"/>
    </row>
    <row r="3157" spans="1:2" x14ac:dyDescent="0.25">
      <c r="A3157" s="61"/>
      <c r="B3157" s="61"/>
    </row>
    <row r="3158" spans="1:2" x14ac:dyDescent="0.25">
      <c r="A3158" s="61"/>
      <c r="B3158" s="61"/>
    </row>
    <row r="3159" spans="1:2" x14ac:dyDescent="0.25">
      <c r="A3159" s="61"/>
      <c r="B3159" s="61"/>
    </row>
    <row r="3160" spans="1:2" x14ac:dyDescent="0.25">
      <c r="A3160" s="61"/>
      <c r="B3160" s="61"/>
    </row>
    <row r="3161" spans="1:2" x14ac:dyDescent="0.25">
      <c r="A3161" s="61"/>
      <c r="B3161" s="61"/>
    </row>
    <row r="3162" spans="1:2" x14ac:dyDescent="0.25">
      <c r="A3162" s="61"/>
      <c r="B3162" s="61"/>
    </row>
    <row r="3163" spans="1:2" x14ac:dyDescent="0.25">
      <c r="A3163" s="61"/>
      <c r="B3163" s="61"/>
    </row>
    <row r="3164" spans="1:2" x14ac:dyDescent="0.25">
      <c r="A3164" s="61"/>
      <c r="B3164" s="61"/>
    </row>
    <row r="3165" spans="1:2" x14ac:dyDescent="0.25">
      <c r="A3165" s="61"/>
      <c r="B3165" s="61"/>
    </row>
    <row r="3166" spans="1:2" x14ac:dyDescent="0.25">
      <c r="A3166" s="61"/>
      <c r="B3166" s="61"/>
    </row>
    <row r="3167" spans="1:2" x14ac:dyDescent="0.25">
      <c r="A3167" s="61"/>
      <c r="B3167" s="61"/>
    </row>
    <row r="3168" spans="1:2" x14ac:dyDescent="0.25">
      <c r="A3168" s="61"/>
      <c r="B3168" s="61"/>
    </row>
    <row r="3169" spans="1:2" x14ac:dyDescent="0.25">
      <c r="A3169" s="61"/>
      <c r="B3169" s="61"/>
    </row>
    <row r="3170" spans="1:2" x14ac:dyDescent="0.25">
      <c r="A3170" s="61"/>
      <c r="B3170" s="61"/>
    </row>
    <row r="3171" spans="1:2" x14ac:dyDescent="0.25">
      <c r="A3171" s="61"/>
      <c r="B3171" s="61"/>
    </row>
    <row r="3172" spans="1:2" x14ac:dyDescent="0.25">
      <c r="A3172" s="61"/>
      <c r="B3172" s="61"/>
    </row>
    <row r="3173" spans="1:2" x14ac:dyDescent="0.25">
      <c r="A3173" s="61"/>
      <c r="B3173" s="61"/>
    </row>
    <row r="3174" spans="1:2" x14ac:dyDescent="0.25">
      <c r="A3174" s="61"/>
      <c r="B3174" s="61"/>
    </row>
    <row r="3175" spans="1:2" x14ac:dyDescent="0.25">
      <c r="A3175" s="61"/>
      <c r="B3175" s="61"/>
    </row>
    <row r="3176" spans="1:2" x14ac:dyDescent="0.25">
      <c r="A3176" s="61"/>
      <c r="B3176" s="61"/>
    </row>
    <row r="3177" spans="1:2" x14ac:dyDescent="0.25">
      <c r="A3177" s="61"/>
      <c r="B3177" s="61"/>
    </row>
    <row r="3178" spans="1:2" x14ac:dyDescent="0.25">
      <c r="A3178" s="61"/>
      <c r="B3178" s="61"/>
    </row>
    <row r="3179" spans="1:2" x14ac:dyDescent="0.25">
      <c r="A3179" s="61"/>
      <c r="B3179" s="61"/>
    </row>
    <row r="3180" spans="1:2" x14ac:dyDescent="0.25">
      <c r="A3180" s="61"/>
      <c r="B3180" s="61"/>
    </row>
    <row r="3181" spans="1:2" x14ac:dyDescent="0.25">
      <c r="A3181" s="61"/>
      <c r="B3181" s="61"/>
    </row>
    <row r="3182" spans="1:2" x14ac:dyDescent="0.25">
      <c r="A3182" s="61"/>
      <c r="B3182" s="61"/>
    </row>
    <row r="3183" spans="1:2" x14ac:dyDescent="0.25">
      <c r="A3183" s="61"/>
      <c r="B3183" s="61"/>
    </row>
    <row r="3184" spans="1:2" x14ac:dyDescent="0.25">
      <c r="A3184" s="61"/>
      <c r="B3184" s="61"/>
    </row>
    <row r="3185" spans="1:2" x14ac:dyDescent="0.25">
      <c r="A3185" s="61"/>
      <c r="B3185" s="61"/>
    </row>
    <row r="3186" spans="1:2" x14ac:dyDescent="0.25">
      <c r="A3186" s="61"/>
      <c r="B3186" s="61"/>
    </row>
    <row r="3187" spans="1:2" x14ac:dyDescent="0.25">
      <c r="A3187" s="61"/>
      <c r="B3187" s="61"/>
    </row>
    <row r="3188" spans="1:2" x14ac:dyDescent="0.25">
      <c r="A3188" s="61"/>
      <c r="B3188" s="61"/>
    </row>
    <row r="3189" spans="1:2" x14ac:dyDescent="0.25">
      <c r="A3189" s="61"/>
      <c r="B3189" s="61"/>
    </row>
    <row r="3190" spans="1:2" x14ac:dyDescent="0.25">
      <c r="A3190" s="61"/>
      <c r="B3190" s="61"/>
    </row>
    <row r="3191" spans="1:2" x14ac:dyDescent="0.25">
      <c r="A3191" s="61"/>
      <c r="B3191" s="61"/>
    </row>
    <row r="3192" spans="1:2" x14ac:dyDescent="0.25">
      <c r="A3192" s="61"/>
      <c r="B3192" s="61"/>
    </row>
    <row r="3193" spans="1:2" x14ac:dyDescent="0.25">
      <c r="A3193" s="61"/>
      <c r="B3193" s="61"/>
    </row>
    <row r="3194" spans="1:2" x14ac:dyDescent="0.25">
      <c r="A3194" s="61"/>
      <c r="B3194" s="61"/>
    </row>
    <row r="3195" spans="1:2" x14ac:dyDescent="0.25">
      <c r="A3195" s="61"/>
      <c r="B3195" s="61"/>
    </row>
    <row r="3196" spans="1:2" x14ac:dyDescent="0.25">
      <c r="A3196" s="61"/>
      <c r="B3196" s="61"/>
    </row>
    <row r="3197" spans="1:2" x14ac:dyDescent="0.25">
      <c r="A3197" s="61"/>
      <c r="B3197" s="61"/>
    </row>
    <row r="3198" spans="1:2" x14ac:dyDescent="0.25">
      <c r="A3198" s="61"/>
      <c r="B3198" s="61"/>
    </row>
    <row r="3199" spans="1:2" x14ac:dyDescent="0.25">
      <c r="A3199" s="61"/>
      <c r="B3199" s="61"/>
    </row>
    <row r="3200" spans="1:2" x14ac:dyDescent="0.25">
      <c r="A3200" s="61"/>
      <c r="B3200" s="61"/>
    </row>
    <row r="3201" spans="1:2" x14ac:dyDescent="0.25">
      <c r="A3201" s="61"/>
      <c r="B3201" s="61"/>
    </row>
    <row r="3202" spans="1:2" x14ac:dyDescent="0.25">
      <c r="A3202" s="61"/>
      <c r="B3202" s="61"/>
    </row>
    <row r="3203" spans="1:2" x14ac:dyDescent="0.25">
      <c r="A3203" s="61"/>
      <c r="B3203" s="61"/>
    </row>
    <row r="3204" spans="1:2" x14ac:dyDescent="0.25">
      <c r="A3204" s="61"/>
      <c r="B3204" s="61"/>
    </row>
    <row r="3205" spans="1:2" x14ac:dyDescent="0.25">
      <c r="A3205" s="61"/>
      <c r="B3205" s="61"/>
    </row>
    <row r="3206" spans="1:2" x14ac:dyDescent="0.25">
      <c r="A3206" s="61"/>
      <c r="B3206" s="61"/>
    </row>
    <row r="3207" spans="1:2" x14ac:dyDescent="0.25">
      <c r="A3207" s="61"/>
      <c r="B3207" s="61"/>
    </row>
    <row r="3208" spans="1:2" x14ac:dyDescent="0.25">
      <c r="A3208" s="61"/>
      <c r="B3208" s="61"/>
    </row>
    <row r="3209" spans="1:2" x14ac:dyDescent="0.25">
      <c r="A3209" s="61"/>
      <c r="B3209" s="61"/>
    </row>
    <row r="3210" spans="1:2" x14ac:dyDescent="0.25">
      <c r="A3210" s="61"/>
      <c r="B3210" s="61"/>
    </row>
    <row r="3211" spans="1:2" x14ac:dyDescent="0.25">
      <c r="A3211" s="61"/>
      <c r="B3211" s="61"/>
    </row>
    <row r="3212" spans="1:2" x14ac:dyDescent="0.25">
      <c r="A3212" s="61"/>
      <c r="B3212" s="61"/>
    </row>
    <row r="3213" spans="1:2" x14ac:dyDescent="0.25">
      <c r="A3213" s="61"/>
      <c r="B3213" s="61"/>
    </row>
    <row r="3214" spans="1:2" x14ac:dyDescent="0.25">
      <c r="A3214" s="61"/>
      <c r="B3214" s="61"/>
    </row>
    <row r="3215" spans="1:2" x14ac:dyDescent="0.25">
      <c r="A3215" s="61"/>
      <c r="B3215" s="61"/>
    </row>
    <row r="3216" spans="1:2" x14ac:dyDescent="0.25">
      <c r="A3216" s="61"/>
      <c r="B3216" s="61"/>
    </row>
    <row r="3217" spans="1:2" x14ac:dyDescent="0.25">
      <c r="A3217" s="61"/>
      <c r="B3217" s="61"/>
    </row>
    <row r="3218" spans="1:2" x14ac:dyDescent="0.25">
      <c r="A3218" s="61"/>
      <c r="B3218" s="61"/>
    </row>
    <row r="3219" spans="1:2" x14ac:dyDescent="0.25">
      <c r="A3219" s="61"/>
      <c r="B3219" s="61"/>
    </row>
    <row r="3220" spans="1:2" x14ac:dyDescent="0.25">
      <c r="A3220" s="61"/>
      <c r="B3220" s="61"/>
    </row>
    <row r="3221" spans="1:2" x14ac:dyDescent="0.25">
      <c r="A3221" s="61"/>
      <c r="B3221" s="61"/>
    </row>
    <row r="3222" spans="1:2" x14ac:dyDescent="0.25">
      <c r="A3222" s="61"/>
      <c r="B3222" s="61"/>
    </row>
    <row r="3223" spans="1:2" x14ac:dyDescent="0.25">
      <c r="A3223" s="61"/>
      <c r="B3223" s="61"/>
    </row>
    <row r="3224" spans="1:2" x14ac:dyDescent="0.25">
      <c r="A3224" s="61"/>
      <c r="B3224" s="61"/>
    </row>
    <row r="3225" spans="1:2" x14ac:dyDescent="0.25">
      <c r="A3225" s="61"/>
      <c r="B3225" s="61"/>
    </row>
    <row r="3226" spans="1:2" x14ac:dyDescent="0.25">
      <c r="A3226" s="61"/>
      <c r="B3226" s="61"/>
    </row>
    <row r="3227" spans="1:2" x14ac:dyDescent="0.25">
      <c r="A3227" s="61"/>
      <c r="B3227" s="61"/>
    </row>
    <row r="3228" spans="1:2" x14ac:dyDescent="0.25">
      <c r="A3228" s="61"/>
      <c r="B3228" s="61"/>
    </row>
    <row r="3229" spans="1:2" x14ac:dyDescent="0.25">
      <c r="A3229" s="61"/>
      <c r="B3229" s="61"/>
    </row>
    <row r="3230" spans="1:2" x14ac:dyDescent="0.25">
      <c r="A3230" s="61"/>
      <c r="B3230" s="61"/>
    </row>
    <row r="3231" spans="1:2" x14ac:dyDescent="0.25">
      <c r="A3231" s="61"/>
      <c r="B3231" s="61"/>
    </row>
    <row r="3232" spans="1:2" x14ac:dyDescent="0.25">
      <c r="A3232" s="61"/>
      <c r="B3232" s="61"/>
    </row>
    <row r="3233" spans="1:2" x14ac:dyDescent="0.25">
      <c r="A3233" s="61"/>
      <c r="B3233" s="61"/>
    </row>
    <row r="3234" spans="1:2" x14ac:dyDescent="0.25">
      <c r="A3234" s="61"/>
      <c r="B3234" s="61"/>
    </row>
    <row r="3235" spans="1:2" x14ac:dyDescent="0.25">
      <c r="A3235" s="61"/>
      <c r="B3235" s="61"/>
    </row>
    <row r="3236" spans="1:2" x14ac:dyDescent="0.25">
      <c r="A3236" s="61"/>
      <c r="B3236" s="61"/>
    </row>
    <row r="3237" spans="1:2" x14ac:dyDescent="0.25">
      <c r="A3237" s="61"/>
      <c r="B3237" s="61"/>
    </row>
    <row r="3238" spans="1:2" x14ac:dyDescent="0.25">
      <c r="A3238" s="61"/>
      <c r="B3238" s="61"/>
    </row>
    <row r="3239" spans="1:2" x14ac:dyDescent="0.25">
      <c r="A3239" s="61"/>
      <c r="B3239" s="61"/>
    </row>
    <row r="3240" spans="1:2" x14ac:dyDescent="0.25">
      <c r="A3240" s="61"/>
      <c r="B3240" s="61"/>
    </row>
    <row r="3241" spans="1:2" x14ac:dyDescent="0.25">
      <c r="A3241" s="61"/>
      <c r="B3241" s="61"/>
    </row>
    <row r="3242" spans="1:2" x14ac:dyDescent="0.25">
      <c r="A3242" s="61"/>
      <c r="B3242" s="61"/>
    </row>
    <row r="3243" spans="1:2" x14ac:dyDescent="0.25">
      <c r="A3243" s="61"/>
      <c r="B3243" s="61"/>
    </row>
    <row r="3244" spans="1:2" x14ac:dyDescent="0.25">
      <c r="A3244" s="61"/>
      <c r="B3244" s="61"/>
    </row>
    <row r="3245" spans="1:2" x14ac:dyDescent="0.25">
      <c r="A3245" s="61"/>
      <c r="B3245" s="61"/>
    </row>
    <row r="3246" spans="1:2" x14ac:dyDescent="0.25">
      <c r="A3246" s="61"/>
      <c r="B3246" s="61"/>
    </row>
    <row r="3247" spans="1:2" x14ac:dyDescent="0.25">
      <c r="A3247" s="61"/>
      <c r="B3247" s="61"/>
    </row>
    <row r="3248" spans="1:2" x14ac:dyDescent="0.25">
      <c r="A3248" s="61"/>
      <c r="B3248" s="61"/>
    </row>
    <row r="3249" spans="1:2" x14ac:dyDescent="0.25">
      <c r="A3249" s="61"/>
      <c r="B3249" s="61"/>
    </row>
    <row r="3250" spans="1:2" x14ac:dyDescent="0.25">
      <c r="A3250" s="61"/>
      <c r="B3250" s="61"/>
    </row>
    <row r="3251" spans="1:2" x14ac:dyDescent="0.25">
      <c r="A3251" s="61"/>
      <c r="B3251" s="61"/>
    </row>
    <row r="3252" spans="1:2" x14ac:dyDescent="0.25">
      <c r="A3252" s="61"/>
      <c r="B3252" s="61"/>
    </row>
    <row r="3253" spans="1:2" x14ac:dyDescent="0.25">
      <c r="A3253" s="61"/>
      <c r="B3253" s="61"/>
    </row>
    <row r="3254" spans="1:2" x14ac:dyDescent="0.25">
      <c r="A3254" s="61"/>
      <c r="B3254" s="61"/>
    </row>
    <row r="3255" spans="1:2" x14ac:dyDescent="0.25">
      <c r="A3255" s="61"/>
      <c r="B3255" s="61"/>
    </row>
    <row r="3256" spans="1:2" x14ac:dyDescent="0.25">
      <c r="A3256" s="61"/>
      <c r="B3256" s="61"/>
    </row>
    <row r="3257" spans="1:2" x14ac:dyDescent="0.25">
      <c r="A3257" s="61"/>
      <c r="B3257" s="61"/>
    </row>
    <row r="3258" spans="1:2" x14ac:dyDescent="0.25">
      <c r="A3258" s="61"/>
      <c r="B3258" s="61"/>
    </row>
    <row r="3259" spans="1:2" x14ac:dyDescent="0.25">
      <c r="A3259" s="61"/>
      <c r="B3259" s="61"/>
    </row>
    <row r="3260" spans="1:2" x14ac:dyDescent="0.25">
      <c r="A3260" s="61"/>
      <c r="B3260" s="61"/>
    </row>
    <row r="3261" spans="1:2" x14ac:dyDescent="0.25">
      <c r="A3261" s="61"/>
      <c r="B3261" s="61"/>
    </row>
    <row r="3262" spans="1:2" x14ac:dyDescent="0.25">
      <c r="A3262" s="61"/>
      <c r="B3262" s="61"/>
    </row>
    <row r="3263" spans="1:2" x14ac:dyDescent="0.25">
      <c r="A3263" s="61"/>
      <c r="B3263" s="61"/>
    </row>
    <row r="3264" spans="1:2" x14ac:dyDescent="0.25">
      <c r="A3264" s="61"/>
      <c r="B3264" s="61"/>
    </row>
    <row r="3265" spans="1:2" x14ac:dyDescent="0.25">
      <c r="A3265" s="61"/>
      <c r="B3265" s="61"/>
    </row>
    <row r="3266" spans="1:2" x14ac:dyDescent="0.25">
      <c r="A3266" s="61"/>
      <c r="B3266" s="61"/>
    </row>
    <row r="3267" spans="1:2" x14ac:dyDescent="0.25">
      <c r="A3267" s="61"/>
      <c r="B3267" s="61"/>
    </row>
    <row r="3268" spans="1:2" x14ac:dyDescent="0.25">
      <c r="A3268" s="61"/>
      <c r="B3268" s="61"/>
    </row>
    <row r="3269" spans="1:2" x14ac:dyDescent="0.25">
      <c r="A3269" s="61"/>
      <c r="B3269" s="61"/>
    </row>
    <row r="3270" spans="1:2" x14ac:dyDescent="0.25">
      <c r="A3270" s="61"/>
      <c r="B3270" s="61"/>
    </row>
    <row r="3271" spans="1:2" x14ac:dyDescent="0.25">
      <c r="A3271" s="61"/>
      <c r="B3271" s="61"/>
    </row>
    <row r="3272" spans="1:2" x14ac:dyDescent="0.25">
      <c r="A3272" s="61"/>
      <c r="B3272" s="61"/>
    </row>
    <row r="3273" spans="1:2" x14ac:dyDescent="0.25">
      <c r="A3273" s="61"/>
      <c r="B3273" s="61"/>
    </row>
    <row r="3274" spans="1:2" x14ac:dyDescent="0.25">
      <c r="A3274" s="61"/>
      <c r="B3274" s="61"/>
    </row>
    <row r="3275" spans="1:2" x14ac:dyDescent="0.25">
      <c r="A3275" s="61"/>
      <c r="B3275" s="61"/>
    </row>
    <row r="3276" spans="1:2" x14ac:dyDescent="0.25">
      <c r="A3276" s="61"/>
      <c r="B3276" s="61"/>
    </row>
    <row r="3277" spans="1:2" x14ac:dyDescent="0.25">
      <c r="A3277" s="61"/>
      <c r="B3277" s="61"/>
    </row>
    <row r="3278" spans="1:2" x14ac:dyDescent="0.25">
      <c r="A3278" s="61"/>
      <c r="B3278" s="61"/>
    </row>
    <row r="3279" spans="1:2" x14ac:dyDescent="0.25">
      <c r="A3279" s="61"/>
      <c r="B3279" s="61"/>
    </row>
    <row r="3280" spans="1:2" x14ac:dyDescent="0.25">
      <c r="A3280" s="61"/>
      <c r="B3280" s="61"/>
    </row>
    <row r="3281" spans="1:2" x14ac:dyDescent="0.25">
      <c r="A3281" s="61"/>
      <c r="B3281" s="61"/>
    </row>
    <row r="3282" spans="1:2" x14ac:dyDescent="0.25">
      <c r="A3282" s="61"/>
      <c r="B3282" s="61"/>
    </row>
    <row r="3283" spans="1:2" x14ac:dyDescent="0.25">
      <c r="A3283" s="61"/>
      <c r="B3283" s="61"/>
    </row>
    <row r="3284" spans="1:2" x14ac:dyDescent="0.25">
      <c r="A3284" s="61"/>
      <c r="B3284" s="61"/>
    </row>
    <row r="3285" spans="1:2" x14ac:dyDescent="0.25">
      <c r="A3285" s="61"/>
      <c r="B3285" s="61"/>
    </row>
    <row r="3286" spans="1:2" x14ac:dyDescent="0.25">
      <c r="A3286" s="61"/>
      <c r="B3286" s="61"/>
    </row>
    <row r="3287" spans="1:2" x14ac:dyDescent="0.25">
      <c r="A3287" s="61"/>
      <c r="B3287" s="61"/>
    </row>
    <row r="3288" spans="1:2" x14ac:dyDescent="0.25">
      <c r="A3288" s="61"/>
      <c r="B3288" s="61"/>
    </row>
    <row r="3289" spans="1:2" x14ac:dyDescent="0.25">
      <c r="A3289" s="61"/>
      <c r="B3289" s="61"/>
    </row>
    <row r="3290" spans="1:2" x14ac:dyDescent="0.25">
      <c r="A3290" s="61"/>
      <c r="B3290" s="61"/>
    </row>
    <row r="3291" spans="1:2" x14ac:dyDescent="0.25">
      <c r="A3291" s="61"/>
      <c r="B3291" s="61"/>
    </row>
    <row r="3292" spans="1:2" x14ac:dyDescent="0.25">
      <c r="A3292" s="61"/>
      <c r="B3292" s="61"/>
    </row>
    <row r="3293" spans="1:2" x14ac:dyDescent="0.25">
      <c r="A3293" s="61"/>
      <c r="B3293" s="61"/>
    </row>
    <row r="3294" spans="1:2" x14ac:dyDescent="0.25">
      <c r="A3294" s="61"/>
      <c r="B3294" s="61"/>
    </row>
    <row r="3295" spans="1:2" x14ac:dyDescent="0.25">
      <c r="A3295" s="61"/>
      <c r="B3295" s="61"/>
    </row>
    <row r="3296" spans="1:2" x14ac:dyDescent="0.25">
      <c r="A3296" s="61"/>
      <c r="B3296" s="61"/>
    </row>
    <row r="3297" spans="1:2" x14ac:dyDescent="0.25">
      <c r="A3297" s="61"/>
      <c r="B3297" s="61"/>
    </row>
    <row r="3298" spans="1:2" x14ac:dyDescent="0.25">
      <c r="A3298" s="61"/>
      <c r="B3298" s="61"/>
    </row>
    <row r="3299" spans="1:2" x14ac:dyDescent="0.25">
      <c r="A3299" s="61"/>
      <c r="B3299" s="61"/>
    </row>
    <row r="3300" spans="1:2" x14ac:dyDescent="0.25">
      <c r="A3300" s="61"/>
      <c r="B3300" s="61"/>
    </row>
    <row r="3301" spans="1:2" x14ac:dyDescent="0.25">
      <c r="A3301" s="61"/>
      <c r="B3301" s="61"/>
    </row>
    <row r="3302" spans="1:2" x14ac:dyDescent="0.25">
      <c r="A3302" s="61"/>
      <c r="B3302" s="61"/>
    </row>
    <row r="3303" spans="1:2" x14ac:dyDescent="0.25">
      <c r="A3303" s="61"/>
      <c r="B3303" s="61"/>
    </row>
    <row r="3304" spans="1:2" x14ac:dyDescent="0.25">
      <c r="A3304" s="61"/>
      <c r="B3304" s="61"/>
    </row>
    <row r="3305" spans="1:2" x14ac:dyDescent="0.25">
      <c r="A3305" s="61"/>
      <c r="B3305" s="61"/>
    </row>
    <row r="3306" spans="1:2" x14ac:dyDescent="0.25">
      <c r="A3306" s="61"/>
      <c r="B3306" s="61"/>
    </row>
    <row r="3307" spans="1:2" x14ac:dyDescent="0.25">
      <c r="A3307" s="61"/>
      <c r="B3307" s="61"/>
    </row>
    <row r="3308" spans="1:2" x14ac:dyDescent="0.25">
      <c r="A3308" s="61"/>
      <c r="B3308" s="61"/>
    </row>
    <row r="3309" spans="1:2" x14ac:dyDescent="0.25">
      <c r="A3309" s="61"/>
      <c r="B3309" s="61"/>
    </row>
    <row r="3310" spans="1:2" x14ac:dyDescent="0.25">
      <c r="A3310" s="61"/>
      <c r="B3310" s="61"/>
    </row>
    <row r="3311" spans="1:2" x14ac:dyDescent="0.25">
      <c r="A3311" s="61"/>
      <c r="B3311" s="61"/>
    </row>
    <row r="3312" spans="1:2" x14ac:dyDescent="0.25">
      <c r="A3312" s="61"/>
      <c r="B3312" s="61"/>
    </row>
    <row r="3313" spans="1:2" x14ac:dyDescent="0.25">
      <c r="A3313" s="61"/>
      <c r="B3313" s="61"/>
    </row>
    <row r="3314" spans="1:2" x14ac:dyDescent="0.25">
      <c r="A3314" s="61"/>
      <c r="B3314" s="61"/>
    </row>
    <row r="3315" spans="1:2" x14ac:dyDescent="0.25">
      <c r="A3315" s="61"/>
      <c r="B3315" s="61"/>
    </row>
    <row r="3316" spans="1:2" x14ac:dyDescent="0.25">
      <c r="A3316" s="61"/>
      <c r="B3316" s="61"/>
    </row>
    <row r="3317" spans="1:2" x14ac:dyDescent="0.25">
      <c r="A3317" s="61"/>
      <c r="B3317" s="61"/>
    </row>
    <row r="3318" spans="1:2" x14ac:dyDescent="0.25">
      <c r="A3318" s="61"/>
      <c r="B3318" s="61"/>
    </row>
    <row r="3319" spans="1:2" x14ac:dyDescent="0.25">
      <c r="A3319" s="61"/>
      <c r="B3319" s="61"/>
    </row>
    <row r="3320" spans="1:2" x14ac:dyDescent="0.25">
      <c r="A3320" s="61"/>
      <c r="B3320" s="61"/>
    </row>
    <row r="3321" spans="1:2" x14ac:dyDescent="0.25">
      <c r="A3321" s="61"/>
      <c r="B3321" s="61"/>
    </row>
    <row r="3322" spans="1:2" x14ac:dyDescent="0.25">
      <c r="A3322" s="61"/>
      <c r="B3322" s="61"/>
    </row>
    <row r="3323" spans="1:2" x14ac:dyDescent="0.25">
      <c r="A3323" s="61"/>
      <c r="B3323" s="61"/>
    </row>
    <row r="3324" spans="1:2" x14ac:dyDescent="0.25">
      <c r="A3324" s="61"/>
      <c r="B3324" s="61"/>
    </row>
    <row r="3325" spans="1:2" x14ac:dyDescent="0.25">
      <c r="A3325" s="61"/>
      <c r="B3325" s="61"/>
    </row>
    <row r="3326" spans="1:2" x14ac:dyDescent="0.25">
      <c r="A3326" s="61"/>
      <c r="B3326" s="61"/>
    </row>
    <row r="3327" spans="1:2" x14ac:dyDescent="0.25">
      <c r="A3327" s="61"/>
      <c r="B3327" s="61"/>
    </row>
    <row r="3328" spans="1:2" x14ac:dyDescent="0.25">
      <c r="A3328" s="61"/>
      <c r="B3328" s="61"/>
    </row>
    <row r="3329" spans="1:2" x14ac:dyDescent="0.25">
      <c r="A3329" s="61"/>
      <c r="B3329" s="61"/>
    </row>
    <row r="3330" spans="1:2" x14ac:dyDescent="0.25">
      <c r="A3330" s="61"/>
      <c r="B3330" s="61"/>
    </row>
    <row r="3331" spans="1:2" x14ac:dyDescent="0.25">
      <c r="A3331" s="61"/>
      <c r="B3331" s="61"/>
    </row>
    <row r="3332" spans="1:2" x14ac:dyDescent="0.25">
      <c r="A3332" s="61"/>
      <c r="B3332" s="61"/>
    </row>
    <row r="3333" spans="1:2" x14ac:dyDescent="0.25">
      <c r="A3333" s="61"/>
      <c r="B3333" s="61"/>
    </row>
    <row r="3334" spans="1:2" x14ac:dyDescent="0.25">
      <c r="A3334" s="61"/>
      <c r="B3334" s="61"/>
    </row>
    <row r="3335" spans="1:2" x14ac:dyDescent="0.25">
      <c r="A3335" s="61"/>
      <c r="B3335" s="61"/>
    </row>
    <row r="3336" spans="1:2" x14ac:dyDescent="0.25">
      <c r="A3336" s="61"/>
      <c r="B3336" s="61"/>
    </row>
    <row r="3337" spans="1:2" x14ac:dyDescent="0.25">
      <c r="A3337" s="61"/>
      <c r="B3337" s="61"/>
    </row>
    <row r="3338" spans="1:2" x14ac:dyDescent="0.25">
      <c r="A3338" s="61"/>
      <c r="B3338" s="61"/>
    </row>
    <row r="3339" spans="1:2" x14ac:dyDescent="0.25">
      <c r="A3339" s="61"/>
      <c r="B3339" s="61"/>
    </row>
    <row r="3340" spans="1:2" x14ac:dyDescent="0.25">
      <c r="A3340" s="61"/>
      <c r="B3340" s="61"/>
    </row>
    <row r="3341" spans="1:2" x14ac:dyDescent="0.25">
      <c r="A3341" s="61"/>
      <c r="B3341" s="61"/>
    </row>
    <row r="3342" spans="1:2" x14ac:dyDescent="0.25">
      <c r="A3342" s="61"/>
      <c r="B3342" s="61"/>
    </row>
    <row r="3343" spans="1:2" x14ac:dyDescent="0.25">
      <c r="A3343" s="61"/>
      <c r="B3343" s="61"/>
    </row>
    <row r="3344" spans="1:2" x14ac:dyDescent="0.25">
      <c r="A3344" s="61"/>
      <c r="B3344" s="61"/>
    </row>
    <row r="3345" spans="1:2" x14ac:dyDescent="0.25">
      <c r="A3345" s="61"/>
      <c r="B3345" s="61"/>
    </row>
    <row r="3346" spans="1:2" x14ac:dyDescent="0.25">
      <c r="A3346" s="61"/>
      <c r="B3346" s="61"/>
    </row>
    <row r="3347" spans="1:2" x14ac:dyDescent="0.25">
      <c r="A3347" s="61"/>
      <c r="B3347" s="61"/>
    </row>
    <row r="3348" spans="1:2" x14ac:dyDescent="0.25">
      <c r="A3348" s="61"/>
      <c r="B3348" s="61"/>
    </row>
    <row r="3349" spans="1:2" x14ac:dyDescent="0.25">
      <c r="A3349" s="61"/>
      <c r="B3349" s="61"/>
    </row>
    <row r="3350" spans="1:2" x14ac:dyDescent="0.25">
      <c r="A3350" s="61"/>
      <c r="B3350" s="61"/>
    </row>
    <row r="3351" spans="1:2" x14ac:dyDescent="0.25">
      <c r="A3351" s="61"/>
      <c r="B3351" s="61"/>
    </row>
    <row r="3352" spans="1:2" x14ac:dyDescent="0.25">
      <c r="A3352" s="61"/>
      <c r="B3352" s="61"/>
    </row>
    <row r="3353" spans="1:2" x14ac:dyDescent="0.25">
      <c r="A3353" s="61"/>
      <c r="B3353" s="61"/>
    </row>
    <row r="3354" spans="1:2" x14ac:dyDescent="0.25">
      <c r="A3354" s="61"/>
      <c r="B3354" s="61"/>
    </row>
    <row r="3355" spans="1:2" x14ac:dyDescent="0.25">
      <c r="A3355" s="61"/>
      <c r="B3355" s="61"/>
    </row>
    <row r="3356" spans="1:2" x14ac:dyDescent="0.25">
      <c r="A3356" s="61"/>
      <c r="B3356" s="61"/>
    </row>
    <row r="3357" spans="1:2" x14ac:dyDescent="0.25">
      <c r="A3357" s="61"/>
      <c r="B3357" s="61"/>
    </row>
    <row r="3358" spans="1:2" x14ac:dyDescent="0.25">
      <c r="A3358" s="61"/>
      <c r="B3358" s="61"/>
    </row>
    <row r="3359" spans="1:2" x14ac:dyDescent="0.25">
      <c r="A3359" s="61"/>
      <c r="B3359" s="61"/>
    </row>
    <row r="3360" spans="1:2" x14ac:dyDescent="0.25">
      <c r="A3360" s="61"/>
      <c r="B3360" s="61"/>
    </row>
    <row r="3361" spans="1:2" x14ac:dyDescent="0.25">
      <c r="A3361" s="61"/>
      <c r="B3361" s="61"/>
    </row>
    <row r="3362" spans="1:2" x14ac:dyDescent="0.25">
      <c r="A3362" s="61"/>
      <c r="B3362" s="61"/>
    </row>
    <row r="3363" spans="1:2" x14ac:dyDescent="0.25">
      <c r="A3363" s="61"/>
      <c r="B3363" s="61"/>
    </row>
    <row r="3364" spans="1:2" x14ac:dyDescent="0.25">
      <c r="A3364" s="61"/>
      <c r="B3364" s="61"/>
    </row>
    <row r="3365" spans="1:2" x14ac:dyDescent="0.25">
      <c r="A3365" s="61"/>
      <c r="B3365" s="61"/>
    </row>
    <row r="3366" spans="1:2" x14ac:dyDescent="0.25">
      <c r="A3366" s="61"/>
      <c r="B3366" s="61"/>
    </row>
    <row r="3367" spans="1:2" x14ac:dyDescent="0.25">
      <c r="A3367" s="61"/>
      <c r="B3367" s="61"/>
    </row>
    <row r="3368" spans="1:2" x14ac:dyDescent="0.25">
      <c r="A3368" s="61"/>
      <c r="B3368" s="61"/>
    </row>
    <row r="3369" spans="1:2" x14ac:dyDescent="0.25">
      <c r="A3369" s="61"/>
      <c r="B3369" s="61"/>
    </row>
    <row r="3370" spans="1:2" x14ac:dyDescent="0.25">
      <c r="A3370" s="61"/>
      <c r="B3370" s="61"/>
    </row>
    <row r="3371" spans="1:2" x14ac:dyDescent="0.25">
      <c r="A3371" s="61"/>
      <c r="B3371" s="61"/>
    </row>
    <row r="3372" spans="1:2" x14ac:dyDescent="0.25">
      <c r="A3372" s="61"/>
      <c r="B3372" s="61"/>
    </row>
    <row r="3373" spans="1:2" x14ac:dyDescent="0.25">
      <c r="A3373" s="61"/>
      <c r="B3373" s="61"/>
    </row>
    <row r="3374" spans="1:2" x14ac:dyDescent="0.25">
      <c r="A3374" s="61"/>
      <c r="B3374" s="61"/>
    </row>
    <row r="3375" spans="1:2" x14ac:dyDescent="0.25">
      <c r="A3375" s="61"/>
      <c r="B3375" s="61"/>
    </row>
    <row r="3376" spans="1:2" x14ac:dyDescent="0.25">
      <c r="A3376" s="61"/>
      <c r="B3376" s="61"/>
    </row>
    <row r="3377" spans="1:2" x14ac:dyDescent="0.25">
      <c r="A3377" s="61"/>
      <c r="B3377" s="61"/>
    </row>
    <row r="3378" spans="1:2" x14ac:dyDescent="0.25">
      <c r="A3378" s="61"/>
      <c r="B3378" s="61"/>
    </row>
    <row r="3379" spans="1:2" x14ac:dyDescent="0.25">
      <c r="A3379" s="61"/>
      <c r="B3379" s="61"/>
    </row>
    <row r="3380" spans="1:2" x14ac:dyDescent="0.25">
      <c r="A3380" s="61"/>
      <c r="B3380" s="61"/>
    </row>
    <row r="3381" spans="1:2" x14ac:dyDescent="0.25">
      <c r="A3381" s="61"/>
      <c r="B3381" s="61"/>
    </row>
    <row r="3382" spans="1:2" x14ac:dyDescent="0.25">
      <c r="A3382" s="61"/>
      <c r="B3382" s="61"/>
    </row>
    <row r="3383" spans="1:2" x14ac:dyDescent="0.25">
      <c r="A3383" s="61"/>
      <c r="B3383" s="61"/>
    </row>
    <row r="3384" spans="1:2" x14ac:dyDescent="0.25">
      <c r="A3384" s="61"/>
      <c r="B3384" s="61"/>
    </row>
    <row r="3385" spans="1:2" x14ac:dyDescent="0.25">
      <c r="A3385" s="61"/>
      <c r="B3385" s="61"/>
    </row>
    <row r="3386" spans="1:2" x14ac:dyDescent="0.25">
      <c r="A3386" s="61"/>
      <c r="B3386" s="61"/>
    </row>
    <row r="3387" spans="1:2" x14ac:dyDescent="0.25">
      <c r="A3387" s="61"/>
      <c r="B3387" s="61"/>
    </row>
    <row r="3388" spans="1:2" x14ac:dyDescent="0.25">
      <c r="A3388" s="61"/>
      <c r="B3388" s="61"/>
    </row>
    <row r="3389" spans="1:2" x14ac:dyDescent="0.25">
      <c r="A3389" s="61"/>
      <c r="B3389" s="61"/>
    </row>
    <row r="3390" spans="1:2" x14ac:dyDescent="0.25">
      <c r="A3390" s="61"/>
      <c r="B3390" s="61"/>
    </row>
    <row r="3391" spans="1:2" x14ac:dyDescent="0.25">
      <c r="A3391" s="61"/>
      <c r="B3391" s="61"/>
    </row>
    <row r="3392" spans="1:2" x14ac:dyDescent="0.25">
      <c r="A3392" s="61"/>
      <c r="B3392" s="61"/>
    </row>
    <row r="3393" spans="1:2" x14ac:dyDescent="0.25">
      <c r="A3393" s="61"/>
      <c r="B3393" s="61"/>
    </row>
    <row r="3394" spans="1:2" x14ac:dyDescent="0.25">
      <c r="A3394" s="61"/>
      <c r="B3394" s="61"/>
    </row>
    <row r="3395" spans="1:2" x14ac:dyDescent="0.25">
      <c r="A3395" s="61"/>
      <c r="B3395" s="61"/>
    </row>
    <row r="3396" spans="1:2" x14ac:dyDescent="0.25">
      <c r="A3396" s="61"/>
      <c r="B3396" s="61"/>
    </row>
    <row r="3397" spans="1:2" x14ac:dyDescent="0.25">
      <c r="A3397" s="61"/>
      <c r="B3397" s="61"/>
    </row>
    <row r="3398" spans="1:2" x14ac:dyDescent="0.25">
      <c r="A3398" s="61"/>
      <c r="B3398" s="61"/>
    </row>
    <row r="3399" spans="1:2" x14ac:dyDescent="0.25">
      <c r="A3399" s="61"/>
      <c r="B3399" s="61"/>
    </row>
    <row r="3400" spans="1:2" x14ac:dyDescent="0.25">
      <c r="A3400" s="61"/>
      <c r="B3400" s="61"/>
    </row>
    <row r="3401" spans="1:2" x14ac:dyDescent="0.25">
      <c r="A3401" s="61"/>
      <c r="B3401" s="61"/>
    </row>
    <row r="3402" spans="1:2" x14ac:dyDescent="0.25">
      <c r="A3402" s="61"/>
      <c r="B3402" s="61"/>
    </row>
    <row r="3403" spans="1:2" x14ac:dyDescent="0.25">
      <c r="A3403" s="61"/>
      <c r="B3403" s="61"/>
    </row>
    <row r="3404" spans="1:2" x14ac:dyDescent="0.25">
      <c r="A3404" s="61"/>
      <c r="B3404" s="61"/>
    </row>
    <row r="3405" spans="1:2" x14ac:dyDescent="0.25">
      <c r="A3405" s="61"/>
      <c r="B3405" s="61"/>
    </row>
    <row r="3406" spans="1:2" x14ac:dyDescent="0.25">
      <c r="A3406" s="61"/>
      <c r="B3406" s="61"/>
    </row>
    <row r="3407" spans="1:2" x14ac:dyDescent="0.25">
      <c r="A3407" s="61"/>
      <c r="B3407" s="61"/>
    </row>
    <row r="3408" spans="1:2" x14ac:dyDescent="0.25">
      <c r="A3408" s="61"/>
      <c r="B3408" s="61"/>
    </row>
    <row r="3409" spans="1:2" x14ac:dyDescent="0.25">
      <c r="A3409" s="61"/>
      <c r="B3409" s="61"/>
    </row>
    <row r="3410" spans="1:2" x14ac:dyDescent="0.25">
      <c r="A3410" s="61"/>
      <c r="B3410" s="61"/>
    </row>
    <row r="3411" spans="1:2" x14ac:dyDescent="0.25">
      <c r="A3411" s="61"/>
      <c r="B3411" s="61"/>
    </row>
    <row r="3412" spans="1:2" x14ac:dyDescent="0.25">
      <c r="A3412" s="61"/>
      <c r="B3412" s="61"/>
    </row>
    <row r="3413" spans="1:2" x14ac:dyDescent="0.25">
      <c r="A3413" s="61"/>
      <c r="B3413" s="61"/>
    </row>
    <row r="3414" spans="1:2" x14ac:dyDescent="0.25">
      <c r="A3414" s="61"/>
      <c r="B3414" s="61"/>
    </row>
    <row r="3415" spans="1:2" x14ac:dyDescent="0.25">
      <c r="A3415" s="61"/>
      <c r="B3415" s="61"/>
    </row>
    <row r="3416" spans="1:2" x14ac:dyDescent="0.25">
      <c r="A3416" s="61"/>
      <c r="B3416" s="61"/>
    </row>
    <row r="3417" spans="1:2" x14ac:dyDescent="0.25">
      <c r="A3417" s="61"/>
      <c r="B3417" s="61"/>
    </row>
    <row r="3418" spans="1:2" x14ac:dyDescent="0.25">
      <c r="A3418" s="61"/>
      <c r="B3418" s="61"/>
    </row>
    <row r="3419" spans="1:2" x14ac:dyDescent="0.25">
      <c r="A3419" s="61"/>
      <c r="B3419" s="61"/>
    </row>
    <row r="3420" spans="1:2" x14ac:dyDescent="0.25">
      <c r="A3420" s="61"/>
      <c r="B3420" s="61"/>
    </row>
    <row r="3421" spans="1:2" x14ac:dyDescent="0.25">
      <c r="A3421" s="61"/>
      <c r="B3421" s="61"/>
    </row>
    <row r="3422" spans="1:2" x14ac:dyDescent="0.25">
      <c r="A3422" s="61"/>
      <c r="B3422" s="61"/>
    </row>
    <row r="3423" spans="1:2" x14ac:dyDescent="0.25">
      <c r="A3423" s="61"/>
      <c r="B3423" s="61"/>
    </row>
    <row r="3424" spans="1:2" x14ac:dyDescent="0.25">
      <c r="A3424" s="61"/>
      <c r="B3424" s="61"/>
    </row>
    <row r="3425" spans="1:2" x14ac:dyDescent="0.25">
      <c r="A3425" s="61"/>
      <c r="B3425" s="61"/>
    </row>
    <row r="3426" spans="1:2" x14ac:dyDescent="0.25">
      <c r="A3426" s="61"/>
      <c r="B3426" s="61"/>
    </row>
    <row r="3427" spans="1:2" x14ac:dyDescent="0.25">
      <c r="A3427" s="61"/>
      <c r="B3427" s="61"/>
    </row>
    <row r="3428" spans="1:2" x14ac:dyDescent="0.25">
      <c r="A3428" s="61"/>
      <c r="B3428" s="61"/>
    </row>
    <row r="3429" spans="1:2" x14ac:dyDescent="0.25">
      <c r="A3429" s="61"/>
      <c r="B3429" s="61"/>
    </row>
    <row r="3430" spans="1:2" x14ac:dyDescent="0.25">
      <c r="A3430" s="61"/>
      <c r="B3430" s="61"/>
    </row>
    <row r="3431" spans="1:2" x14ac:dyDescent="0.25">
      <c r="A3431" s="61"/>
      <c r="B3431" s="61"/>
    </row>
    <row r="3432" spans="1:2" x14ac:dyDescent="0.25">
      <c r="A3432" s="61"/>
      <c r="B3432" s="61"/>
    </row>
    <row r="3433" spans="1:2" x14ac:dyDescent="0.25">
      <c r="A3433" s="61"/>
      <c r="B3433" s="61"/>
    </row>
    <row r="3434" spans="1:2" x14ac:dyDescent="0.25">
      <c r="A3434" s="61"/>
      <c r="B3434" s="61"/>
    </row>
    <row r="3435" spans="1:2" x14ac:dyDescent="0.25">
      <c r="A3435" s="61"/>
      <c r="B3435" s="61"/>
    </row>
    <row r="3436" spans="1:2" x14ac:dyDescent="0.25">
      <c r="A3436" s="61"/>
      <c r="B3436" s="61"/>
    </row>
    <row r="3437" spans="1:2" x14ac:dyDescent="0.25">
      <c r="A3437" s="61"/>
      <c r="B3437" s="61"/>
    </row>
    <row r="3438" spans="1:2" x14ac:dyDescent="0.25">
      <c r="A3438" s="61"/>
      <c r="B3438" s="61"/>
    </row>
    <row r="3439" spans="1:2" x14ac:dyDescent="0.25">
      <c r="A3439" s="61"/>
      <c r="B3439" s="61"/>
    </row>
    <row r="3440" spans="1:2" x14ac:dyDescent="0.25">
      <c r="A3440" s="61"/>
      <c r="B3440" s="61"/>
    </row>
    <row r="3441" spans="1:2" x14ac:dyDescent="0.25">
      <c r="A3441" s="61"/>
      <c r="B3441" s="61"/>
    </row>
    <row r="3442" spans="1:2" x14ac:dyDescent="0.25">
      <c r="A3442" s="61"/>
      <c r="B3442" s="61"/>
    </row>
    <row r="3443" spans="1:2" x14ac:dyDescent="0.25">
      <c r="A3443" s="61"/>
      <c r="B3443" s="61"/>
    </row>
    <row r="3444" spans="1:2" x14ac:dyDescent="0.25">
      <c r="A3444" s="61"/>
      <c r="B3444" s="61"/>
    </row>
    <row r="3445" spans="1:2" x14ac:dyDescent="0.25">
      <c r="A3445" s="61"/>
      <c r="B3445" s="61"/>
    </row>
    <row r="3446" spans="1:2" x14ac:dyDescent="0.25">
      <c r="A3446" s="61"/>
      <c r="B3446" s="61"/>
    </row>
    <row r="3447" spans="1:2" x14ac:dyDescent="0.25">
      <c r="A3447" s="61"/>
      <c r="B3447" s="61"/>
    </row>
    <row r="3448" spans="1:2" x14ac:dyDescent="0.25">
      <c r="A3448" s="61"/>
      <c r="B3448" s="61"/>
    </row>
    <row r="3449" spans="1:2" x14ac:dyDescent="0.25">
      <c r="A3449" s="61"/>
      <c r="B3449" s="61"/>
    </row>
    <row r="3450" spans="1:2" x14ac:dyDescent="0.25">
      <c r="A3450" s="61"/>
      <c r="B3450" s="61"/>
    </row>
    <row r="3451" spans="1:2" x14ac:dyDescent="0.25">
      <c r="A3451" s="61"/>
      <c r="B3451" s="61"/>
    </row>
    <row r="3452" spans="1:2" x14ac:dyDescent="0.25">
      <c r="A3452" s="61"/>
      <c r="B3452" s="61"/>
    </row>
    <row r="3453" spans="1:2" x14ac:dyDescent="0.25">
      <c r="A3453" s="61"/>
      <c r="B3453" s="61"/>
    </row>
    <row r="3454" spans="1:2" x14ac:dyDescent="0.25">
      <c r="A3454" s="61"/>
      <c r="B3454" s="61"/>
    </row>
    <row r="3455" spans="1:2" x14ac:dyDescent="0.25">
      <c r="A3455" s="61"/>
      <c r="B3455" s="61"/>
    </row>
    <row r="3456" spans="1:2" x14ac:dyDescent="0.25">
      <c r="A3456" s="61"/>
      <c r="B3456" s="61"/>
    </row>
    <row r="3457" spans="1:2" x14ac:dyDescent="0.25">
      <c r="A3457" s="61"/>
      <c r="B3457" s="61"/>
    </row>
    <row r="3458" spans="1:2" x14ac:dyDescent="0.25">
      <c r="A3458" s="61"/>
      <c r="B3458" s="61"/>
    </row>
    <row r="3459" spans="1:2" x14ac:dyDescent="0.25">
      <c r="A3459" s="61"/>
      <c r="B3459" s="61"/>
    </row>
    <row r="3460" spans="1:2" x14ac:dyDescent="0.25">
      <c r="A3460" s="61"/>
      <c r="B3460" s="61"/>
    </row>
    <row r="3461" spans="1:2" x14ac:dyDescent="0.25">
      <c r="A3461" s="61"/>
      <c r="B3461" s="61"/>
    </row>
    <row r="3462" spans="1:2" x14ac:dyDescent="0.25">
      <c r="A3462" s="61"/>
      <c r="B3462" s="61"/>
    </row>
    <row r="3463" spans="1:2" x14ac:dyDescent="0.25">
      <c r="A3463" s="61"/>
      <c r="B3463" s="61"/>
    </row>
    <row r="3464" spans="1:2" x14ac:dyDescent="0.25">
      <c r="A3464" s="61"/>
      <c r="B3464" s="61"/>
    </row>
    <row r="3465" spans="1:2" x14ac:dyDescent="0.25">
      <c r="A3465" s="61"/>
      <c r="B3465" s="61"/>
    </row>
    <row r="3466" spans="1:2" x14ac:dyDescent="0.25">
      <c r="A3466" s="61"/>
      <c r="B3466" s="61"/>
    </row>
    <row r="3467" spans="1:2" x14ac:dyDescent="0.25">
      <c r="A3467" s="61"/>
      <c r="B3467" s="61"/>
    </row>
    <row r="3468" spans="1:2" x14ac:dyDescent="0.25">
      <c r="A3468" s="61"/>
      <c r="B3468" s="61"/>
    </row>
    <row r="3469" spans="1:2" x14ac:dyDescent="0.25">
      <c r="A3469" s="61"/>
      <c r="B3469" s="61"/>
    </row>
    <row r="3470" spans="1:2" x14ac:dyDescent="0.25">
      <c r="A3470" s="61"/>
      <c r="B3470" s="61"/>
    </row>
    <row r="3471" spans="1:2" x14ac:dyDescent="0.25">
      <c r="A3471" s="61"/>
      <c r="B3471" s="61"/>
    </row>
    <row r="3472" spans="1:2" x14ac:dyDescent="0.25">
      <c r="A3472" s="61"/>
      <c r="B3472" s="61"/>
    </row>
    <row r="3473" spans="1:2" x14ac:dyDescent="0.25">
      <c r="A3473" s="61"/>
      <c r="B3473" s="61"/>
    </row>
    <row r="3474" spans="1:2" x14ac:dyDescent="0.25">
      <c r="A3474" s="61"/>
      <c r="B3474" s="61"/>
    </row>
    <row r="3475" spans="1:2" x14ac:dyDescent="0.25">
      <c r="A3475" s="61"/>
      <c r="B3475" s="61"/>
    </row>
    <row r="3476" spans="1:2" x14ac:dyDescent="0.25">
      <c r="A3476" s="61"/>
      <c r="B3476" s="61"/>
    </row>
    <row r="3477" spans="1:2" x14ac:dyDescent="0.25">
      <c r="A3477" s="61"/>
      <c r="B3477" s="61"/>
    </row>
    <row r="3478" spans="1:2" x14ac:dyDescent="0.25">
      <c r="A3478" s="61"/>
      <c r="B3478" s="61"/>
    </row>
    <row r="3479" spans="1:2" x14ac:dyDescent="0.25">
      <c r="A3479" s="61"/>
      <c r="B3479" s="61"/>
    </row>
    <row r="3480" spans="1:2" x14ac:dyDescent="0.25">
      <c r="A3480" s="61"/>
      <c r="B3480" s="61"/>
    </row>
    <row r="3481" spans="1:2" x14ac:dyDescent="0.25">
      <c r="A3481" s="61"/>
      <c r="B3481" s="61"/>
    </row>
    <row r="3482" spans="1:2" x14ac:dyDescent="0.25">
      <c r="A3482" s="61"/>
      <c r="B3482" s="61"/>
    </row>
    <row r="3483" spans="1:2" x14ac:dyDescent="0.25">
      <c r="A3483" s="61"/>
      <c r="B3483" s="61"/>
    </row>
    <row r="3484" spans="1:2" x14ac:dyDescent="0.25">
      <c r="A3484" s="61"/>
      <c r="B3484" s="61"/>
    </row>
    <row r="3485" spans="1:2" x14ac:dyDescent="0.25">
      <c r="A3485" s="61"/>
      <c r="B3485" s="61"/>
    </row>
    <row r="3486" spans="1:2" x14ac:dyDescent="0.25">
      <c r="A3486" s="61"/>
      <c r="B3486" s="61"/>
    </row>
    <row r="3487" spans="1:2" x14ac:dyDescent="0.25">
      <c r="A3487" s="61"/>
      <c r="B3487" s="61"/>
    </row>
    <row r="3488" spans="1:2" x14ac:dyDescent="0.25">
      <c r="A3488" s="61"/>
      <c r="B3488" s="61"/>
    </row>
    <row r="3489" spans="1:2" x14ac:dyDescent="0.25">
      <c r="A3489" s="61"/>
      <c r="B3489" s="61"/>
    </row>
    <row r="3490" spans="1:2" x14ac:dyDescent="0.25">
      <c r="A3490" s="61"/>
      <c r="B3490" s="61"/>
    </row>
    <row r="3491" spans="1:2" x14ac:dyDescent="0.25">
      <c r="A3491" s="61"/>
      <c r="B3491" s="61"/>
    </row>
    <row r="3492" spans="1:2" x14ac:dyDescent="0.25">
      <c r="A3492" s="61"/>
      <c r="B3492" s="61"/>
    </row>
    <row r="3493" spans="1:2" x14ac:dyDescent="0.25">
      <c r="A3493" s="61"/>
      <c r="B3493" s="61"/>
    </row>
    <row r="3494" spans="1:2" x14ac:dyDescent="0.25">
      <c r="A3494" s="61"/>
      <c r="B3494" s="61"/>
    </row>
    <row r="3495" spans="1:2" x14ac:dyDescent="0.25">
      <c r="A3495" s="61"/>
      <c r="B3495" s="61"/>
    </row>
    <row r="3496" spans="1:2" x14ac:dyDescent="0.25">
      <c r="A3496" s="61"/>
      <c r="B3496" s="61"/>
    </row>
    <row r="3497" spans="1:2" x14ac:dyDescent="0.25">
      <c r="A3497" s="61"/>
      <c r="B3497" s="61"/>
    </row>
    <row r="3498" spans="1:2" x14ac:dyDescent="0.25">
      <c r="A3498" s="61"/>
      <c r="B3498" s="61"/>
    </row>
    <row r="3499" spans="1:2" x14ac:dyDescent="0.25">
      <c r="A3499" s="61"/>
      <c r="B3499" s="61"/>
    </row>
    <row r="3500" spans="1:2" x14ac:dyDescent="0.25">
      <c r="A3500" s="61"/>
      <c r="B3500" s="61"/>
    </row>
    <row r="3501" spans="1:2" x14ac:dyDescent="0.25">
      <c r="A3501" s="61"/>
      <c r="B3501" s="61"/>
    </row>
    <row r="3502" spans="1:2" x14ac:dyDescent="0.25">
      <c r="A3502" s="61"/>
      <c r="B3502" s="61"/>
    </row>
    <row r="3503" spans="1:2" x14ac:dyDescent="0.25">
      <c r="A3503" s="61"/>
      <c r="B3503" s="61"/>
    </row>
    <row r="3504" spans="1:2" x14ac:dyDescent="0.25">
      <c r="A3504" s="61"/>
      <c r="B3504" s="61"/>
    </row>
    <row r="3505" spans="1:2" x14ac:dyDescent="0.25">
      <c r="A3505" s="61"/>
      <c r="B3505" s="61"/>
    </row>
    <row r="3506" spans="1:2" x14ac:dyDescent="0.25">
      <c r="A3506" s="61"/>
      <c r="B3506" s="61"/>
    </row>
    <row r="3507" spans="1:2" x14ac:dyDescent="0.25">
      <c r="A3507" s="61"/>
      <c r="B3507" s="61"/>
    </row>
    <row r="3508" spans="1:2" x14ac:dyDescent="0.25">
      <c r="A3508" s="61"/>
      <c r="B3508" s="61"/>
    </row>
    <row r="3509" spans="1:2" x14ac:dyDescent="0.25">
      <c r="A3509" s="61"/>
      <c r="B3509" s="61"/>
    </row>
    <row r="3510" spans="1:2" x14ac:dyDescent="0.25">
      <c r="A3510" s="61"/>
      <c r="B3510" s="61"/>
    </row>
    <row r="3511" spans="1:2" x14ac:dyDescent="0.25">
      <c r="A3511" s="61"/>
      <c r="B3511" s="61"/>
    </row>
    <row r="3512" spans="1:2" x14ac:dyDescent="0.25">
      <c r="A3512" s="61"/>
      <c r="B3512" s="61"/>
    </row>
    <row r="3513" spans="1:2" x14ac:dyDescent="0.25">
      <c r="A3513" s="61"/>
      <c r="B3513" s="61"/>
    </row>
    <row r="3514" spans="1:2" x14ac:dyDescent="0.25">
      <c r="A3514" s="61"/>
      <c r="B3514" s="61"/>
    </row>
    <row r="3515" spans="1:2" x14ac:dyDescent="0.25">
      <c r="A3515" s="61"/>
      <c r="B3515" s="61"/>
    </row>
    <row r="3516" spans="1:2" x14ac:dyDescent="0.25">
      <c r="A3516" s="61"/>
      <c r="B3516" s="61"/>
    </row>
    <row r="3517" spans="1:2" x14ac:dyDescent="0.25">
      <c r="A3517" s="61"/>
      <c r="B3517" s="61"/>
    </row>
    <row r="3518" spans="1:2" x14ac:dyDescent="0.25">
      <c r="A3518" s="61"/>
      <c r="B3518" s="61"/>
    </row>
    <row r="3519" spans="1:2" x14ac:dyDescent="0.25">
      <c r="A3519" s="61"/>
      <c r="B3519" s="61"/>
    </row>
    <row r="3520" spans="1:2" x14ac:dyDescent="0.25">
      <c r="A3520" s="61"/>
      <c r="B3520" s="61"/>
    </row>
    <row r="3521" spans="1:2" x14ac:dyDescent="0.25">
      <c r="A3521" s="61"/>
      <c r="B3521" s="61"/>
    </row>
    <row r="3522" spans="1:2" x14ac:dyDescent="0.25">
      <c r="A3522" s="61"/>
      <c r="B3522" s="61"/>
    </row>
    <row r="3523" spans="1:2" x14ac:dyDescent="0.25">
      <c r="A3523" s="61"/>
      <c r="B3523" s="61"/>
    </row>
    <row r="3524" spans="1:2" x14ac:dyDescent="0.25">
      <c r="A3524" s="61"/>
      <c r="B3524" s="61"/>
    </row>
    <row r="3525" spans="1:2" x14ac:dyDescent="0.25">
      <c r="A3525" s="61"/>
      <c r="B3525" s="61"/>
    </row>
    <row r="3526" spans="1:2" x14ac:dyDescent="0.25">
      <c r="A3526" s="61"/>
      <c r="B3526" s="61"/>
    </row>
    <row r="3527" spans="1:2" x14ac:dyDescent="0.25">
      <c r="A3527" s="61"/>
      <c r="B3527" s="61"/>
    </row>
    <row r="3528" spans="1:2" x14ac:dyDescent="0.25">
      <c r="A3528" s="61"/>
      <c r="B3528" s="61"/>
    </row>
    <row r="3529" spans="1:2" x14ac:dyDescent="0.25">
      <c r="A3529" s="61"/>
      <c r="B3529" s="61"/>
    </row>
    <row r="3530" spans="1:2" x14ac:dyDescent="0.25">
      <c r="A3530" s="61"/>
      <c r="B3530" s="61"/>
    </row>
    <row r="3531" spans="1:2" x14ac:dyDescent="0.25">
      <c r="A3531" s="61"/>
      <c r="B3531" s="61"/>
    </row>
    <row r="3532" spans="1:2" x14ac:dyDescent="0.25">
      <c r="A3532" s="61"/>
      <c r="B3532" s="61"/>
    </row>
    <row r="3533" spans="1:2" x14ac:dyDescent="0.25">
      <c r="A3533" s="61"/>
      <c r="B3533" s="61"/>
    </row>
    <row r="3534" spans="1:2" x14ac:dyDescent="0.25">
      <c r="A3534" s="61"/>
      <c r="B3534" s="61"/>
    </row>
    <row r="3535" spans="1:2" x14ac:dyDescent="0.25">
      <c r="A3535" s="61"/>
      <c r="B3535" s="61"/>
    </row>
    <row r="3536" spans="1:2" x14ac:dyDescent="0.25">
      <c r="A3536" s="61"/>
      <c r="B3536" s="61"/>
    </row>
    <row r="3537" spans="1:2" x14ac:dyDescent="0.25">
      <c r="A3537" s="61"/>
      <c r="B3537" s="61"/>
    </row>
    <row r="3538" spans="1:2" x14ac:dyDescent="0.25">
      <c r="A3538" s="61"/>
      <c r="B3538" s="61"/>
    </row>
    <row r="3539" spans="1:2" x14ac:dyDescent="0.25">
      <c r="A3539" s="61"/>
      <c r="B3539" s="61"/>
    </row>
    <row r="3540" spans="1:2" x14ac:dyDescent="0.25">
      <c r="A3540" s="61"/>
      <c r="B3540" s="61"/>
    </row>
    <row r="3541" spans="1:2" x14ac:dyDescent="0.25">
      <c r="A3541" s="61"/>
      <c r="B3541" s="61"/>
    </row>
    <row r="3542" spans="1:2" x14ac:dyDescent="0.25">
      <c r="A3542" s="61"/>
      <c r="B3542" s="61"/>
    </row>
    <row r="3543" spans="1:2" x14ac:dyDescent="0.25">
      <c r="A3543" s="61"/>
      <c r="B3543" s="61"/>
    </row>
    <row r="3544" spans="1:2" x14ac:dyDescent="0.25">
      <c r="A3544" s="61"/>
      <c r="B3544" s="61"/>
    </row>
    <row r="3545" spans="1:2" x14ac:dyDescent="0.25">
      <c r="A3545" s="61"/>
      <c r="B3545" s="61"/>
    </row>
    <row r="3546" spans="1:2" x14ac:dyDescent="0.25">
      <c r="A3546" s="61"/>
      <c r="B3546" s="61"/>
    </row>
    <row r="3547" spans="1:2" x14ac:dyDescent="0.25">
      <c r="A3547" s="61"/>
      <c r="B3547" s="61"/>
    </row>
    <row r="3548" spans="1:2" x14ac:dyDescent="0.25">
      <c r="A3548" s="61"/>
      <c r="B3548" s="61"/>
    </row>
    <row r="3549" spans="1:2" x14ac:dyDescent="0.25">
      <c r="A3549" s="61"/>
      <c r="B3549" s="61"/>
    </row>
    <row r="3550" spans="1:2" x14ac:dyDescent="0.25">
      <c r="A3550" s="61"/>
      <c r="B3550" s="61"/>
    </row>
    <row r="3551" spans="1:2" x14ac:dyDescent="0.25">
      <c r="A3551" s="61"/>
      <c r="B3551" s="61"/>
    </row>
    <row r="3552" spans="1:2" x14ac:dyDescent="0.25">
      <c r="A3552" s="61"/>
      <c r="B3552" s="61"/>
    </row>
    <row r="3553" spans="1:2" x14ac:dyDescent="0.25">
      <c r="A3553" s="61"/>
      <c r="B3553" s="61"/>
    </row>
    <row r="3554" spans="1:2" x14ac:dyDescent="0.25">
      <c r="A3554" s="61"/>
      <c r="B3554" s="61"/>
    </row>
    <row r="3555" spans="1:2" x14ac:dyDescent="0.25">
      <c r="A3555" s="61"/>
      <c r="B3555" s="61"/>
    </row>
    <row r="3556" spans="1:2" x14ac:dyDescent="0.25">
      <c r="A3556" s="61"/>
      <c r="B3556" s="61"/>
    </row>
    <row r="3557" spans="1:2" x14ac:dyDescent="0.25">
      <c r="A3557" s="61"/>
      <c r="B3557" s="61"/>
    </row>
    <row r="3558" spans="1:2" x14ac:dyDescent="0.25">
      <c r="A3558" s="61"/>
      <c r="B3558" s="61"/>
    </row>
    <row r="3559" spans="1:2" x14ac:dyDescent="0.25">
      <c r="A3559" s="61"/>
      <c r="B3559" s="61"/>
    </row>
    <row r="3560" spans="1:2" x14ac:dyDescent="0.25">
      <c r="A3560" s="61"/>
      <c r="B3560" s="61"/>
    </row>
    <row r="3561" spans="1:2" x14ac:dyDescent="0.25">
      <c r="A3561" s="61"/>
      <c r="B3561" s="61"/>
    </row>
    <row r="3562" spans="1:2" x14ac:dyDescent="0.25">
      <c r="A3562" s="61"/>
      <c r="B3562" s="61"/>
    </row>
    <row r="3563" spans="1:2" x14ac:dyDescent="0.25">
      <c r="A3563" s="61"/>
      <c r="B3563" s="61"/>
    </row>
    <row r="3564" spans="1:2" x14ac:dyDescent="0.25">
      <c r="A3564" s="61"/>
      <c r="B3564" s="61"/>
    </row>
    <row r="3565" spans="1:2" x14ac:dyDescent="0.25">
      <c r="A3565" s="61"/>
      <c r="B3565" s="61"/>
    </row>
    <row r="3566" spans="1:2" x14ac:dyDescent="0.25">
      <c r="A3566" s="61"/>
      <c r="B3566" s="61"/>
    </row>
    <row r="3567" spans="1:2" x14ac:dyDescent="0.25">
      <c r="A3567" s="61"/>
      <c r="B3567" s="61"/>
    </row>
    <row r="3568" spans="1:2" x14ac:dyDescent="0.25">
      <c r="A3568" s="61"/>
      <c r="B3568" s="61"/>
    </row>
    <row r="3569" spans="1:2" x14ac:dyDescent="0.25">
      <c r="A3569" s="61"/>
      <c r="B3569" s="61"/>
    </row>
    <row r="3570" spans="1:2" x14ac:dyDescent="0.25">
      <c r="A3570" s="61"/>
      <c r="B3570" s="61"/>
    </row>
    <row r="3571" spans="1:2" x14ac:dyDescent="0.25">
      <c r="A3571" s="61"/>
      <c r="B3571" s="61"/>
    </row>
    <row r="3572" spans="1:2" x14ac:dyDescent="0.25">
      <c r="A3572" s="61"/>
      <c r="B3572" s="61"/>
    </row>
    <row r="3573" spans="1:2" x14ac:dyDescent="0.25">
      <c r="A3573" s="61"/>
      <c r="B3573" s="61"/>
    </row>
    <row r="3574" spans="1:2" x14ac:dyDescent="0.25">
      <c r="A3574" s="61"/>
      <c r="B3574" s="61"/>
    </row>
    <row r="3575" spans="1:2" x14ac:dyDescent="0.25">
      <c r="A3575" s="61"/>
      <c r="B3575" s="61"/>
    </row>
    <row r="3576" spans="1:2" x14ac:dyDescent="0.25">
      <c r="A3576" s="61"/>
      <c r="B3576" s="61"/>
    </row>
    <row r="3577" spans="1:2" x14ac:dyDescent="0.25">
      <c r="A3577" s="61"/>
      <c r="B3577" s="61"/>
    </row>
    <row r="3578" spans="1:2" x14ac:dyDescent="0.25">
      <c r="A3578" s="61"/>
      <c r="B3578" s="61"/>
    </row>
    <row r="3579" spans="1:2" x14ac:dyDescent="0.25">
      <c r="A3579" s="61"/>
      <c r="B3579" s="61"/>
    </row>
    <row r="3580" spans="1:2" x14ac:dyDescent="0.25">
      <c r="A3580" s="61"/>
      <c r="B3580" s="61"/>
    </row>
    <row r="3581" spans="1:2" x14ac:dyDescent="0.25">
      <c r="A3581" s="61"/>
      <c r="B3581" s="61"/>
    </row>
    <row r="3582" spans="1:2" x14ac:dyDescent="0.25">
      <c r="A3582" s="61"/>
      <c r="B3582" s="61"/>
    </row>
    <row r="3583" spans="1:2" x14ac:dyDescent="0.25">
      <c r="A3583" s="61"/>
      <c r="B3583" s="61"/>
    </row>
    <row r="3584" spans="1:2" x14ac:dyDescent="0.25">
      <c r="A3584" s="61"/>
      <c r="B3584" s="61"/>
    </row>
    <row r="3585" spans="1:2" x14ac:dyDescent="0.25">
      <c r="A3585" s="61"/>
      <c r="B3585" s="61"/>
    </row>
    <row r="3586" spans="1:2" x14ac:dyDescent="0.25">
      <c r="A3586" s="61"/>
      <c r="B3586" s="61"/>
    </row>
    <row r="3587" spans="1:2" x14ac:dyDescent="0.25">
      <c r="A3587" s="61"/>
      <c r="B3587" s="61"/>
    </row>
    <row r="3588" spans="1:2" x14ac:dyDescent="0.25">
      <c r="A3588" s="61"/>
      <c r="B3588" s="61"/>
    </row>
    <row r="3589" spans="1:2" x14ac:dyDescent="0.25">
      <c r="A3589" s="61"/>
      <c r="B3589" s="61"/>
    </row>
    <row r="3590" spans="1:2" x14ac:dyDescent="0.25">
      <c r="A3590" s="61"/>
      <c r="B3590" s="61"/>
    </row>
    <row r="3591" spans="1:2" x14ac:dyDescent="0.25">
      <c r="A3591" s="61"/>
      <c r="B3591" s="61"/>
    </row>
    <row r="3592" spans="1:2" x14ac:dyDescent="0.25">
      <c r="A3592" s="61"/>
      <c r="B3592" s="61"/>
    </row>
    <row r="3593" spans="1:2" x14ac:dyDescent="0.25">
      <c r="A3593" s="61"/>
      <c r="B3593" s="61"/>
    </row>
    <row r="3594" spans="1:2" x14ac:dyDescent="0.25">
      <c r="A3594" s="61"/>
      <c r="B3594" s="61"/>
    </row>
    <row r="3595" spans="1:2" x14ac:dyDescent="0.25">
      <c r="A3595" s="61"/>
      <c r="B3595" s="61"/>
    </row>
    <row r="3596" spans="1:2" x14ac:dyDescent="0.25">
      <c r="A3596" s="61"/>
      <c r="B3596" s="61"/>
    </row>
    <row r="3597" spans="1:2" x14ac:dyDescent="0.25">
      <c r="A3597" s="61"/>
      <c r="B3597" s="61"/>
    </row>
    <row r="3598" spans="1:2" x14ac:dyDescent="0.25">
      <c r="A3598" s="61"/>
      <c r="B3598" s="61"/>
    </row>
    <row r="3599" spans="1:2" x14ac:dyDescent="0.25">
      <c r="A3599" s="61"/>
      <c r="B3599" s="61"/>
    </row>
    <row r="3600" spans="1:2" x14ac:dyDescent="0.25">
      <c r="A3600" s="61"/>
      <c r="B3600" s="61"/>
    </row>
    <row r="3601" spans="1:2" x14ac:dyDescent="0.25">
      <c r="A3601" s="61"/>
      <c r="B3601" s="61"/>
    </row>
    <row r="3602" spans="1:2" x14ac:dyDescent="0.25">
      <c r="A3602" s="61"/>
      <c r="B3602" s="61"/>
    </row>
    <row r="3603" spans="1:2" x14ac:dyDescent="0.25">
      <c r="A3603" s="61"/>
      <c r="B3603" s="61"/>
    </row>
    <row r="3604" spans="1:2" x14ac:dyDescent="0.25">
      <c r="A3604" s="61"/>
      <c r="B3604" s="61"/>
    </row>
    <row r="3605" spans="1:2" x14ac:dyDescent="0.25">
      <c r="A3605" s="61"/>
      <c r="B3605" s="61"/>
    </row>
    <row r="3606" spans="1:2" x14ac:dyDescent="0.25">
      <c r="A3606" s="61"/>
      <c r="B3606" s="61"/>
    </row>
    <row r="3607" spans="1:2" x14ac:dyDescent="0.25">
      <c r="A3607" s="61"/>
      <c r="B3607" s="61"/>
    </row>
    <row r="3608" spans="1:2" x14ac:dyDescent="0.25">
      <c r="A3608" s="61"/>
      <c r="B3608" s="61"/>
    </row>
    <row r="3609" spans="1:2" x14ac:dyDescent="0.25">
      <c r="A3609" s="61"/>
      <c r="B3609" s="61"/>
    </row>
    <row r="3610" spans="1:2" x14ac:dyDescent="0.25">
      <c r="A3610" s="61"/>
      <c r="B3610" s="61"/>
    </row>
    <row r="3611" spans="1:2" x14ac:dyDescent="0.25">
      <c r="A3611" s="61"/>
      <c r="B3611" s="61"/>
    </row>
    <row r="3612" spans="1:2" x14ac:dyDescent="0.25">
      <c r="A3612" s="61"/>
      <c r="B3612" s="61"/>
    </row>
    <row r="3613" spans="1:2" x14ac:dyDescent="0.25">
      <c r="A3613" s="61"/>
      <c r="B3613" s="61"/>
    </row>
    <row r="3614" spans="1:2" x14ac:dyDescent="0.25">
      <c r="A3614" s="61"/>
      <c r="B3614" s="61"/>
    </row>
    <row r="3615" spans="1:2" x14ac:dyDescent="0.25">
      <c r="A3615" s="61"/>
      <c r="B3615" s="61"/>
    </row>
    <row r="3616" spans="1:2" x14ac:dyDescent="0.25">
      <c r="A3616" s="61"/>
      <c r="B3616" s="61"/>
    </row>
    <row r="3617" spans="1:2" x14ac:dyDescent="0.25">
      <c r="A3617" s="61"/>
      <c r="B3617" s="61"/>
    </row>
    <row r="3618" spans="1:2" x14ac:dyDescent="0.25">
      <c r="A3618" s="61"/>
      <c r="B3618" s="61"/>
    </row>
    <row r="3619" spans="1:2" x14ac:dyDescent="0.25">
      <c r="A3619" s="61"/>
      <c r="B3619" s="61"/>
    </row>
    <row r="3620" spans="1:2" x14ac:dyDescent="0.25">
      <c r="A3620" s="61"/>
      <c r="B3620" s="61"/>
    </row>
    <row r="3621" spans="1:2" x14ac:dyDescent="0.25">
      <c r="A3621" s="61"/>
      <c r="B3621" s="61"/>
    </row>
    <row r="3622" spans="1:2" x14ac:dyDescent="0.25">
      <c r="A3622" s="61"/>
      <c r="B3622" s="61"/>
    </row>
    <row r="3623" spans="1:2" x14ac:dyDescent="0.25">
      <c r="A3623" s="61"/>
      <c r="B3623" s="61"/>
    </row>
    <row r="3624" spans="1:2" x14ac:dyDescent="0.25">
      <c r="A3624" s="61"/>
      <c r="B3624" s="61"/>
    </row>
    <row r="3625" spans="1:2" x14ac:dyDescent="0.25">
      <c r="A3625" s="61"/>
      <c r="B3625" s="61"/>
    </row>
    <row r="3626" spans="1:2" x14ac:dyDescent="0.25">
      <c r="A3626" s="61"/>
      <c r="B3626" s="61"/>
    </row>
    <row r="3627" spans="1:2" x14ac:dyDescent="0.25">
      <c r="A3627" s="61"/>
      <c r="B3627" s="61"/>
    </row>
    <row r="3628" spans="1:2" x14ac:dyDescent="0.25">
      <c r="A3628" s="61"/>
      <c r="B3628" s="61"/>
    </row>
    <row r="3629" spans="1:2" x14ac:dyDescent="0.25">
      <c r="A3629" s="61"/>
      <c r="B3629" s="61"/>
    </row>
    <row r="3630" spans="1:2" x14ac:dyDescent="0.25">
      <c r="A3630" s="61"/>
      <c r="B3630" s="61"/>
    </row>
    <row r="3631" spans="1:2" x14ac:dyDescent="0.25">
      <c r="A3631" s="61"/>
      <c r="B3631" s="61"/>
    </row>
    <row r="3632" spans="1:2" x14ac:dyDescent="0.25">
      <c r="A3632" s="61"/>
      <c r="B3632" s="61"/>
    </row>
    <row r="3633" spans="1:2" x14ac:dyDescent="0.25">
      <c r="A3633" s="61"/>
      <c r="B3633" s="61"/>
    </row>
    <row r="3634" spans="1:2" x14ac:dyDescent="0.25">
      <c r="A3634" s="61"/>
      <c r="B3634" s="61"/>
    </row>
    <row r="3635" spans="1:2" x14ac:dyDescent="0.25">
      <c r="A3635" s="61"/>
      <c r="B3635" s="61"/>
    </row>
    <row r="3636" spans="1:2" x14ac:dyDescent="0.25">
      <c r="A3636" s="61"/>
      <c r="B3636" s="61"/>
    </row>
    <row r="3637" spans="1:2" x14ac:dyDescent="0.25">
      <c r="A3637" s="61"/>
      <c r="B3637" s="61"/>
    </row>
    <row r="3638" spans="1:2" x14ac:dyDescent="0.25">
      <c r="A3638" s="61"/>
      <c r="B3638" s="61"/>
    </row>
    <row r="3639" spans="1:2" x14ac:dyDescent="0.25">
      <c r="A3639" s="61"/>
      <c r="B3639" s="61"/>
    </row>
    <row r="3640" spans="1:2" x14ac:dyDescent="0.25">
      <c r="A3640" s="61"/>
      <c r="B3640" s="61"/>
    </row>
    <row r="3641" spans="1:2" x14ac:dyDescent="0.25">
      <c r="A3641" s="61"/>
      <c r="B3641" s="61"/>
    </row>
    <row r="3642" spans="1:2" x14ac:dyDescent="0.25">
      <c r="A3642" s="61"/>
      <c r="B3642" s="61"/>
    </row>
    <row r="3643" spans="1:2" x14ac:dyDescent="0.25">
      <c r="A3643" s="61"/>
      <c r="B3643" s="61"/>
    </row>
    <row r="3644" spans="1:2" x14ac:dyDescent="0.25">
      <c r="A3644" s="61"/>
      <c r="B3644" s="61"/>
    </row>
    <row r="3645" spans="1:2" x14ac:dyDescent="0.25">
      <c r="A3645" s="61"/>
      <c r="B3645" s="61"/>
    </row>
    <row r="3646" spans="1:2" x14ac:dyDescent="0.25">
      <c r="A3646" s="61"/>
      <c r="B3646" s="61"/>
    </row>
    <row r="3647" spans="1:2" x14ac:dyDescent="0.25">
      <c r="A3647" s="61"/>
      <c r="B3647" s="61"/>
    </row>
    <row r="3648" spans="1:2" x14ac:dyDescent="0.25">
      <c r="A3648" s="61"/>
      <c r="B3648" s="61"/>
    </row>
    <row r="3649" spans="1:2" x14ac:dyDescent="0.25">
      <c r="A3649" s="61"/>
      <c r="B3649" s="61"/>
    </row>
    <row r="3650" spans="1:2" x14ac:dyDescent="0.25">
      <c r="A3650" s="61"/>
      <c r="B3650" s="61"/>
    </row>
    <row r="3651" spans="1:2" x14ac:dyDescent="0.25">
      <c r="A3651" s="61"/>
      <c r="B3651" s="61"/>
    </row>
    <row r="3652" spans="1:2" x14ac:dyDescent="0.25">
      <c r="A3652" s="61"/>
      <c r="B3652" s="61"/>
    </row>
    <row r="3653" spans="1:2" x14ac:dyDescent="0.25">
      <c r="A3653" s="61"/>
      <c r="B3653" s="61"/>
    </row>
    <row r="3654" spans="1:2" x14ac:dyDescent="0.25">
      <c r="A3654" s="61"/>
      <c r="B3654" s="61"/>
    </row>
    <row r="3655" spans="1:2" x14ac:dyDescent="0.25">
      <c r="A3655" s="61"/>
      <c r="B3655" s="61"/>
    </row>
    <row r="3656" spans="1:2" x14ac:dyDescent="0.25">
      <c r="A3656" s="61"/>
      <c r="B3656" s="61"/>
    </row>
    <row r="3657" spans="1:2" x14ac:dyDescent="0.25">
      <c r="A3657" s="61"/>
      <c r="B3657" s="61"/>
    </row>
    <row r="3658" spans="1:2" x14ac:dyDescent="0.25">
      <c r="A3658" s="61"/>
      <c r="B3658" s="61"/>
    </row>
    <row r="3659" spans="1:2" x14ac:dyDescent="0.25">
      <c r="A3659" s="61"/>
      <c r="B3659" s="61"/>
    </row>
    <row r="3660" spans="1:2" x14ac:dyDescent="0.25">
      <c r="A3660" s="61"/>
      <c r="B3660" s="61"/>
    </row>
    <row r="3661" spans="1:2" x14ac:dyDescent="0.25">
      <c r="A3661" s="61"/>
      <c r="B3661" s="61"/>
    </row>
    <row r="3662" spans="1:2" x14ac:dyDescent="0.25">
      <c r="A3662" s="61"/>
      <c r="B3662" s="61"/>
    </row>
    <row r="3663" spans="1:2" x14ac:dyDescent="0.25">
      <c r="A3663" s="61"/>
      <c r="B3663" s="61"/>
    </row>
    <row r="3664" spans="1:2" x14ac:dyDescent="0.25">
      <c r="A3664" s="61"/>
      <c r="B3664" s="61"/>
    </row>
    <row r="3665" spans="1:2" x14ac:dyDescent="0.25">
      <c r="A3665" s="61"/>
      <c r="B3665" s="61"/>
    </row>
    <row r="3666" spans="1:2" x14ac:dyDescent="0.25">
      <c r="A3666" s="61"/>
      <c r="B3666" s="61"/>
    </row>
    <row r="3667" spans="1:2" x14ac:dyDescent="0.25">
      <c r="A3667" s="61"/>
      <c r="B3667" s="61"/>
    </row>
    <row r="3668" spans="1:2" x14ac:dyDescent="0.25">
      <c r="A3668" s="61"/>
      <c r="B3668" s="61"/>
    </row>
    <row r="3669" spans="1:2" x14ac:dyDescent="0.25">
      <c r="A3669" s="61"/>
      <c r="B3669" s="61"/>
    </row>
    <row r="3670" spans="1:2" x14ac:dyDescent="0.25">
      <c r="A3670" s="61"/>
      <c r="B3670" s="61"/>
    </row>
    <row r="3671" spans="1:2" x14ac:dyDescent="0.25">
      <c r="A3671" s="61"/>
      <c r="B3671" s="61"/>
    </row>
    <row r="3672" spans="1:2" x14ac:dyDescent="0.25">
      <c r="A3672" s="61"/>
      <c r="B3672" s="61"/>
    </row>
    <row r="3673" spans="1:2" x14ac:dyDescent="0.25">
      <c r="A3673" s="61"/>
      <c r="B3673" s="61"/>
    </row>
    <row r="3674" spans="1:2" x14ac:dyDescent="0.25">
      <c r="A3674" s="61"/>
      <c r="B3674" s="61"/>
    </row>
    <row r="3675" spans="1:2" x14ac:dyDescent="0.25">
      <c r="A3675" s="61"/>
      <c r="B3675" s="61"/>
    </row>
    <row r="3676" spans="1:2" x14ac:dyDescent="0.25">
      <c r="A3676" s="61"/>
      <c r="B3676" s="61"/>
    </row>
    <row r="3677" spans="1:2" x14ac:dyDescent="0.25">
      <c r="A3677" s="61"/>
      <c r="B3677" s="61"/>
    </row>
    <row r="3678" spans="1:2" x14ac:dyDescent="0.25">
      <c r="A3678" s="61"/>
      <c r="B3678" s="61"/>
    </row>
    <row r="3679" spans="1:2" x14ac:dyDescent="0.25">
      <c r="A3679" s="61"/>
      <c r="B3679" s="61"/>
    </row>
    <row r="3680" spans="1:2" x14ac:dyDescent="0.25">
      <c r="A3680" s="61"/>
      <c r="B3680" s="61"/>
    </row>
    <row r="3681" spans="1:2" x14ac:dyDescent="0.25">
      <c r="A3681" s="61"/>
      <c r="B3681" s="61"/>
    </row>
    <row r="3682" spans="1:2" x14ac:dyDescent="0.25">
      <c r="A3682" s="61"/>
      <c r="B3682" s="61"/>
    </row>
    <row r="3683" spans="1:2" x14ac:dyDescent="0.25">
      <c r="A3683" s="61"/>
      <c r="B3683" s="61"/>
    </row>
    <row r="3684" spans="1:2" x14ac:dyDescent="0.25">
      <c r="A3684" s="61"/>
      <c r="B3684" s="61"/>
    </row>
    <row r="3685" spans="1:2" x14ac:dyDescent="0.25">
      <c r="A3685" s="61"/>
      <c r="B3685" s="61"/>
    </row>
    <row r="3686" spans="1:2" x14ac:dyDescent="0.25">
      <c r="A3686" s="61"/>
      <c r="B3686" s="61"/>
    </row>
    <row r="3687" spans="1:2" x14ac:dyDescent="0.25">
      <c r="A3687" s="61"/>
      <c r="B3687" s="61"/>
    </row>
    <row r="3688" spans="1:2" x14ac:dyDescent="0.25">
      <c r="A3688" s="61"/>
      <c r="B3688" s="61"/>
    </row>
    <row r="3689" spans="1:2" x14ac:dyDescent="0.25">
      <c r="A3689" s="61"/>
      <c r="B3689" s="61"/>
    </row>
    <row r="3690" spans="1:2" x14ac:dyDescent="0.25">
      <c r="A3690" s="61"/>
      <c r="B3690" s="61"/>
    </row>
    <row r="3691" spans="1:2" x14ac:dyDescent="0.25">
      <c r="A3691" s="61"/>
      <c r="B3691" s="61"/>
    </row>
    <row r="3692" spans="1:2" x14ac:dyDescent="0.25">
      <c r="A3692" s="61"/>
      <c r="B3692" s="61"/>
    </row>
    <row r="3693" spans="1:2" x14ac:dyDescent="0.25">
      <c r="A3693" s="61"/>
      <c r="B3693" s="61"/>
    </row>
    <row r="3694" spans="1:2" x14ac:dyDescent="0.25">
      <c r="A3694" s="61"/>
      <c r="B3694" s="61"/>
    </row>
    <row r="3695" spans="1:2" x14ac:dyDescent="0.25">
      <c r="A3695" s="61"/>
      <c r="B3695" s="61"/>
    </row>
    <row r="3696" spans="1:2" x14ac:dyDescent="0.25">
      <c r="A3696" s="61"/>
      <c r="B3696" s="61"/>
    </row>
    <row r="3697" spans="1:2" x14ac:dyDescent="0.25">
      <c r="A3697" s="61"/>
      <c r="B3697" s="61"/>
    </row>
    <row r="3698" spans="1:2" x14ac:dyDescent="0.25">
      <c r="A3698" s="61"/>
      <c r="B3698" s="61"/>
    </row>
    <row r="3699" spans="1:2" x14ac:dyDescent="0.25">
      <c r="A3699" s="61"/>
      <c r="B3699" s="61"/>
    </row>
    <row r="3700" spans="1:2" x14ac:dyDescent="0.25">
      <c r="A3700" s="61"/>
      <c r="B3700" s="61"/>
    </row>
    <row r="3701" spans="1:2" x14ac:dyDescent="0.25">
      <c r="A3701" s="61"/>
      <c r="B3701" s="61"/>
    </row>
    <row r="3702" spans="1:2" x14ac:dyDescent="0.25">
      <c r="A3702" s="61"/>
      <c r="B3702" s="61"/>
    </row>
    <row r="3703" spans="1:2" x14ac:dyDescent="0.25">
      <c r="A3703" s="61"/>
      <c r="B3703" s="61"/>
    </row>
    <row r="3704" spans="1:2" x14ac:dyDescent="0.25">
      <c r="A3704" s="61"/>
      <c r="B3704" s="61"/>
    </row>
    <row r="3705" spans="1:2" x14ac:dyDescent="0.25">
      <c r="A3705" s="61"/>
      <c r="B3705" s="61"/>
    </row>
    <row r="3706" spans="1:2" x14ac:dyDescent="0.25">
      <c r="A3706" s="61"/>
      <c r="B3706" s="61"/>
    </row>
    <row r="3707" spans="1:2" x14ac:dyDescent="0.25">
      <c r="A3707" s="61"/>
      <c r="B3707" s="61"/>
    </row>
    <row r="3708" spans="1:2" x14ac:dyDescent="0.25">
      <c r="A3708" s="61"/>
      <c r="B3708" s="61"/>
    </row>
    <row r="3709" spans="1:2" x14ac:dyDescent="0.25">
      <c r="A3709" s="61"/>
      <c r="B3709" s="61"/>
    </row>
    <row r="3710" spans="1:2" x14ac:dyDescent="0.25">
      <c r="A3710" s="61"/>
      <c r="B3710" s="61"/>
    </row>
    <row r="3711" spans="1:2" x14ac:dyDescent="0.25">
      <c r="A3711" s="61"/>
      <c r="B3711" s="61"/>
    </row>
    <row r="3712" spans="1:2" x14ac:dyDescent="0.25">
      <c r="A3712" s="61"/>
      <c r="B3712" s="61"/>
    </row>
    <row r="3713" spans="1:2" x14ac:dyDescent="0.25">
      <c r="A3713" s="61"/>
      <c r="B3713" s="61"/>
    </row>
    <row r="3714" spans="1:2" x14ac:dyDescent="0.25">
      <c r="A3714" s="61"/>
      <c r="B3714" s="61"/>
    </row>
    <row r="3715" spans="1:2" x14ac:dyDescent="0.25">
      <c r="A3715" s="61"/>
      <c r="B3715" s="61"/>
    </row>
    <row r="3716" spans="1:2" x14ac:dyDescent="0.25">
      <c r="A3716" s="61"/>
      <c r="B3716" s="61"/>
    </row>
    <row r="3717" spans="1:2" x14ac:dyDescent="0.25">
      <c r="A3717" s="61"/>
      <c r="B3717" s="61"/>
    </row>
    <row r="3718" spans="1:2" x14ac:dyDescent="0.25">
      <c r="A3718" s="61"/>
      <c r="B3718" s="61"/>
    </row>
    <row r="3719" spans="1:2" x14ac:dyDescent="0.25">
      <c r="A3719" s="61"/>
      <c r="B3719" s="61"/>
    </row>
    <row r="3720" spans="1:2" x14ac:dyDescent="0.25">
      <c r="A3720" s="61"/>
      <c r="B3720" s="61"/>
    </row>
    <row r="3721" spans="1:2" x14ac:dyDescent="0.25">
      <c r="A3721" s="61"/>
      <c r="B3721" s="61"/>
    </row>
    <row r="3722" spans="1:2" x14ac:dyDescent="0.25">
      <c r="A3722" s="61"/>
      <c r="B3722" s="61"/>
    </row>
    <row r="3723" spans="1:2" x14ac:dyDescent="0.25">
      <c r="A3723" s="61"/>
      <c r="B3723" s="61"/>
    </row>
    <row r="3724" spans="1:2" x14ac:dyDescent="0.25">
      <c r="A3724" s="61"/>
      <c r="B3724" s="61"/>
    </row>
    <row r="3725" spans="1:2" x14ac:dyDescent="0.25">
      <c r="A3725" s="61"/>
      <c r="B3725" s="61"/>
    </row>
    <row r="3726" spans="1:2" x14ac:dyDescent="0.25">
      <c r="A3726" s="61"/>
      <c r="B3726" s="61"/>
    </row>
    <row r="3727" spans="1:2" x14ac:dyDescent="0.25">
      <c r="A3727" s="61"/>
      <c r="B3727" s="61"/>
    </row>
    <row r="3728" spans="1:2" x14ac:dyDescent="0.25">
      <c r="A3728" s="61"/>
      <c r="B3728" s="61"/>
    </row>
    <row r="3729" spans="1:2" x14ac:dyDescent="0.25">
      <c r="A3729" s="61"/>
      <c r="B3729" s="61"/>
    </row>
    <row r="3730" spans="1:2" x14ac:dyDescent="0.25">
      <c r="A3730" s="61"/>
      <c r="B3730" s="61"/>
    </row>
    <row r="3731" spans="1:2" x14ac:dyDescent="0.25">
      <c r="A3731" s="61"/>
      <c r="B3731" s="61"/>
    </row>
    <row r="3732" spans="1:2" x14ac:dyDescent="0.25">
      <c r="A3732" s="61"/>
      <c r="B3732" s="61"/>
    </row>
    <row r="3733" spans="1:2" x14ac:dyDescent="0.25">
      <c r="A3733" s="61"/>
      <c r="B3733" s="61"/>
    </row>
    <row r="3734" spans="1:2" x14ac:dyDescent="0.25">
      <c r="A3734" s="61"/>
      <c r="B3734" s="61"/>
    </row>
    <row r="3735" spans="1:2" x14ac:dyDescent="0.25">
      <c r="A3735" s="61"/>
      <c r="B3735" s="61"/>
    </row>
    <row r="3736" spans="1:2" x14ac:dyDescent="0.25">
      <c r="A3736" s="61"/>
      <c r="B3736" s="61"/>
    </row>
    <row r="3737" spans="1:2" x14ac:dyDescent="0.25">
      <c r="A3737" s="61"/>
      <c r="B3737" s="61"/>
    </row>
    <row r="3738" spans="1:2" x14ac:dyDescent="0.25">
      <c r="A3738" s="61"/>
      <c r="B3738" s="61"/>
    </row>
    <row r="3739" spans="1:2" x14ac:dyDescent="0.25">
      <c r="A3739" s="61"/>
      <c r="B3739" s="61"/>
    </row>
    <row r="3740" spans="1:2" x14ac:dyDescent="0.25">
      <c r="A3740" s="61"/>
      <c r="B3740" s="61"/>
    </row>
    <row r="3741" spans="1:2" x14ac:dyDescent="0.25">
      <c r="A3741" s="61"/>
      <c r="B3741" s="61"/>
    </row>
    <row r="3742" spans="1:2" x14ac:dyDescent="0.25">
      <c r="A3742" s="61"/>
      <c r="B3742" s="61"/>
    </row>
    <row r="3743" spans="1:2" x14ac:dyDescent="0.25">
      <c r="A3743" s="61"/>
      <c r="B3743" s="61"/>
    </row>
    <row r="3744" spans="1:2" x14ac:dyDescent="0.25">
      <c r="A3744" s="61"/>
      <c r="B3744" s="61"/>
    </row>
    <row r="3745" spans="1:2" x14ac:dyDescent="0.25">
      <c r="A3745" s="61"/>
      <c r="B3745" s="61"/>
    </row>
    <row r="3746" spans="1:2" x14ac:dyDescent="0.25">
      <c r="A3746" s="61"/>
      <c r="B3746" s="61"/>
    </row>
    <row r="3747" spans="1:2" x14ac:dyDescent="0.25">
      <c r="A3747" s="61"/>
      <c r="B3747" s="61"/>
    </row>
    <row r="3748" spans="1:2" x14ac:dyDescent="0.25">
      <c r="A3748" s="61"/>
      <c r="B3748" s="61"/>
    </row>
    <row r="3749" spans="1:2" x14ac:dyDescent="0.25">
      <c r="A3749" s="61"/>
      <c r="B3749" s="61"/>
    </row>
    <row r="3750" spans="1:2" x14ac:dyDescent="0.25">
      <c r="A3750" s="61"/>
      <c r="B3750" s="61"/>
    </row>
    <row r="3751" spans="1:2" x14ac:dyDescent="0.25">
      <c r="A3751" s="61"/>
      <c r="B3751" s="61"/>
    </row>
    <row r="3752" spans="1:2" x14ac:dyDescent="0.25">
      <c r="A3752" s="61"/>
      <c r="B3752" s="61"/>
    </row>
    <row r="3753" spans="1:2" x14ac:dyDescent="0.25">
      <c r="A3753" s="61"/>
      <c r="B3753" s="61"/>
    </row>
    <row r="3754" spans="1:2" x14ac:dyDescent="0.25">
      <c r="A3754" s="61"/>
      <c r="B3754" s="61"/>
    </row>
    <row r="3755" spans="1:2" x14ac:dyDescent="0.25">
      <c r="A3755" s="61"/>
      <c r="B3755" s="61"/>
    </row>
    <row r="3756" spans="1:2" x14ac:dyDescent="0.25">
      <c r="A3756" s="61"/>
      <c r="B3756" s="61"/>
    </row>
    <row r="3757" spans="1:2" x14ac:dyDescent="0.25">
      <c r="A3757" s="61"/>
      <c r="B3757" s="61"/>
    </row>
    <row r="3758" spans="1:2" x14ac:dyDescent="0.25">
      <c r="A3758" s="61"/>
      <c r="B3758" s="61"/>
    </row>
    <row r="3759" spans="1:2" x14ac:dyDescent="0.25">
      <c r="A3759" s="61"/>
      <c r="B3759" s="61"/>
    </row>
    <row r="3760" spans="1:2" x14ac:dyDescent="0.25">
      <c r="A3760" s="61"/>
      <c r="B3760" s="61"/>
    </row>
    <row r="3761" spans="1:2" x14ac:dyDescent="0.25">
      <c r="A3761" s="61"/>
      <c r="B3761" s="61"/>
    </row>
    <row r="3762" spans="1:2" x14ac:dyDescent="0.25">
      <c r="A3762" s="61"/>
      <c r="B3762" s="61"/>
    </row>
    <row r="3763" spans="1:2" x14ac:dyDescent="0.25">
      <c r="A3763" s="61"/>
      <c r="B3763" s="61"/>
    </row>
    <row r="3764" spans="1:2" x14ac:dyDescent="0.25">
      <c r="A3764" s="61"/>
      <c r="B3764" s="61"/>
    </row>
    <row r="3765" spans="1:2" x14ac:dyDescent="0.25">
      <c r="A3765" s="61"/>
      <c r="B3765" s="61"/>
    </row>
    <row r="3766" spans="1:2" x14ac:dyDescent="0.25">
      <c r="A3766" s="61"/>
      <c r="B3766" s="61"/>
    </row>
    <row r="3767" spans="1:2" x14ac:dyDescent="0.25">
      <c r="A3767" s="61"/>
      <c r="B3767" s="61"/>
    </row>
    <row r="3768" spans="1:2" x14ac:dyDescent="0.25">
      <c r="A3768" s="61"/>
      <c r="B3768" s="61"/>
    </row>
    <row r="3769" spans="1:2" x14ac:dyDescent="0.25">
      <c r="A3769" s="61"/>
      <c r="B3769" s="61"/>
    </row>
    <row r="3770" spans="1:2" x14ac:dyDescent="0.25">
      <c r="A3770" s="61"/>
      <c r="B3770" s="61"/>
    </row>
    <row r="3771" spans="1:2" x14ac:dyDescent="0.25">
      <c r="A3771" s="61"/>
      <c r="B3771" s="61"/>
    </row>
    <row r="3772" spans="1:2" x14ac:dyDescent="0.25">
      <c r="A3772" s="61"/>
      <c r="B3772" s="61"/>
    </row>
    <row r="3773" spans="1:2" x14ac:dyDescent="0.25">
      <c r="A3773" s="61"/>
      <c r="B3773" s="61"/>
    </row>
    <row r="3774" spans="1:2" x14ac:dyDescent="0.25">
      <c r="A3774" s="61"/>
      <c r="B3774" s="61"/>
    </row>
    <row r="3775" spans="1:2" x14ac:dyDescent="0.25">
      <c r="A3775" s="61"/>
      <c r="B3775" s="61"/>
    </row>
    <row r="3776" spans="1:2" x14ac:dyDescent="0.25">
      <c r="A3776" s="61"/>
      <c r="B3776" s="61"/>
    </row>
    <row r="3777" spans="1:2" x14ac:dyDescent="0.25">
      <c r="A3777" s="61"/>
      <c r="B3777" s="61"/>
    </row>
    <row r="3778" spans="1:2" x14ac:dyDescent="0.25">
      <c r="A3778" s="61"/>
      <c r="B3778" s="61"/>
    </row>
    <row r="3779" spans="1:2" x14ac:dyDescent="0.25">
      <c r="A3779" s="61"/>
      <c r="B3779" s="61"/>
    </row>
    <row r="3780" spans="1:2" x14ac:dyDescent="0.25">
      <c r="A3780" s="61"/>
      <c r="B3780" s="61"/>
    </row>
    <row r="3781" spans="1:2" x14ac:dyDescent="0.25">
      <c r="A3781" s="61"/>
      <c r="B3781" s="61"/>
    </row>
    <row r="3782" spans="1:2" x14ac:dyDescent="0.25">
      <c r="A3782" s="61"/>
      <c r="B3782" s="61"/>
    </row>
    <row r="3783" spans="1:2" x14ac:dyDescent="0.25">
      <c r="A3783" s="61"/>
      <c r="B3783" s="61"/>
    </row>
    <row r="3784" spans="1:2" x14ac:dyDescent="0.25">
      <c r="A3784" s="61"/>
      <c r="B3784" s="61"/>
    </row>
    <row r="3785" spans="1:2" x14ac:dyDescent="0.25">
      <c r="A3785" s="61"/>
      <c r="B3785" s="61"/>
    </row>
    <row r="3786" spans="1:2" x14ac:dyDescent="0.25">
      <c r="A3786" s="61"/>
      <c r="B3786" s="61"/>
    </row>
    <row r="3787" spans="1:2" x14ac:dyDescent="0.25">
      <c r="A3787" s="61"/>
      <c r="B3787" s="61"/>
    </row>
    <row r="3788" spans="1:2" x14ac:dyDescent="0.25">
      <c r="A3788" s="61"/>
      <c r="B3788" s="61"/>
    </row>
    <row r="3789" spans="1:2" x14ac:dyDescent="0.25">
      <c r="A3789" s="61"/>
      <c r="B3789" s="61"/>
    </row>
    <row r="3790" spans="1:2" x14ac:dyDescent="0.25">
      <c r="A3790" s="61"/>
      <c r="B3790" s="61"/>
    </row>
    <row r="3791" spans="1:2" x14ac:dyDescent="0.25">
      <c r="A3791" s="61"/>
      <c r="B3791" s="61"/>
    </row>
    <row r="3792" spans="1:2" x14ac:dyDescent="0.25">
      <c r="A3792" s="61"/>
      <c r="B3792" s="61"/>
    </row>
    <row r="3793" spans="1:2" x14ac:dyDescent="0.25">
      <c r="A3793" s="61"/>
      <c r="B3793" s="61"/>
    </row>
    <row r="3794" spans="1:2" x14ac:dyDescent="0.25">
      <c r="A3794" s="61"/>
      <c r="B3794" s="61"/>
    </row>
    <row r="3795" spans="1:2" x14ac:dyDescent="0.25">
      <c r="A3795" s="61"/>
      <c r="B3795" s="61"/>
    </row>
    <row r="3796" spans="1:2" x14ac:dyDescent="0.25">
      <c r="A3796" s="61"/>
      <c r="B3796" s="61"/>
    </row>
    <row r="3797" spans="1:2" x14ac:dyDescent="0.25">
      <c r="A3797" s="61"/>
      <c r="B3797" s="61"/>
    </row>
    <row r="3798" spans="1:2" x14ac:dyDescent="0.25">
      <c r="A3798" s="61"/>
      <c r="B3798" s="61"/>
    </row>
    <row r="3799" spans="1:2" x14ac:dyDescent="0.25">
      <c r="A3799" s="61"/>
      <c r="B3799" s="61"/>
    </row>
    <row r="3800" spans="1:2" x14ac:dyDescent="0.25">
      <c r="A3800" s="61"/>
      <c r="B3800" s="61"/>
    </row>
    <row r="3801" spans="1:2" x14ac:dyDescent="0.25">
      <c r="A3801" s="61"/>
      <c r="B3801" s="61"/>
    </row>
    <row r="3802" spans="1:2" x14ac:dyDescent="0.25">
      <c r="A3802" s="61"/>
      <c r="B3802" s="61"/>
    </row>
    <row r="3803" spans="1:2" x14ac:dyDescent="0.25">
      <c r="A3803" s="61"/>
      <c r="B3803" s="61"/>
    </row>
    <row r="3804" spans="1:2" x14ac:dyDescent="0.25">
      <c r="A3804" s="61"/>
      <c r="B3804" s="61"/>
    </row>
    <row r="3805" spans="1:2" x14ac:dyDescent="0.25">
      <c r="A3805" s="61"/>
      <c r="B3805" s="61"/>
    </row>
    <row r="3806" spans="1:2" x14ac:dyDescent="0.25">
      <c r="A3806" s="61"/>
      <c r="B3806" s="61"/>
    </row>
    <row r="3807" spans="1:2" x14ac:dyDescent="0.25">
      <c r="A3807" s="61"/>
      <c r="B3807" s="61"/>
    </row>
    <row r="3808" spans="1:2" x14ac:dyDescent="0.25">
      <c r="A3808" s="61"/>
      <c r="B3808" s="61"/>
    </row>
    <row r="3809" spans="1:2" x14ac:dyDescent="0.25">
      <c r="A3809" s="61"/>
      <c r="B3809" s="61"/>
    </row>
    <row r="3810" spans="1:2" x14ac:dyDescent="0.25">
      <c r="A3810" s="61"/>
      <c r="B3810" s="61"/>
    </row>
    <row r="3811" spans="1:2" x14ac:dyDescent="0.25">
      <c r="A3811" s="61"/>
      <c r="B3811" s="61"/>
    </row>
    <row r="3812" spans="1:2" x14ac:dyDescent="0.25">
      <c r="A3812" s="61"/>
      <c r="B3812" s="61"/>
    </row>
    <row r="3813" spans="1:2" x14ac:dyDescent="0.25">
      <c r="A3813" s="61"/>
      <c r="B3813" s="61"/>
    </row>
    <row r="3814" spans="1:2" x14ac:dyDescent="0.25">
      <c r="A3814" s="61"/>
      <c r="B3814" s="61"/>
    </row>
    <row r="3815" spans="1:2" x14ac:dyDescent="0.25">
      <c r="A3815" s="61"/>
      <c r="B3815" s="61"/>
    </row>
    <row r="3816" spans="1:2" x14ac:dyDescent="0.25">
      <c r="A3816" s="61"/>
      <c r="B3816" s="61"/>
    </row>
    <row r="3817" spans="1:2" x14ac:dyDescent="0.25">
      <c r="A3817" s="61"/>
      <c r="B3817" s="61"/>
    </row>
    <row r="3818" spans="1:2" x14ac:dyDescent="0.25">
      <c r="A3818" s="61"/>
      <c r="B3818" s="61"/>
    </row>
    <row r="3819" spans="1:2" x14ac:dyDescent="0.25">
      <c r="A3819" s="61"/>
      <c r="B3819" s="61"/>
    </row>
    <row r="3820" spans="1:2" x14ac:dyDescent="0.25">
      <c r="A3820" s="61"/>
      <c r="B3820" s="61"/>
    </row>
    <row r="3821" spans="1:2" x14ac:dyDescent="0.25">
      <c r="A3821" s="61"/>
      <c r="B3821" s="61"/>
    </row>
    <row r="3822" spans="1:2" x14ac:dyDescent="0.25">
      <c r="A3822" s="61"/>
      <c r="B3822" s="61"/>
    </row>
    <row r="3823" spans="1:2" x14ac:dyDescent="0.25">
      <c r="A3823" s="61"/>
      <c r="B3823" s="61"/>
    </row>
    <row r="3824" spans="1:2" x14ac:dyDescent="0.25">
      <c r="A3824" s="61"/>
      <c r="B3824" s="61"/>
    </row>
    <row r="3825" spans="1:2" x14ac:dyDescent="0.25">
      <c r="A3825" s="61"/>
      <c r="B3825" s="61"/>
    </row>
    <row r="3826" spans="1:2" x14ac:dyDescent="0.25">
      <c r="A3826" s="61"/>
      <c r="B3826" s="61"/>
    </row>
    <row r="3827" spans="1:2" x14ac:dyDescent="0.25">
      <c r="A3827" s="61"/>
      <c r="B3827" s="61"/>
    </row>
    <row r="3828" spans="1:2" x14ac:dyDescent="0.25">
      <c r="A3828" s="61"/>
      <c r="B3828" s="61"/>
    </row>
    <row r="3829" spans="1:2" x14ac:dyDescent="0.25">
      <c r="A3829" s="61"/>
      <c r="B3829" s="61"/>
    </row>
    <row r="3830" spans="1:2" x14ac:dyDescent="0.25">
      <c r="A3830" s="61"/>
      <c r="B3830" s="61"/>
    </row>
    <row r="3831" spans="1:2" x14ac:dyDescent="0.25">
      <c r="A3831" s="61"/>
      <c r="B3831" s="61"/>
    </row>
    <row r="3832" spans="1:2" x14ac:dyDescent="0.25">
      <c r="A3832" s="61"/>
      <c r="B3832" s="61"/>
    </row>
    <row r="3833" spans="1:2" x14ac:dyDescent="0.25">
      <c r="A3833" s="61"/>
      <c r="B3833" s="61"/>
    </row>
    <row r="3834" spans="1:2" x14ac:dyDescent="0.25">
      <c r="A3834" s="61"/>
      <c r="B3834" s="61"/>
    </row>
    <row r="3835" spans="1:2" x14ac:dyDescent="0.25">
      <c r="A3835" s="61"/>
      <c r="B3835" s="61"/>
    </row>
    <row r="3836" spans="1:2" x14ac:dyDescent="0.25">
      <c r="A3836" s="61"/>
      <c r="B3836" s="61"/>
    </row>
    <row r="3837" spans="1:2" x14ac:dyDescent="0.25">
      <c r="A3837" s="61"/>
      <c r="B3837" s="61"/>
    </row>
    <row r="3838" spans="1:2" x14ac:dyDescent="0.25">
      <c r="A3838" s="61"/>
      <c r="B3838" s="61"/>
    </row>
    <row r="3839" spans="1:2" x14ac:dyDescent="0.25">
      <c r="A3839" s="61"/>
      <c r="B3839" s="61"/>
    </row>
    <row r="3840" spans="1:2" x14ac:dyDescent="0.25">
      <c r="A3840" s="61"/>
      <c r="B3840" s="61"/>
    </row>
    <row r="3841" spans="1:2" x14ac:dyDescent="0.25">
      <c r="A3841" s="61"/>
      <c r="B3841" s="61"/>
    </row>
    <row r="3842" spans="1:2" x14ac:dyDescent="0.25">
      <c r="A3842" s="61"/>
      <c r="B3842" s="61"/>
    </row>
    <row r="3843" spans="1:2" x14ac:dyDescent="0.25">
      <c r="A3843" s="61"/>
      <c r="B3843" s="61"/>
    </row>
    <row r="3844" spans="1:2" x14ac:dyDescent="0.25">
      <c r="A3844" s="61"/>
      <c r="B3844" s="61"/>
    </row>
    <row r="3845" spans="1:2" x14ac:dyDescent="0.25">
      <c r="A3845" s="61"/>
      <c r="B3845" s="61"/>
    </row>
    <row r="3846" spans="1:2" x14ac:dyDescent="0.25">
      <c r="A3846" s="61"/>
      <c r="B3846" s="61"/>
    </row>
    <row r="3847" spans="1:2" x14ac:dyDescent="0.25">
      <c r="A3847" s="61"/>
      <c r="B3847" s="61"/>
    </row>
    <row r="3848" spans="1:2" x14ac:dyDescent="0.25">
      <c r="A3848" s="61"/>
      <c r="B3848" s="61"/>
    </row>
    <row r="3849" spans="1:2" x14ac:dyDescent="0.25">
      <c r="A3849" s="61"/>
      <c r="B3849" s="61"/>
    </row>
    <row r="3850" spans="1:2" x14ac:dyDescent="0.25">
      <c r="A3850" s="61"/>
      <c r="B3850" s="61"/>
    </row>
    <row r="3851" spans="1:2" x14ac:dyDescent="0.25">
      <c r="A3851" s="61"/>
      <c r="B3851" s="61"/>
    </row>
    <row r="3852" spans="1:2" x14ac:dyDescent="0.25">
      <c r="A3852" s="61"/>
      <c r="B3852" s="61"/>
    </row>
    <row r="3853" spans="1:2" x14ac:dyDescent="0.25">
      <c r="A3853" s="61"/>
      <c r="B3853" s="61"/>
    </row>
    <row r="3854" spans="1:2" x14ac:dyDescent="0.25">
      <c r="A3854" s="61"/>
      <c r="B3854" s="61"/>
    </row>
    <row r="3855" spans="1:2" x14ac:dyDescent="0.25">
      <c r="A3855" s="61"/>
      <c r="B3855" s="61"/>
    </row>
    <row r="3856" spans="1:2" x14ac:dyDescent="0.25">
      <c r="A3856" s="61"/>
      <c r="B3856" s="61"/>
    </row>
    <row r="3857" spans="1:2" x14ac:dyDescent="0.25">
      <c r="A3857" s="61"/>
      <c r="B3857" s="61"/>
    </row>
    <row r="3858" spans="1:2" x14ac:dyDescent="0.25">
      <c r="A3858" s="61"/>
      <c r="B3858" s="61"/>
    </row>
    <row r="3859" spans="1:2" x14ac:dyDescent="0.25">
      <c r="A3859" s="61"/>
      <c r="B3859" s="61"/>
    </row>
    <row r="3860" spans="1:2" x14ac:dyDescent="0.25">
      <c r="A3860" s="61"/>
      <c r="B3860" s="61"/>
    </row>
    <row r="3861" spans="1:2" x14ac:dyDescent="0.25">
      <c r="A3861" s="61"/>
      <c r="B3861" s="61"/>
    </row>
    <row r="3862" spans="1:2" x14ac:dyDescent="0.25">
      <c r="A3862" s="61"/>
      <c r="B3862" s="61"/>
    </row>
    <row r="3863" spans="1:2" x14ac:dyDescent="0.25">
      <c r="A3863" s="61"/>
      <c r="B3863" s="61"/>
    </row>
    <row r="3864" spans="1:2" x14ac:dyDescent="0.25">
      <c r="A3864" s="61"/>
      <c r="B3864" s="61"/>
    </row>
    <row r="3865" spans="1:2" x14ac:dyDescent="0.25">
      <c r="A3865" s="61"/>
      <c r="B3865" s="61"/>
    </row>
    <row r="3866" spans="1:2" x14ac:dyDescent="0.25">
      <c r="A3866" s="61"/>
      <c r="B3866" s="61"/>
    </row>
    <row r="3867" spans="1:2" x14ac:dyDescent="0.25">
      <c r="A3867" s="61"/>
      <c r="B3867" s="61"/>
    </row>
    <row r="3868" spans="1:2" x14ac:dyDescent="0.25">
      <c r="A3868" s="61"/>
      <c r="B3868" s="61"/>
    </row>
    <row r="3869" spans="1:2" x14ac:dyDescent="0.25">
      <c r="A3869" s="61"/>
      <c r="B3869" s="61"/>
    </row>
    <row r="3870" spans="1:2" x14ac:dyDescent="0.25">
      <c r="A3870" s="61"/>
      <c r="B3870" s="61"/>
    </row>
    <row r="3871" spans="1:2" x14ac:dyDescent="0.25">
      <c r="A3871" s="61"/>
      <c r="B3871" s="61"/>
    </row>
    <row r="3872" spans="1:2" x14ac:dyDescent="0.25">
      <c r="A3872" s="61"/>
      <c r="B3872" s="61"/>
    </row>
    <row r="3873" spans="1:2" x14ac:dyDescent="0.25">
      <c r="A3873" s="61"/>
      <c r="B3873" s="61"/>
    </row>
    <row r="3874" spans="1:2" x14ac:dyDescent="0.25">
      <c r="A3874" s="61"/>
      <c r="B3874" s="61"/>
    </row>
    <row r="3875" spans="1:2" x14ac:dyDescent="0.25">
      <c r="A3875" s="61"/>
      <c r="B3875" s="61"/>
    </row>
    <row r="3876" spans="1:2" x14ac:dyDescent="0.25">
      <c r="A3876" s="61"/>
      <c r="B3876" s="61"/>
    </row>
    <row r="3877" spans="1:2" x14ac:dyDescent="0.25">
      <c r="A3877" s="61"/>
      <c r="B3877" s="61"/>
    </row>
    <row r="3878" spans="1:2" x14ac:dyDescent="0.25">
      <c r="A3878" s="61"/>
      <c r="B3878" s="61"/>
    </row>
    <row r="3879" spans="1:2" x14ac:dyDescent="0.25">
      <c r="A3879" s="61"/>
      <c r="B3879" s="61"/>
    </row>
    <row r="3880" spans="1:2" x14ac:dyDescent="0.25">
      <c r="A3880" s="61"/>
      <c r="B3880" s="61"/>
    </row>
    <row r="3881" spans="1:2" x14ac:dyDescent="0.25">
      <c r="A3881" s="61"/>
      <c r="B3881" s="61"/>
    </row>
    <row r="3882" spans="1:2" x14ac:dyDescent="0.25">
      <c r="A3882" s="61"/>
      <c r="B3882" s="61"/>
    </row>
    <row r="3883" spans="1:2" x14ac:dyDescent="0.25">
      <c r="A3883" s="61"/>
      <c r="B3883" s="61"/>
    </row>
    <row r="3884" spans="1:2" x14ac:dyDescent="0.25">
      <c r="A3884" s="61"/>
      <c r="B3884" s="61"/>
    </row>
    <row r="3885" spans="1:2" x14ac:dyDescent="0.25">
      <c r="A3885" s="61"/>
      <c r="B3885" s="61"/>
    </row>
    <row r="3886" spans="1:2" x14ac:dyDescent="0.25">
      <c r="A3886" s="61"/>
      <c r="B3886" s="61"/>
    </row>
    <row r="3887" spans="1:2" x14ac:dyDescent="0.25">
      <c r="A3887" s="61"/>
      <c r="B3887" s="61"/>
    </row>
    <row r="3888" spans="1:2" x14ac:dyDescent="0.25">
      <c r="A3888" s="61"/>
      <c r="B3888" s="61"/>
    </row>
    <row r="3889" spans="1:2" x14ac:dyDescent="0.25">
      <c r="A3889" s="61"/>
      <c r="B3889" s="61"/>
    </row>
    <row r="3890" spans="1:2" x14ac:dyDescent="0.25">
      <c r="A3890" s="61"/>
      <c r="B3890" s="61"/>
    </row>
    <row r="3891" spans="1:2" x14ac:dyDescent="0.25">
      <c r="A3891" s="61"/>
      <c r="B3891" s="61"/>
    </row>
    <row r="3892" spans="1:2" x14ac:dyDescent="0.25">
      <c r="A3892" s="61"/>
      <c r="B3892" s="61"/>
    </row>
    <row r="3893" spans="1:2" x14ac:dyDescent="0.25">
      <c r="A3893" s="61"/>
      <c r="B3893" s="61"/>
    </row>
    <row r="3894" spans="1:2" x14ac:dyDescent="0.25">
      <c r="A3894" s="61"/>
      <c r="B3894" s="61"/>
    </row>
    <row r="3895" spans="1:2" x14ac:dyDescent="0.25">
      <c r="A3895" s="61"/>
      <c r="B3895" s="61"/>
    </row>
    <row r="3896" spans="1:2" x14ac:dyDescent="0.25">
      <c r="A3896" s="61"/>
      <c r="B3896" s="61"/>
    </row>
    <row r="3897" spans="1:2" x14ac:dyDescent="0.25">
      <c r="A3897" s="61"/>
      <c r="B3897" s="61"/>
    </row>
    <row r="3898" spans="1:2" x14ac:dyDescent="0.25">
      <c r="A3898" s="61"/>
      <c r="B3898" s="61"/>
    </row>
    <row r="3899" spans="1:2" x14ac:dyDescent="0.25">
      <c r="A3899" s="61"/>
      <c r="B3899" s="61"/>
    </row>
    <row r="3900" spans="1:2" x14ac:dyDescent="0.25">
      <c r="A3900" s="61"/>
      <c r="B3900" s="61"/>
    </row>
    <row r="3901" spans="1:2" x14ac:dyDescent="0.25">
      <c r="A3901" s="61"/>
      <c r="B3901" s="61"/>
    </row>
    <row r="3902" spans="1:2" x14ac:dyDescent="0.25">
      <c r="A3902" s="61"/>
      <c r="B3902" s="61"/>
    </row>
    <row r="3903" spans="1:2" x14ac:dyDescent="0.25">
      <c r="A3903" s="61"/>
      <c r="B3903" s="61"/>
    </row>
    <row r="3904" spans="1:2" x14ac:dyDescent="0.25">
      <c r="A3904" s="61"/>
      <c r="B3904" s="61"/>
    </row>
    <row r="3905" spans="1:2" x14ac:dyDescent="0.25">
      <c r="A3905" s="61"/>
      <c r="B3905" s="61"/>
    </row>
    <row r="3906" spans="1:2" x14ac:dyDescent="0.25">
      <c r="A3906" s="61"/>
      <c r="B3906" s="61"/>
    </row>
    <row r="3907" spans="1:2" x14ac:dyDescent="0.25">
      <c r="A3907" s="61"/>
      <c r="B3907" s="61"/>
    </row>
    <row r="3908" spans="1:2" x14ac:dyDescent="0.25">
      <c r="A3908" s="61"/>
      <c r="B3908" s="61"/>
    </row>
    <row r="3909" spans="1:2" x14ac:dyDescent="0.25">
      <c r="A3909" s="61"/>
      <c r="B3909" s="61"/>
    </row>
    <row r="3910" spans="1:2" x14ac:dyDescent="0.25">
      <c r="A3910" s="61"/>
      <c r="B3910" s="61"/>
    </row>
    <row r="3911" spans="1:2" x14ac:dyDescent="0.25">
      <c r="A3911" s="61"/>
      <c r="B3911" s="61"/>
    </row>
    <row r="3912" spans="1:2" x14ac:dyDescent="0.25">
      <c r="A3912" s="61"/>
      <c r="B3912" s="61"/>
    </row>
    <row r="3913" spans="1:2" x14ac:dyDescent="0.25">
      <c r="A3913" s="61"/>
      <c r="B3913" s="61"/>
    </row>
    <row r="3914" spans="1:2" x14ac:dyDescent="0.25">
      <c r="A3914" s="61"/>
      <c r="B3914" s="61"/>
    </row>
    <row r="3915" spans="1:2" x14ac:dyDescent="0.25">
      <c r="A3915" s="61"/>
      <c r="B3915" s="61"/>
    </row>
    <row r="3916" spans="1:2" x14ac:dyDescent="0.25">
      <c r="A3916" s="61"/>
      <c r="B3916" s="61"/>
    </row>
    <row r="3917" spans="1:2" x14ac:dyDescent="0.25">
      <c r="A3917" s="61"/>
      <c r="B3917" s="61"/>
    </row>
    <row r="3918" spans="1:2" x14ac:dyDescent="0.25">
      <c r="A3918" s="61"/>
      <c r="B3918" s="61"/>
    </row>
    <row r="3919" spans="1:2" x14ac:dyDescent="0.25">
      <c r="A3919" s="61"/>
      <c r="B3919" s="61"/>
    </row>
    <row r="3920" spans="1:2" x14ac:dyDescent="0.25">
      <c r="A3920" s="61"/>
      <c r="B3920" s="61"/>
    </row>
    <row r="3921" spans="1:2" x14ac:dyDescent="0.25">
      <c r="A3921" s="61"/>
      <c r="B3921" s="61"/>
    </row>
    <row r="3922" spans="1:2" x14ac:dyDescent="0.25">
      <c r="A3922" s="61"/>
      <c r="B3922" s="61"/>
    </row>
    <row r="3923" spans="1:2" x14ac:dyDescent="0.25">
      <c r="A3923" s="61"/>
      <c r="B3923" s="61"/>
    </row>
    <row r="3924" spans="1:2" x14ac:dyDescent="0.25">
      <c r="A3924" s="61"/>
      <c r="B3924" s="61"/>
    </row>
    <row r="3925" spans="1:2" x14ac:dyDescent="0.25">
      <c r="A3925" s="61"/>
      <c r="B3925" s="61"/>
    </row>
    <row r="3926" spans="1:2" x14ac:dyDescent="0.25">
      <c r="A3926" s="61"/>
      <c r="B3926" s="61"/>
    </row>
    <row r="3927" spans="1:2" x14ac:dyDescent="0.25">
      <c r="A3927" s="61"/>
      <c r="B3927" s="61"/>
    </row>
    <row r="3928" spans="1:2" x14ac:dyDescent="0.25">
      <c r="A3928" s="61"/>
      <c r="B3928" s="61"/>
    </row>
    <row r="3929" spans="1:2" x14ac:dyDescent="0.25">
      <c r="A3929" s="61"/>
      <c r="B3929" s="61"/>
    </row>
    <row r="3930" spans="1:2" x14ac:dyDescent="0.25">
      <c r="A3930" s="61"/>
      <c r="B3930" s="61"/>
    </row>
    <row r="3931" spans="1:2" x14ac:dyDescent="0.25">
      <c r="A3931" s="61"/>
      <c r="B3931" s="61"/>
    </row>
    <row r="3932" spans="1:2" x14ac:dyDescent="0.25">
      <c r="A3932" s="61"/>
      <c r="B3932" s="61"/>
    </row>
    <row r="3933" spans="1:2" x14ac:dyDescent="0.25">
      <c r="A3933" s="61"/>
      <c r="B3933" s="61"/>
    </row>
    <row r="3934" spans="1:2" x14ac:dyDescent="0.25">
      <c r="A3934" s="61"/>
      <c r="B3934" s="61"/>
    </row>
    <row r="3935" spans="1:2" x14ac:dyDescent="0.25">
      <c r="A3935" s="61"/>
      <c r="B3935" s="61"/>
    </row>
    <row r="3936" spans="1:2" x14ac:dyDescent="0.25">
      <c r="A3936" s="61"/>
      <c r="B3936" s="61"/>
    </row>
    <row r="3937" spans="1:2" x14ac:dyDescent="0.25">
      <c r="A3937" s="61"/>
      <c r="B3937" s="61"/>
    </row>
    <row r="3938" spans="1:2" x14ac:dyDescent="0.25">
      <c r="A3938" s="61"/>
      <c r="B3938" s="61"/>
    </row>
    <row r="3939" spans="1:2" x14ac:dyDescent="0.25">
      <c r="A3939" s="61"/>
      <c r="B3939" s="61"/>
    </row>
    <row r="3940" spans="1:2" x14ac:dyDescent="0.25">
      <c r="A3940" s="61"/>
      <c r="B3940" s="61"/>
    </row>
    <row r="3941" spans="1:2" x14ac:dyDescent="0.25">
      <c r="A3941" s="61"/>
      <c r="B3941" s="61"/>
    </row>
    <row r="3942" spans="1:2" x14ac:dyDescent="0.25">
      <c r="A3942" s="61"/>
      <c r="B3942" s="61"/>
    </row>
    <row r="3943" spans="1:2" x14ac:dyDescent="0.25">
      <c r="A3943" s="61"/>
      <c r="B3943" s="61"/>
    </row>
    <row r="3944" spans="1:2" x14ac:dyDescent="0.25">
      <c r="A3944" s="61"/>
      <c r="B3944" s="61"/>
    </row>
    <row r="3945" spans="1:2" x14ac:dyDescent="0.25">
      <c r="A3945" s="61"/>
      <c r="B3945" s="61"/>
    </row>
    <row r="3946" spans="1:2" x14ac:dyDescent="0.25">
      <c r="A3946" s="61"/>
      <c r="B3946" s="61"/>
    </row>
    <row r="3947" spans="1:2" x14ac:dyDescent="0.25">
      <c r="A3947" s="61"/>
      <c r="B3947" s="61"/>
    </row>
    <row r="3948" spans="1:2" x14ac:dyDescent="0.25">
      <c r="A3948" s="61"/>
      <c r="B3948" s="61"/>
    </row>
    <row r="3949" spans="1:2" x14ac:dyDescent="0.25">
      <c r="A3949" s="61"/>
      <c r="B3949" s="61"/>
    </row>
    <row r="3950" spans="1:2" x14ac:dyDescent="0.25">
      <c r="A3950" s="61"/>
      <c r="B3950" s="61"/>
    </row>
    <row r="3951" spans="1:2" x14ac:dyDescent="0.25">
      <c r="A3951" s="61"/>
      <c r="B3951" s="61"/>
    </row>
    <row r="3952" spans="1:2" x14ac:dyDescent="0.25">
      <c r="A3952" s="61"/>
      <c r="B3952" s="61"/>
    </row>
    <row r="3953" spans="1:2" x14ac:dyDescent="0.25">
      <c r="A3953" s="61"/>
      <c r="B3953" s="61"/>
    </row>
    <row r="3954" spans="1:2" x14ac:dyDescent="0.25">
      <c r="A3954" s="61"/>
      <c r="B3954" s="61"/>
    </row>
    <row r="3955" spans="1:2" x14ac:dyDescent="0.25">
      <c r="A3955" s="61"/>
      <c r="B3955" s="61"/>
    </row>
    <row r="3956" spans="1:2" x14ac:dyDescent="0.25">
      <c r="A3956" s="61"/>
      <c r="B3956" s="61"/>
    </row>
    <row r="3957" spans="1:2" x14ac:dyDescent="0.25">
      <c r="A3957" s="61"/>
      <c r="B3957" s="61"/>
    </row>
    <row r="3958" spans="1:2" x14ac:dyDescent="0.25">
      <c r="A3958" s="61"/>
      <c r="B3958" s="61"/>
    </row>
    <row r="3959" spans="1:2" x14ac:dyDescent="0.25">
      <c r="A3959" s="61"/>
      <c r="B3959" s="61"/>
    </row>
    <row r="3960" spans="1:2" x14ac:dyDescent="0.25">
      <c r="A3960" s="61"/>
      <c r="B3960" s="61"/>
    </row>
    <row r="3961" spans="1:2" x14ac:dyDescent="0.25">
      <c r="A3961" s="61"/>
      <c r="B3961" s="61"/>
    </row>
    <row r="3962" spans="1:2" x14ac:dyDescent="0.25">
      <c r="A3962" s="61"/>
      <c r="B3962" s="61"/>
    </row>
    <row r="3963" spans="1:2" x14ac:dyDescent="0.25">
      <c r="A3963" s="61"/>
      <c r="B3963" s="61"/>
    </row>
    <row r="3964" spans="1:2" x14ac:dyDescent="0.25">
      <c r="A3964" s="61"/>
      <c r="B3964" s="61"/>
    </row>
    <row r="3965" spans="1:2" x14ac:dyDescent="0.25">
      <c r="A3965" s="61"/>
      <c r="B3965" s="61"/>
    </row>
    <row r="3966" spans="1:2" x14ac:dyDescent="0.25">
      <c r="A3966" s="61"/>
      <c r="B3966" s="61"/>
    </row>
    <row r="3967" spans="1:2" x14ac:dyDescent="0.25">
      <c r="A3967" s="61"/>
      <c r="B3967" s="61"/>
    </row>
    <row r="3968" spans="1:2" x14ac:dyDescent="0.25">
      <c r="A3968" s="61"/>
      <c r="B3968" s="61"/>
    </row>
    <row r="3969" spans="1:2" x14ac:dyDescent="0.25">
      <c r="A3969" s="61"/>
      <c r="B3969" s="61"/>
    </row>
    <row r="3970" spans="1:2" x14ac:dyDescent="0.25">
      <c r="A3970" s="61"/>
      <c r="B3970" s="61"/>
    </row>
    <row r="3971" spans="1:2" x14ac:dyDescent="0.25">
      <c r="A3971" s="61"/>
      <c r="B3971" s="61"/>
    </row>
    <row r="3972" spans="1:2" x14ac:dyDescent="0.25">
      <c r="A3972" s="61"/>
      <c r="B3972" s="61"/>
    </row>
    <row r="3973" spans="1:2" x14ac:dyDescent="0.25">
      <c r="A3973" s="61"/>
      <c r="B3973" s="61"/>
    </row>
    <row r="3974" spans="1:2" x14ac:dyDescent="0.25">
      <c r="A3974" s="61"/>
      <c r="B3974" s="61"/>
    </row>
    <row r="3975" spans="1:2" x14ac:dyDescent="0.25">
      <c r="A3975" s="61"/>
      <c r="B3975" s="61"/>
    </row>
    <row r="3976" spans="1:2" x14ac:dyDescent="0.25">
      <c r="A3976" s="61"/>
      <c r="B3976" s="61"/>
    </row>
    <row r="3977" spans="1:2" x14ac:dyDescent="0.25">
      <c r="A3977" s="61"/>
      <c r="B3977" s="61"/>
    </row>
    <row r="3978" spans="1:2" x14ac:dyDescent="0.25">
      <c r="A3978" s="61"/>
      <c r="B3978" s="61"/>
    </row>
    <row r="3979" spans="1:2" x14ac:dyDescent="0.25">
      <c r="A3979" s="61"/>
      <c r="B3979" s="61"/>
    </row>
    <row r="3980" spans="1:2" x14ac:dyDescent="0.25">
      <c r="A3980" s="61"/>
      <c r="B3980" s="61"/>
    </row>
    <row r="3981" spans="1:2" x14ac:dyDescent="0.25">
      <c r="A3981" s="61"/>
      <c r="B3981" s="61"/>
    </row>
    <row r="3982" spans="1:2" x14ac:dyDescent="0.25">
      <c r="A3982" s="61"/>
      <c r="B3982" s="61"/>
    </row>
    <row r="3983" spans="1:2" x14ac:dyDescent="0.25">
      <c r="A3983" s="61"/>
      <c r="B3983" s="61"/>
    </row>
    <row r="3984" spans="1:2" x14ac:dyDescent="0.25">
      <c r="A3984" s="61"/>
      <c r="B3984" s="61"/>
    </row>
    <row r="3985" spans="1:2" x14ac:dyDescent="0.25">
      <c r="A3985" s="61"/>
      <c r="B3985" s="61"/>
    </row>
    <row r="3986" spans="1:2" x14ac:dyDescent="0.25">
      <c r="A3986" s="61"/>
      <c r="B3986" s="61"/>
    </row>
    <row r="3987" spans="1:2" x14ac:dyDescent="0.25">
      <c r="A3987" s="61"/>
      <c r="B3987" s="61"/>
    </row>
    <row r="3988" spans="1:2" x14ac:dyDescent="0.25">
      <c r="A3988" s="61"/>
      <c r="B3988" s="61"/>
    </row>
    <row r="3989" spans="1:2" x14ac:dyDescent="0.25">
      <c r="A3989" s="61"/>
      <c r="B3989" s="61"/>
    </row>
    <row r="3990" spans="1:2" x14ac:dyDescent="0.25">
      <c r="A3990" s="61"/>
      <c r="B3990" s="61"/>
    </row>
    <row r="3991" spans="1:2" x14ac:dyDescent="0.25">
      <c r="A3991" s="61"/>
      <c r="B3991" s="61"/>
    </row>
    <row r="3992" spans="1:2" x14ac:dyDescent="0.25">
      <c r="A3992" s="61"/>
      <c r="B3992" s="61"/>
    </row>
    <row r="3993" spans="1:2" x14ac:dyDescent="0.25">
      <c r="A3993" s="61"/>
      <c r="B3993" s="61"/>
    </row>
    <row r="3994" spans="1:2" x14ac:dyDescent="0.25">
      <c r="A3994" s="61"/>
      <c r="B3994" s="61"/>
    </row>
    <row r="3995" spans="1:2" x14ac:dyDescent="0.25">
      <c r="A3995" s="61"/>
      <c r="B3995" s="61"/>
    </row>
    <row r="3996" spans="1:2" x14ac:dyDescent="0.25">
      <c r="A3996" s="61"/>
      <c r="B3996" s="61"/>
    </row>
    <row r="3997" spans="1:2" x14ac:dyDescent="0.25">
      <c r="A3997" s="61"/>
      <c r="B3997" s="61"/>
    </row>
    <row r="3998" spans="1:2" x14ac:dyDescent="0.25">
      <c r="A3998" s="61"/>
      <c r="B3998" s="61"/>
    </row>
    <row r="3999" spans="1:2" x14ac:dyDescent="0.25">
      <c r="A3999" s="61"/>
      <c r="B3999" s="61"/>
    </row>
    <row r="4000" spans="1:2" x14ac:dyDescent="0.25">
      <c r="A4000" s="61"/>
      <c r="B4000" s="61"/>
    </row>
    <row r="4001" spans="1:2" x14ac:dyDescent="0.25">
      <c r="A4001" s="61"/>
      <c r="B4001" s="61"/>
    </row>
    <row r="4002" spans="1:2" x14ac:dyDescent="0.25">
      <c r="A4002" s="61"/>
      <c r="B4002" s="61"/>
    </row>
    <row r="4003" spans="1:2" x14ac:dyDescent="0.25">
      <c r="A4003" s="61"/>
      <c r="B4003" s="61"/>
    </row>
    <row r="4004" spans="1:2" x14ac:dyDescent="0.25">
      <c r="A4004" s="61"/>
      <c r="B4004" s="61"/>
    </row>
    <row r="4005" spans="1:2" x14ac:dyDescent="0.25">
      <c r="A4005" s="61"/>
      <c r="B4005" s="61"/>
    </row>
    <row r="4006" spans="1:2" x14ac:dyDescent="0.25">
      <c r="A4006" s="61"/>
      <c r="B4006" s="61"/>
    </row>
    <row r="4007" spans="1:2" x14ac:dyDescent="0.25">
      <c r="A4007" s="61"/>
      <c r="B4007" s="61"/>
    </row>
    <row r="4008" spans="1:2" x14ac:dyDescent="0.25">
      <c r="A4008" s="61"/>
      <c r="B4008" s="61"/>
    </row>
    <row r="4009" spans="1:2" x14ac:dyDescent="0.25">
      <c r="A4009" s="61"/>
      <c r="B4009" s="61"/>
    </row>
    <row r="4010" spans="1:2" x14ac:dyDescent="0.25">
      <c r="A4010" s="61"/>
      <c r="B4010" s="61"/>
    </row>
    <row r="4011" spans="1:2" x14ac:dyDescent="0.25">
      <c r="A4011" s="61"/>
      <c r="B4011" s="61"/>
    </row>
    <row r="4012" spans="1:2" x14ac:dyDescent="0.25">
      <c r="A4012" s="61"/>
      <c r="B4012" s="61"/>
    </row>
    <row r="4013" spans="1:2" x14ac:dyDescent="0.25">
      <c r="A4013" s="61"/>
      <c r="B4013" s="61"/>
    </row>
    <row r="4014" spans="1:2" x14ac:dyDescent="0.25">
      <c r="A4014" s="61"/>
      <c r="B4014" s="61"/>
    </row>
    <row r="4015" spans="1:2" x14ac:dyDescent="0.25">
      <c r="A4015" s="61"/>
      <c r="B4015" s="61"/>
    </row>
    <row r="4016" spans="1:2" x14ac:dyDescent="0.25">
      <c r="A4016" s="61"/>
      <c r="B4016" s="61"/>
    </row>
    <row r="4017" spans="1:2" x14ac:dyDescent="0.25">
      <c r="A4017" s="61"/>
      <c r="B4017" s="61"/>
    </row>
    <row r="4018" spans="1:2" x14ac:dyDescent="0.25">
      <c r="A4018" s="61"/>
      <c r="B4018" s="61"/>
    </row>
    <row r="4019" spans="1:2" x14ac:dyDescent="0.25">
      <c r="A4019" s="61"/>
      <c r="B4019" s="61"/>
    </row>
    <row r="4020" spans="1:2" x14ac:dyDescent="0.25">
      <c r="A4020" s="61"/>
      <c r="B4020" s="61"/>
    </row>
    <row r="4021" spans="1:2" x14ac:dyDescent="0.25">
      <c r="A4021" s="61"/>
      <c r="B4021" s="61"/>
    </row>
    <row r="4022" spans="1:2" x14ac:dyDescent="0.25">
      <c r="A4022" s="61"/>
      <c r="B4022" s="61"/>
    </row>
    <row r="4023" spans="1:2" x14ac:dyDescent="0.25">
      <c r="A4023" s="61"/>
      <c r="B4023" s="61"/>
    </row>
    <row r="4024" spans="1:2" x14ac:dyDescent="0.25">
      <c r="A4024" s="61"/>
      <c r="B4024" s="61"/>
    </row>
    <row r="4025" spans="1:2" x14ac:dyDescent="0.25">
      <c r="A4025" s="61"/>
      <c r="B4025" s="61"/>
    </row>
    <row r="4026" spans="1:2" x14ac:dyDescent="0.25">
      <c r="A4026" s="61"/>
      <c r="B4026" s="61"/>
    </row>
    <row r="4027" spans="1:2" x14ac:dyDescent="0.25">
      <c r="A4027" s="61"/>
      <c r="B4027" s="61"/>
    </row>
    <row r="4028" spans="1:2" x14ac:dyDescent="0.25">
      <c r="A4028" s="61"/>
      <c r="B4028" s="61"/>
    </row>
    <row r="4029" spans="1:2" x14ac:dyDescent="0.25">
      <c r="A4029" s="61"/>
      <c r="B4029" s="61"/>
    </row>
    <row r="4030" spans="1:2" x14ac:dyDescent="0.25">
      <c r="A4030" s="61"/>
      <c r="B4030" s="61"/>
    </row>
    <row r="4031" spans="1:2" x14ac:dyDescent="0.25">
      <c r="A4031" s="61"/>
      <c r="B4031" s="61"/>
    </row>
    <row r="4032" spans="1:2" x14ac:dyDescent="0.25">
      <c r="A4032" s="61"/>
      <c r="B4032" s="61"/>
    </row>
    <row r="4033" spans="1:2" x14ac:dyDescent="0.25">
      <c r="A4033" s="61"/>
      <c r="B4033" s="61"/>
    </row>
    <row r="4034" spans="1:2" x14ac:dyDescent="0.25">
      <c r="A4034" s="61"/>
      <c r="B4034" s="61"/>
    </row>
    <row r="4035" spans="1:2" x14ac:dyDescent="0.25">
      <c r="A4035" s="61"/>
      <c r="B4035" s="61"/>
    </row>
    <row r="4036" spans="1:2" x14ac:dyDescent="0.25">
      <c r="A4036" s="61"/>
      <c r="B4036" s="61"/>
    </row>
    <row r="4037" spans="1:2" x14ac:dyDescent="0.25">
      <c r="A4037" s="61"/>
      <c r="B4037" s="61"/>
    </row>
    <row r="4038" spans="1:2" x14ac:dyDescent="0.25">
      <c r="A4038" s="61"/>
      <c r="B4038" s="61"/>
    </row>
    <row r="4039" spans="1:2" x14ac:dyDescent="0.25">
      <c r="A4039" s="61"/>
      <c r="B4039" s="61"/>
    </row>
    <row r="4040" spans="1:2" x14ac:dyDescent="0.25">
      <c r="A4040" s="61"/>
      <c r="B4040" s="61"/>
    </row>
    <row r="4041" spans="1:2" x14ac:dyDescent="0.25">
      <c r="A4041" s="61"/>
      <c r="B4041" s="61"/>
    </row>
    <row r="4042" spans="1:2" x14ac:dyDescent="0.25">
      <c r="A4042" s="61"/>
      <c r="B4042" s="61"/>
    </row>
    <row r="4043" spans="1:2" x14ac:dyDescent="0.25">
      <c r="A4043" s="61"/>
      <c r="B4043" s="61"/>
    </row>
    <row r="4044" spans="1:2" x14ac:dyDescent="0.25">
      <c r="A4044" s="61"/>
      <c r="B4044" s="61"/>
    </row>
    <row r="4045" spans="1:2" x14ac:dyDescent="0.25">
      <c r="A4045" s="61"/>
      <c r="B4045" s="61"/>
    </row>
    <row r="4046" spans="1:2" x14ac:dyDescent="0.25">
      <c r="A4046" s="61"/>
      <c r="B4046" s="61"/>
    </row>
    <row r="4047" spans="1:2" x14ac:dyDescent="0.25">
      <c r="A4047" s="61"/>
      <c r="B4047" s="61"/>
    </row>
    <row r="4048" spans="1:2" x14ac:dyDescent="0.25">
      <c r="A4048" s="61"/>
      <c r="B4048" s="61"/>
    </row>
    <row r="4049" spans="1:2" x14ac:dyDescent="0.25">
      <c r="A4049" s="61"/>
      <c r="B4049" s="61"/>
    </row>
    <row r="4050" spans="1:2" x14ac:dyDescent="0.25">
      <c r="A4050" s="61"/>
      <c r="B4050" s="61"/>
    </row>
    <row r="4051" spans="1:2" x14ac:dyDescent="0.25">
      <c r="A4051" s="61"/>
      <c r="B4051" s="61"/>
    </row>
    <row r="4052" spans="1:2" x14ac:dyDescent="0.25">
      <c r="A4052" s="61"/>
      <c r="B4052" s="61"/>
    </row>
    <row r="4053" spans="1:2" x14ac:dyDescent="0.25">
      <c r="A4053" s="61"/>
      <c r="B4053" s="61"/>
    </row>
    <row r="4054" spans="1:2" x14ac:dyDescent="0.25">
      <c r="A4054" s="61"/>
      <c r="B4054" s="61"/>
    </row>
    <row r="4055" spans="1:2" x14ac:dyDescent="0.25">
      <c r="A4055" s="61"/>
      <c r="B4055" s="61"/>
    </row>
    <row r="4056" spans="1:2" x14ac:dyDescent="0.25">
      <c r="A4056" s="61"/>
      <c r="B4056" s="61"/>
    </row>
    <row r="4057" spans="1:2" x14ac:dyDescent="0.25">
      <c r="A4057" s="61"/>
      <c r="B4057" s="61"/>
    </row>
    <row r="4058" spans="1:2" x14ac:dyDescent="0.25">
      <c r="A4058" s="61"/>
      <c r="B4058" s="61"/>
    </row>
    <row r="4059" spans="1:2" x14ac:dyDescent="0.25">
      <c r="A4059" s="61"/>
      <c r="B4059" s="61"/>
    </row>
    <row r="4060" spans="1:2" x14ac:dyDescent="0.25">
      <c r="A4060" s="61"/>
      <c r="B4060" s="61"/>
    </row>
    <row r="4061" spans="1:2" x14ac:dyDescent="0.25">
      <c r="A4061" s="61"/>
      <c r="B4061" s="61"/>
    </row>
    <row r="4062" spans="1:2" x14ac:dyDescent="0.25">
      <c r="A4062" s="61"/>
      <c r="B4062" s="61"/>
    </row>
    <row r="4063" spans="1:2" x14ac:dyDescent="0.25">
      <c r="A4063" s="61"/>
      <c r="B4063" s="61"/>
    </row>
    <row r="4064" spans="1:2" x14ac:dyDescent="0.25">
      <c r="A4064" s="61"/>
      <c r="B4064" s="61"/>
    </row>
    <row r="4065" spans="1:2" x14ac:dyDescent="0.25">
      <c r="A4065" s="61"/>
      <c r="B4065" s="61"/>
    </row>
    <row r="4066" spans="1:2" x14ac:dyDescent="0.25">
      <c r="A4066" s="61"/>
      <c r="B4066" s="61"/>
    </row>
    <row r="4067" spans="1:2" x14ac:dyDescent="0.25">
      <c r="A4067" s="61"/>
      <c r="B4067" s="61"/>
    </row>
    <row r="4068" spans="1:2" x14ac:dyDescent="0.25">
      <c r="A4068" s="61"/>
      <c r="B4068" s="61"/>
    </row>
    <row r="4069" spans="1:2" x14ac:dyDescent="0.25">
      <c r="A4069" s="61"/>
      <c r="B4069" s="61"/>
    </row>
    <row r="4070" spans="1:2" x14ac:dyDescent="0.25">
      <c r="A4070" s="61"/>
      <c r="B4070" s="61"/>
    </row>
    <row r="4071" spans="1:2" x14ac:dyDescent="0.25">
      <c r="A4071" s="61"/>
      <c r="B4071" s="61"/>
    </row>
    <row r="4072" spans="1:2" x14ac:dyDescent="0.25">
      <c r="A4072" s="61"/>
      <c r="B4072" s="61"/>
    </row>
    <row r="4073" spans="1:2" x14ac:dyDescent="0.25">
      <c r="A4073" s="61"/>
      <c r="B4073" s="61"/>
    </row>
    <row r="4074" spans="1:2" x14ac:dyDescent="0.25">
      <c r="A4074" s="61"/>
      <c r="B4074" s="61"/>
    </row>
    <row r="4075" spans="1:2" x14ac:dyDescent="0.25">
      <c r="A4075" s="61"/>
      <c r="B4075" s="61"/>
    </row>
    <row r="4076" spans="1:2" x14ac:dyDescent="0.25">
      <c r="A4076" s="61"/>
      <c r="B4076" s="61"/>
    </row>
    <row r="4077" spans="1:2" x14ac:dyDescent="0.25">
      <c r="A4077" s="61"/>
      <c r="B4077" s="61"/>
    </row>
    <row r="4078" spans="1:2" x14ac:dyDescent="0.25">
      <c r="A4078" s="61"/>
      <c r="B4078" s="61"/>
    </row>
    <row r="4079" spans="1:2" x14ac:dyDescent="0.25">
      <c r="A4079" s="61"/>
      <c r="B4079" s="61"/>
    </row>
    <row r="4080" spans="1:2" x14ac:dyDescent="0.25">
      <c r="A4080" s="61"/>
      <c r="B4080" s="61"/>
    </row>
    <row r="4081" spans="1:2" x14ac:dyDescent="0.25">
      <c r="A4081" s="61"/>
      <c r="B4081" s="61"/>
    </row>
    <row r="4082" spans="1:2" x14ac:dyDescent="0.25">
      <c r="A4082" s="61"/>
      <c r="B4082" s="61"/>
    </row>
    <row r="4083" spans="1:2" x14ac:dyDescent="0.25">
      <c r="A4083" s="61"/>
      <c r="B4083" s="61"/>
    </row>
    <row r="4084" spans="1:2" x14ac:dyDescent="0.25">
      <c r="A4084" s="61"/>
      <c r="B4084" s="61"/>
    </row>
    <row r="4085" spans="1:2" x14ac:dyDescent="0.25">
      <c r="A4085" s="61"/>
      <c r="B4085" s="61"/>
    </row>
    <row r="4086" spans="1:2" x14ac:dyDescent="0.25">
      <c r="A4086" s="61"/>
      <c r="B4086" s="61"/>
    </row>
    <row r="4087" spans="1:2" x14ac:dyDescent="0.25">
      <c r="A4087" s="61"/>
      <c r="B4087" s="61"/>
    </row>
    <row r="4088" spans="1:2" x14ac:dyDescent="0.25">
      <c r="A4088" s="61"/>
      <c r="B4088" s="61"/>
    </row>
    <row r="4089" spans="1:2" x14ac:dyDescent="0.25">
      <c r="A4089" s="61"/>
      <c r="B4089" s="61"/>
    </row>
    <row r="4090" spans="1:2" x14ac:dyDescent="0.25">
      <c r="A4090" s="61"/>
      <c r="B4090" s="61"/>
    </row>
    <row r="4091" spans="1:2" x14ac:dyDescent="0.25">
      <c r="A4091" s="61"/>
      <c r="B4091" s="61"/>
    </row>
    <row r="4092" spans="1:2" x14ac:dyDescent="0.25">
      <c r="A4092" s="61"/>
      <c r="B4092" s="61"/>
    </row>
    <row r="4093" spans="1:2" x14ac:dyDescent="0.25">
      <c r="A4093" s="61"/>
      <c r="B4093" s="61"/>
    </row>
    <row r="4094" spans="1:2" x14ac:dyDescent="0.25">
      <c r="A4094" s="61"/>
      <c r="B4094" s="61"/>
    </row>
    <row r="4095" spans="1:2" x14ac:dyDescent="0.25">
      <c r="A4095" s="61"/>
      <c r="B4095" s="61"/>
    </row>
    <row r="4096" spans="1:2" x14ac:dyDescent="0.25">
      <c r="A4096" s="61"/>
      <c r="B4096" s="61"/>
    </row>
    <row r="4097" spans="1:2" x14ac:dyDescent="0.25">
      <c r="A4097" s="61"/>
      <c r="B4097" s="61"/>
    </row>
    <row r="4098" spans="1:2" x14ac:dyDescent="0.25">
      <c r="A4098" s="61"/>
      <c r="B4098" s="61"/>
    </row>
    <row r="4099" spans="1:2" x14ac:dyDescent="0.25">
      <c r="A4099" s="61"/>
      <c r="B4099" s="61"/>
    </row>
    <row r="4100" spans="1:2" x14ac:dyDescent="0.25">
      <c r="A4100" s="61"/>
      <c r="B4100" s="61"/>
    </row>
    <row r="4101" spans="1:2" x14ac:dyDescent="0.25">
      <c r="A4101" s="61"/>
      <c r="B4101" s="61"/>
    </row>
    <row r="4102" spans="1:2" x14ac:dyDescent="0.25">
      <c r="A4102" s="61"/>
      <c r="B4102" s="61"/>
    </row>
    <row r="4103" spans="1:2" x14ac:dyDescent="0.25">
      <c r="A4103" s="61"/>
      <c r="B4103" s="61"/>
    </row>
    <row r="4104" spans="1:2" x14ac:dyDescent="0.25">
      <c r="A4104" s="61"/>
      <c r="B4104" s="61"/>
    </row>
    <row r="4105" spans="1:2" x14ac:dyDescent="0.25">
      <c r="A4105" s="61"/>
      <c r="B4105" s="61"/>
    </row>
    <row r="4106" spans="1:2" x14ac:dyDescent="0.25">
      <c r="A4106" s="61"/>
      <c r="B4106" s="61"/>
    </row>
    <row r="4107" spans="1:2" x14ac:dyDescent="0.25">
      <c r="A4107" s="61"/>
      <c r="B4107" s="61"/>
    </row>
    <row r="4108" spans="1:2" x14ac:dyDescent="0.25">
      <c r="A4108" s="61"/>
      <c r="B4108" s="61"/>
    </row>
    <row r="4109" spans="1:2" x14ac:dyDescent="0.25">
      <c r="A4109" s="61"/>
      <c r="B4109" s="61"/>
    </row>
    <row r="4110" spans="1:2" x14ac:dyDescent="0.25">
      <c r="A4110" s="61"/>
      <c r="B4110" s="61"/>
    </row>
    <row r="4111" spans="1:2" x14ac:dyDescent="0.25">
      <c r="A4111" s="61"/>
      <c r="B4111" s="61"/>
    </row>
    <row r="4112" spans="1:2" x14ac:dyDescent="0.25">
      <c r="A4112" s="61"/>
      <c r="B4112" s="61"/>
    </row>
    <row r="4113" spans="1:2" x14ac:dyDescent="0.25">
      <c r="A4113" s="61"/>
      <c r="B4113" s="61"/>
    </row>
    <row r="4114" spans="1:2" x14ac:dyDescent="0.25">
      <c r="A4114" s="61"/>
      <c r="B4114" s="61"/>
    </row>
    <row r="4115" spans="1:2" x14ac:dyDescent="0.25">
      <c r="A4115" s="61"/>
      <c r="B4115" s="61"/>
    </row>
    <row r="4116" spans="1:2" x14ac:dyDescent="0.25">
      <c r="A4116" s="61"/>
      <c r="B4116" s="61"/>
    </row>
    <row r="4117" spans="1:2" x14ac:dyDescent="0.25">
      <c r="A4117" s="61"/>
      <c r="B4117" s="61"/>
    </row>
    <row r="4118" spans="1:2" x14ac:dyDescent="0.25">
      <c r="A4118" s="61"/>
      <c r="B4118" s="61"/>
    </row>
    <row r="4119" spans="1:2" x14ac:dyDescent="0.25">
      <c r="A4119" s="61"/>
      <c r="B4119" s="61"/>
    </row>
    <row r="4120" spans="1:2" x14ac:dyDescent="0.25">
      <c r="A4120" s="61"/>
      <c r="B4120" s="61"/>
    </row>
    <row r="4121" spans="1:2" x14ac:dyDescent="0.25">
      <c r="A4121" s="61"/>
      <c r="B4121" s="61"/>
    </row>
    <row r="4122" spans="1:2" x14ac:dyDescent="0.25">
      <c r="A4122" s="61"/>
      <c r="B4122" s="61"/>
    </row>
    <row r="4123" spans="1:2" x14ac:dyDescent="0.25">
      <c r="A4123" s="61"/>
      <c r="B4123" s="61"/>
    </row>
    <row r="4124" spans="1:2" x14ac:dyDescent="0.25">
      <c r="A4124" s="61"/>
      <c r="B4124" s="61"/>
    </row>
    <row r="4125" spans="1:2" x14ac:dyDescent="0.25">
      <c r="A4125" s="61"/>
      <c r="B4125" s="61"/>
    </row>
    <row r="4126" spans="1:2" x14ac:dyDescent="0.25">
      <c r="A4126" s="61"/>
      <c r="B4126" s="61"/>
    </row>
    <row r="4127" spans="1:2" x14ac:dyDescent="0.25">
      <c r="A4127" s="61"/>
      <c r="B4127" s="61"/>
    </row>
    <row r="4128" spans="1:2" x14ac:dyDescent="0.25">
      <c r="A4128" s="61"/>
      <c r="B4128" s="61"/>
    </row>
    <row r="4129" spans="1:2" x14ac:dyDescent="0.25">
      <c r="A4129" s="61"/>
      <c r="B4129" s="61"/>
    </row>
    <row r="4130" spans="1:2" x14ac:dyDescent="0.25">
      <c r="A4130" s="61"/>
      <c r="B4130" s="61"/>
    </row>
    <row r="4131" spans="1:2" x14ac:dyDescent="0.25">
      <c r="A4131" s="61"/>
      <c r="B4131" s="61"/>
    </row>
    <row r="4132" spans="1:2" x14ac:dyDescent="0.25">
      <c r="A4132" s="61"/>
      <c r="B4132" s="61"/>
    </row>
    <row r="4133" spans="1:2" x14ac:dyDescent="0.25">
      <c r="A4133" s="61"/>
      <c r="B4133" s="61"/>
    </row>
    <row r="4134" spans="1:2" x14ac:dyDescent="0.25">
      <c r="A4134" s="61"/>
      <c r="B4134" s="61"/>
    </row>
    <row r="4135" spans="1:2" x14ac:dyDescent="0.25">
      <c r="A4135" s="61"/>
      <c r="B4135" s="61"/>
    </row>
    <row r="4136" spans="1:2" x14ac:dyDescent="0.25">
      <c r="A4136" s="61"/>
      <c r="B4136" s="61"/>
    </row>
    <row r="4137" spans="1:2" x14ac:dyDescent="0.25">
      <c r="A4137" s="61"/>
      <c r="B4137" s="61"/>
    </row>
    <row r="4138" spans="1:2" x14ac:dyDescent="0.25">
      <c r="A4138" s="61"/>
      <c r="B4138" s="61"/>
    </row>
    <row r="4139" spans="1:2" x14ac:dyDescent="0.25">
      <c r="A4139" s="61"/>
      <c r="B4139" s="61"/>
    </row>
    <row r="4140" spans="1:2" x14ac:dyDescent="0.25">
      <c r="A4140" s="61"/>
      <c r="B4140" s="61"/>
    </row>
    <row r="4141" spans="1:2" x14ac:dyDescent="0.25">
      <c r="A4141" s="61"/>
      <c r="B4141" s="61"/>
    </row>
    <row r="4142" spans="1:2" x14ac:dyDescent="0.25">
      <c r="A4142" s="61"/>
      <c r="B4142" s="61"/>
    </row>
    <row r="4143" spans="1:2" x14ac:dyDescent="0.25">
      <c r="A4143" s="61"/>
      <c r="B4143" s="61"/>
    </row>
    <row r="4144" spans="1:2" x14ac:dyDescent="0.25">
      <c r="A4144" s="61"/>
      <c r="B4144" s="61"/>
    </row>
    <row r="4145" spans="1:2" x14ac:dyDescent="0.25">
      <c r="A4145" s="61"/>
      <c r="B4145" s="61"/>
    </row>
    <row r="4146" spans="1:2" x14ac:dyDescent="0.25">
      <c r="A4146" s="61"/>
      <c r="B4146" s="61"/>
    </row>
    <row r="4147" spans="1:2" x14ac:dyDescent="0.25">
      <c r="A4147" s="61"/>
      <c r="B4147" s="61"/>
    </row>
    <row r="4148" spans="1:2" x14ac:dyDescent="0.25">
      <c r="A4148" s="61"/>
      <c r="B4148" s="61"/>
    </row>
    <row r="4149" spans="1:2" x14ac:dyDescent="0.25">
      <c r="A4149" s="61"/>
      <c r="B4149" s="61"/>
    </row>
    <row r="4150" spans="1:2" x14ac:dyDescent="0.25">
      <c r="A4150" s="61"/>
      <c r="B4150" s="61"/>
    </row>
    <row r="4151" spans="1:2" x14ac:dyDescent="0.25">
      <c r="A4151" s="61"/>
      <c r="B4151" s="61"/>
    </row>
    <row r="4152" spans="1:2" x14ac:dyDescent="0.25">
      <c r="A4152" s="61"/>
      <c r="B4152" s="61"/>
    </row>
    <row r="4153" spans="1:2" x14ac:dyDescent="0.25">
      <c r="A4153" s="61"/>
      <c r="B4153" s="61"/>
    </row>
    <row r="4154" spans="1:2" x14ac:dyDescent="0.25">
      <c r="A4154" s="61"/>
      <c r="B4154" s="61"/>
    </row>
    <row r="4155" spans="1:2" x14ac:dyDescent="0.25">
      <c r="A4155" s="61"/>
      <c r="B4155" s="61"/>
    </row>
    <row r="4156" spans="1:2" x14ac:dyDescent="0.25">
      <c r="A4156" s="61"/>
      <c r="B4156" s="61"/>
    </row>
    <row r="4157" spans="1:2" x14ac:dyDescent="0.25">
      <c r="A4157" s="61"/>
      <c r="B4157" s="61"/>
    </row>
    <row r="4158" spans="1:2" x14ac:dyDescent="0.25">
      <c r="A4158" s="61"/>
      <c r="B4158" s="61"/>
    </row>
    <row r="4159" spans="1:2" x14ac:dyDescent="0.25">
      <c r="A4159" s="61"/>
      <c r="B4159" s="61"/>
    </row>
    <row r="4160" spans="1:2" x14ac:dyDescent="0.25">
      <c r="A4160" s="61"/>
      <c r="B4160" s="61"/>
    </row>
    <row r="4161" spans="1:2" x14ac:dyDescent="0.25">
      <c r="A4161" s="61"/>
      <c r="B4161" s="61"/>
    </row>
    <row r="4162" spans="1:2" x14ac:dyDescent="0.25">
      <c r="A4162" s="61"/>
      <c r="B4162" s="61"/>
    </row>
    <row r="4163" spans="1:2" x14ac:dyDescent="0.25">
      <c r="A4163" s="61"/>
      <c r="B4163" s="61"/>
    </row>
    <row r="4164" spans="1:2" x14ac:dyDescent="0.25">
      <c r="A4164" s="61"/>
      <c r="B4164" s="61"/>
    </row>
    <row r="4165" spans="1:2" x14ac:dyDescent="0.25">
      <c r="A4165" s="61"/>
      <c r="B4165" s="61"/>
    </row>
    <row r="4166" spans="1:2" x14ac:dyDescent="0.25">
      <c r="A4166" s="61"/>
      <c r="B4166" s="61"/>
    </row>
    <row r="4167" spans="1:2" x14ac:dyDescent="0.25">
      <c r="A4167" s="61"/>
      <c r="B4167" s="61"/>
    </row>
    <row r="4168" spans="1:2" x14ac:dyDescent="0.25">
      <c r="A4168" s="61"/>
      <c r="B4168" s="61"/>
    </row>
    <row r="4169" spans="1:2" x14ac:dyDescent="0.25">
      <c r="A4169" s="61"/>
      <c r="B4169" s="61"/>
    </row>
    <row r="4170" spans="1:2" x14ac:dyDescent="0.25">
      <c r="A4170" s="61"/>
      <c r="B4170" s="61"/>
    </row>
    <row r="4171" spans="1:2" x14ac:dyDescent="0.25">
      <c r="A4171" s="61"/>
      <c r="B4171" s="61"/>
    </row>
    <row r="4172" spans="1:2" x14ac:dyDescent="0.25">
      <c r="A4172" s="61"/>
      <c r="B4172" s="61"/>
    </row>
    <row r="4173" spans="1:2" x14ac:dyDescent="0.25">
      <c r="A4173" s="61"/>
      <c r="B4173" s="61"/>
    </row>
    <row r="4174" spans="1:2" x14ac:dyDescent="0.25">
      <c r="A4174" s="61"/>
      <c r="B4174" s="61"/>
    </row>
    <row r="4175" spans="1:2" x14ac:dyDescent="0.25">
      <c r="A4175" s="61"/>
      <c r="B4175" s="61"/>
    </row>
    <row r="4176" spans="1:2" x14ac:dyDescent="0.25">
      <c r="A4176" s="61"/>
      <c r="B4176" s="61"/>
    </row>
    <row r="4177" spans="1:2" x14ac:dyDescent="0.25">
      <c r="A4177" s="61"/>
      <c r="B4177" s="61"/>
    </row>
    <row r="4178" spans="1:2" x14ac:dyDescent="0.25">
      <c r="A4178" s="61"/>
      <c r="B4178" s="61"/>
    </row>
    <row r="4179" spans="1:2" x14ac:dyDescent="0.25">
      <c r="A4179" s="61"/>
      <c r="B4179" s="61"/>
    </row>
    <row r="4180" spans="1:2" x14ac:dyDescent="0.25">
      <c r="A4180" s="61"/>
      <c r="B4180" s="61"/>
    </row>
    <row r="4181" spans="1:2" x14ac:dyDescent="0.25">
      <c r="A4181" s="61"/>
      <c r="B4181" s="61"/>
    </row>
    <row r="4182" spans="1:2" x14ac:dyDescent="0.25">
      <c r="A4182" s="61"/>
      <c r="B4182" s="61"/>
    </row>
    <row r="4183" spans="1:2" x14ac:dyDescent="0.25">
      <c r="A4183" s="61"/>
      <c r="B4183" s="61"/>
    </row>
    <row r="4184" spans="1:2" x14ac:dyDescent="0.25">
      <c r="A4184" s="61"/>
      <c r="B4184" s="61"/>
    </row>
    <row r="4185" spans="1:2" x14ac:dyDescent="0.25">
      <c r="A4185" s="61"/>
      <c r="B4185" s="61"/>
    </row>
    <row r="4186" spans="1:2" x14ac:dyDescent="0.25">
      <c r="A4186" s="61"/>
      <c r="B4186" s="61"/>
    </row>
    <row r="4187" spans="1:2" x14ac:dyDescent="0.25">
      <c r="A4187" s="61"/>
      <c r="B4187" s="61"/>
    </row>
    <row r="4188" spans="1:2" x14ac:dyDescent="0.25">
      <c r="A4188" s="61"/>
      <c r="B4188" s="61"/>
    </row>
    <row r="4189" spans="1:2" x14ac:dyDescent="0.25">
      <c r="A4189" s="61"/>
      <c r="B4189" s="61"/>
    </row>
    <row r="4190" spans="1:2" x14ac:dyDescent="0.25">
      <c r="A4190" s="61"/>
      <c r="B4190" s="61"/>
    </row>
    <row r="4191" spans="1:2" x14ac:dyDescent="0.25">
      <c r="A4191" s="61"/>
      <c r="B4191" s="61"/>
    </row>
    <row r="4192" spans="1:2" x14ac:dyDescent="0.25">
      <c r="A4192" s="61"/>
      <c r="B4192" s="61"/>
    </row>
    <row r="4193" spans="1:2" x14ac:dyDescent="0.25">
      <c r="A4193" s="61"/>
      <c r="B4193" s="61"/>
    </row>
    <row r="4194" spans="1:2" x14ac:dyDescent="0.25">
      <c r="A4194" s="61"/>
      <c r="B4194" s="61"/>
    </row>
    <row r="4195" spans="1:2" x14ac:dyDescent="0.25">
      <c r="A4195" s="61"/>
      <c r="B4195" s="61"/>
    </row>
    <row r="4196" spans="1:2" x14ac:dyDescent="0.25">
      <c r="A4196" s="61"/>
      <c r="B4196" s="61"/>
    </row>
    <row r="4197" spans="1:2" x14ac:dyDescent="0.25">
      <c r="A4197" s="61"/>
      <c r="B4197" s="61"/>
    </row>
    <row r="4198" spans="1:2" x14ac:dyDescent="0.25">
      <c r="A4198" s="61"/>
      <c r="B4198" s="61"/>
    </row>
    <row r="4199" spans="1:2" x14ac:dyDescent="0.25">
      <c r="A4199" s="61"/>
      <c r="B4199" s="61"/>
    </row>
    <row r="4200" spans="1:2" x14ac:dyDescent="0.25">
      <c r="A4200" s="61"/>
      <c r="B4200" s="61"/>
    </row>
    <row r="4201" spans="1:2" x14ac:dyDescent="0.25">
      <c r="A4201" s="61"/>
      <c r="B4201" s="61"/>
    </row>
    <row r="4202" spans="1:2" x14ac:dyDescent="0.25">
      <c r="A4202" s="61"/>
      <c r="B4202" s="61"/>
    </row>
    <row r="4203" spans="1:2" x14ac:dyDescent="0.25">
      <c r="A4203" s="61"/>
      <c r="B4203" s="61"/>
    </row>
    <row r="4204" spans="1:2" x14ac:dyDescent="0.25">
      <c r="A4204" s="61"/>
      <c r="B4204" s="61"/>
    </row>
    <row r="4205" spans="1:2" x14ac:dyDescent="0.25">
      <c r="A4205" s="61"/>
      <c r="B4205" s="61"/>
    </row>
    <row r="4206" spans="1:2" x14ac:dyDescent="0.25">
      <c r="A4206" s="61"/>
      <c r="B4206" s="61"/>
    </row>
    <row r="4207" spans="1:2" x14ac:dyDescent="0.25">
      <c r="A4207" s="61"/>
      <c r="B4207" s="61"/>
    </row>
    <row r="4208" spans="1:2" x14ac:dyDescent="0.25">
      <c r="A4208" s="61"/>
      <c r="B4208" s="61"/>
    </row>
    <row r="4209" spans="1:2" x14ac:dyDescent="0.25">
      <c r="A4209" s="61"/>
      <c r="B4209" s="61"/>
    </row>
    <row r="4210" spans="1:2" x14ac:dyDescent="0.25">
      <c r="A4210" s="61"/>
      <c r="B4210" s="61"/>
    </row>
    <row r="4211" spans="1:2" x14ac:dyDescent="0.25">
      <c r="A4211" s="61"/>
      <c r="B4211" s="61"/>
    </row>
    <row r="4212" spans="1:2" x14ac:dyDescent="0.25">
      <c r="A4212" s="61"/>
      <c r="B4212" s="61"/>
    </row>
    <row r="4213" spans="1:2" x14ac:dyDescent="0.25">
      <c r="A4213" s="61"/>
      <c r="B4213" s="61"/>
    </row>
    <row r="4214" spans="1:2" x14ac:dyDescent="0.25">
      <c r="A4214" s="61"/>
      <c r="B4214" s="61"/>
    </row>
    <row r="4215" spans="1:2" x14ac:dyDescent="0.25">
      <c r="A4215" s="61"/>
      <c r="B4215" s="61"/>
    </row>
    <row r="4216" spans="1:2" x14ac:dyDescent="0.25">
      <c r="A4216" s="61"/>
      <c r="B4216" s="61"/>
    </row>
    <row r="4217" spans="1:2" x14ac:dyDescent="0.25">
      <c r="A4217" s="61"/>
      <c r="B4217" s="61"/>
    </row>
    <row r="4218" spans="1:2" x14ac:dyDescent="0.25">
      <c r="A4218" s="61"/>
      <c r="B4218" s="61"/>
    </row>
    <row r="4219" spans="1:2" x14ac:dyDescent="0.25">
      <c r="A4219" s="61"/>
      <c r="B4219" s="61"/>
    </row>
    <row r="4220" spans="1:2" x14ac:dyDescent="0.25">
      <c r="A4220" s="61"/>
      <c r="B4220" s="61"/>
    </row>
    <row r="4221" spans="1:2" x14ac:dyDescent="0.25">
      <c r="A4221" s="61"/>
      <c r="B4221" s="61"/>
    </row>
    <row r="4222" spans="1:2" x14ac:dyDescent="0.25">
      <c r="A4222" s="61"/>
      <c r="B4222" s="61"/>
    </row>
    <row r="4223" spans="1:2" x14ac:dyDescent="0.25">
      <c r="A4223" s="61"/>
      <c r="B4223" s="61"/>
    </row>
    <row r="4224" spans="1:2" x14ac:dyDescent="0.25">
      <c r="A4224" s="61"/>
      <c r="B4224" s="61"/>
    </row>
    <row r="4225" spans="1:2" x14ac:dyDescent="0.25">
      <c r="A4225" s="61"/>
      <c r="B4225" s="61"/>
    </row>
    <row r="4226" spans="1:2" x14ac:dyDescent="0.25">
      <c r="A4226" s="61"/>
      <c r="B4226" s="61"/>
    </row>
    <row r="4227" spans="1:2" x14ac:dyDescent="0.25">
      <c r="A4227" s="61"/>
      <c r="B4227" s="61"/>
    </row>
    <row r="4228" spans="1:2" x14ac:dyDescent="0.25">
      <c r="A4228" s="61"/>
      <c r="B4228" s="61"/>
    </row>
    <row r="4229" spans="1:2" x14ac:dyDescent="0.25">
      <c r="A4229" s="61"/>
      <c r="B4229" s="61"/>
    </row>
    <row r="4230" spans="1:2" x14ac:dyDescent="0.25">
      <c r="A4230" s="61"/>
      <c r="B4230" s="61"/>
    </row>
    <row r="4231" spans="1:2" x14ac:dyDescent="0.25">
      <c r="A4231" s="61"/>
      <c r="B4231" s="61"/>
    </row>
    <row r="4232" spans="1:2" x14ac:dyDescent="0.25">
      <c r="A4232" s="61"/>
      <c r="B4232" s="61"/>
    </row>
    <row r="4233" spans="1:2" x14ac:dyDescent="0.25">
      <c r="A4233" s="61"/>
      <c r="B4233" s="61"/>
    </row>
    <row r="4234" spans="1:2" x14ac:dyDescent="0.25">
      <c r="A4234" s="61"/>
      <c r="B4234" s="61"/>
    </row>
    <row r="4235" spans="1:2" x14ac:dyDescent="0.25">
      <c r="A4235" s="61"/>
      <c r="B4235" s="61"/>
    </row>
    <row r="4236" spans="1:2" x14ac:dyDescent="0.25">
      <c r="A4236" s="61"/>
      <c r="B4236" s="61"/>
    </row>
    <row r="4237" spans="1:2" x14ac:dyDescent="0.25">
      <c r="A4237" s="61"/>
      <c r="B4237" s="61"/>
    </row>
    <row r="4238" spans="1:2" x14ac:dyDescent="0.25">
      <c r="A4238" s="61"/>
      <c r="B4238" s="61"/>
    </row>
    <row r="4239" spans="1:2" x14ac:dyDescent="0.25">
      <c r="A4239" s="61"/>
      <c r="B4239" s="61"/>
    </row>
    <row r="4240" spans="1:2" x14ac:dyDescent="0.25">
      <c r="A4240" s="61"/>
      <c r="B4240" s="61"/>
    </row>
    <row r="4241" spans="1:2" x14ac:dyDescent="0.25">
      <c r="A4241" s="61"/>
      <c r="B4241" s="61"/>
    </row>
    <row r="4242" spans="1:2" x14ac:dyDescent="0.25">
      <c r="A4242" s="61"/>
      <c r="B4242" s="61"/>
    </row>
    <row r="4243" spans="1:2" x14ac:dyDescent="0.25">
      <c r="A4243" s="61"/>
      <c r="B4243" s="61"/>
    </row>
    <row r="4244" spans="1:2" x14ac:dyDescent="0.25">
      <c r="A4244" s="61"/>
      <c r="B4244" s="61"/>
    </row>
    <row r="4245" spans="1:2" x14ac:dyDescent="0.25">
      <c r="A4245" s="61"/>
      <c r="B4245" s="61"/>
    </row>
    <row r="4246" spans="1:2" x14ac:dyDescent="0.25">
      <c r="A4246" s="61"/>
      <c r="B4246" s="61"/>
    </row>
    <row r="4247" spans="1:2" x14ac:dyDescent="0.25">
      <c r="A4247" s="61"/>
      <c r="B4247" s="61"/>
    </row>
    <row r="4248" spans="1:2" x14ac:dyDescent="0.25">
      <c r="A4248" s="61"/>
      <c r="B4248" s="61"/>
    </row>
    <row r="4249" spans="1:2" x14ac:dyDescent="0.25">
      <c r="A4249" s="61"/>
      <c r="B4249" s="61"/>
    </row>
    <row r="4250" spans="1:2" x14ac:dyDescent="0.25">
      <c r="A4250" s="61"/>
      <c r="B4250" s="61"/>
    </row>
    <row r="4251" spans="1:2" x14ac:dyDescent="0.25">
      <c r="A4251" s="61"/>
      <c r="B4251" s="61"/>
    </row>
    <row r="4252" spans="1:2" x14ac:dyDescent="0.25">
      <c r="A4252" s="61"/>
      <c r="B4252" s="61"/>
    </row>
    <row r="4253" spans="1:2" x14ac:dyDescent="0.25">
      <c r="A4253" s="61"/>
      <c r="B4253" s="61"/>
    </row>
    <row r="4254" spans="1:2" x14ac:dyDescent="0.25">
      <c r="A4254" s="61"/>
      <c r="B4254" s="61"/>
    </row>
    <row r="4255" spans="1:2" x14ac:dyDescent="0.25">
      <c r="A4255" s="61"/>
      <c r="B4255" s="61"/>
    </row>
    <row r="4256" spans="1:2" x14ac:dyDescent="0.25">
      <c r="A4256" s="61"/>
      <c r="B4256" s="61"/>
    </row>
    <row r="4257" spans="1:2" x14ac:dyDescent="0.25">
      <c r="A4257" s="61"/>
      <c r="B4257" s="61"/>
    </row>
    <row r="4258" spans="1:2" x14ac:dyDescent="0.25">
      <c r="A4258" s="61"/>
      <c r="B4258" s="61"/>
    </row>
    <row r="4259" spans="1:2" x14ac:dyDescent="0.25">
      <c r="A4259" s="61"/>
      <c r="B4259" s="61"/>
    </row>
    <row r="4260" spans="1:2" x14ac:dyDescent="0.25">
      <c r="A4260" s="61"/>
      <c r="B4260" s="61"/>
    </row>
    <row r="4261" spans="1:2" x14ac:dyDescent="0.25">
      <c r="A4261" s="61"/>
      <c r="B4261" s="61"/>
    </row>
    <row r="4262" spans="1:2" x14ac:dyDescent="0.25">
      <c r="A4262" s="61"/>
      <c r="B4262" s="61"/>
    </row>
    <row r="4263" spans="1:2" x14ac:dyDescent="0.25">
      <c r="A4263" s="61"/>
      <c r="B4263" s="61"/>
    </row>
    <row r="4264" spans="1:2" x14ac:dyDescent="0.25">
      <c r="A4264" s="61"/>
      <c r="B4264" s="61"/>
    </row>
    <row r="4265" spans="1:2" x14ac:dyDescent="0.25">
      <c r="A4265" s="61"/>
      <c r="B4265" s="61"/>
    </row>
    <row r="4266" spans="1:2" x14ac:dyDescent="0.25">
      <c r="A4266" s="61"/>
      <c r="B4266" s="61"/>
    </row>
    <row r="4267" spans="1:2" x14ac:dyDescent="0.25">
      <c r="A4267" s="61"/>
      <c r="B4267" s="61"/>
    </row>
    <row r="4268" spans="1:2" x14ac:dyDescent="0.25">
      <c r="A4268" s="61"/>
      <c r="B4268" s="61"/>
    </row>
    <row r="4269" spans="1:2" x14ac:dyDescent="0.25">
      <c r="A4269" s="61"/>
      <c r="B4269" s="61"/>
    </row>
    <row r="4270" spans="1:2" x14ac:dyDescent="0.25">
      <c r="A4270" s="61"/>
      <c r="B4270" s="61"/>
    </row>
    <row r="4271" spans="1:2" x14ac:dyDescent="0.25">
      <c r="A4271" s="61"/>
      <c r="B4271" s="61"/>
    </row>
    <row r="4272" spans="1:2" x14ac:dyDescent="0.25">
      <c r="A4272" s="61"/>
      <c r="B4272" s="61"/>
    </row>
    <row r="4273" spans="1:2" x14ac:dyDescent="0.25">
      <c r="A4273" s="61"/>
      <c r="B4273" s="61"/>
    </row>
    <row r="4274" spans="1:2" x14ac:dyDescent="0.25">
      <c r="A4274" s="61"/>
      <c r="B4274" s="61"/>
    </row>
    <row r="4275" spans="1:2" x14ac:dyDescent="0.25">
      <c r="A4275" s="61"/>
      <c r="B4275" s="61"/>
    </row>
    <row r="4276" spans="1:2" x14ac:dyDescent="0.25">
      <c r="A4276" s="61"/>
      <c r="B4276" s="61"/>
    </row>
    <row r="4277" spans="1:2" x14ac:dyDescent="0.25">
      <c r="A4277" s="61"/>
      <c r="B4277" s="61"/>
    </row>
    <row r="4278" spans="1:2" x14ac:dyDescent="0.25">
      <c r="A4278" s="61"/>
      <c r="B4278" s="61"/>
    </row>
    <row r="4279" spans="1:2" x14ac:dyDescent="0.25">
      <c r="A4279" s="61"/>
      <c r="B4279" s="61"/>
    </row>
    <row r="4280" spans="1:2" x14ac:dyDescent="0.25">
      <c r="A4280" s="61"/>
      <c r="B4280" s="61"/>
    </row>
    <row r="4281" spans="1:2" x14ac:dyDescent="0.25">
      <c r="A4281" s="61"/>
      <c r="B4281" s="61"/>
    </row>
    <row r="4282" spans="1:2" x14ac:dyDescent="0.25">
      <c r="A4282" s="61"/>
      <c r="B4282" s="61"/>
    </row>
    <row r="4283" spans="1:2" x14ac:dyDescent="0.25">
      <c r="A4283" s="61"/>
      <c r="B4283" s="61"/>
    </row>
    <row r="4284" spans="1:2" x14ac:dyDescent="0.25">
      <c r="A4284" s="61"/>
      <c r="B4284" s="61"/>
    </row>
    <row r="4285" spans="1:2" x14ac:dyDescent="0.25">
      <c r="A4285" s="61"/>
      <c r="B4285" s="61"/>
    </row>
    <row r="4286" spans="1:2" x14ac:dyDescent="0.25">
      <c r="A4286" s="61"/>
      <c r="B4286" s="61"/>
    </row>
    <row r="4287" spans="1:2" x14ac:dyDescent="0.25">
      <c r="A4287" s="61"/>
      <c r="B4287" s="61"/>
    </row>
    <row r="4288" spans="1:2" x14ac:dyDescent="0.25">
      <c r="A4288" s="61"/>
      <c r="B4288" s="61"/>
    </row>
    <row r="4289" spans="1:2" x14ac:dyDescent="0.25">
      <c r="A4289" s="61"/>
      <c r="B4289" s="61"/>
    </row>
    <row r="4290" spans="1:2" x14ac:dyDescent="0.25">
      <c r="A4290" s="61"/>
      <c r="B4290" s="61"/>
    </row>
    <row r="4291" spans="1:2" x14ac:dyDescent="0.25">
      <c r="A4291" s="61"/>
      <c r="B4291" s="61"/>
    </row>
    <row r="4292" spans="1:2" x14ac:dyDescent="0.25">
      <c r="A4292" s="61"/>
      <c r="B4292" s="61"/>
    </row>
    <row r="4293" spans="1:2" x14ac:dyDescent="0.25">
      <c r="A4293" s="61"/>
      <c r="B4293" s="61"/>
    </row>
    <row r="4294" spans="1:2" x14ac:dyDescent="0.25">
      <c r="A4294" s="61"/>
      <c r="B4294" s="61"/>
    </row>
    <row r="4295" spans="1:2" x14ac:dyDescent="0.25">
      <c r="A4295" s="61"/>
      <c r="B4295" s="61"/>
    </row>
    <row r="4296" spans="1:2" x14ac:dyDescent="0.25">
      <c r="A4296" s="61"/>
      <c r="B4296" s="61"/>
    </row>
    <row r="4297" spans="1:2" x14ac:dyDescent="0.25">
      <c r="A4297" s="61"/>
      <c r="B4297" s="61"/>
    </row>
    <row r="4298" spans="1:2" x14ac:dyDescent="0.25">
      <c r="A4298" s="61"/>
      <c r="B4298" s="61"/>
    </row>
    <row r="4299" spans="1:2" x14ac:dyDescent="0.25">
      <c r="A4299" s="61"/>
      <c r="B4299" s="61"/>
    </row>
    <row r="4300" spans="1:2" x14ac:dyDescent="0.25">
      <c r="A4300" s="61"/>
      <c r="B4300" s="61"/>
    </row>
    <row r="4301" spans="1:2" x14ac:dyDescent="0.25">
      <c r="A4301" s="61"/>
      <c r="B4301" s="61"/>
    </row>
    <row r="4302" spans="1:2" x14ac:dyDescent="0.25">
      <c r="A4302" s="61"/>
      <c r="B4302" s="61"/>
    </row>
    <row r="4303" spans="1:2" x14ac:dyDescent="0.25">
      <c r="A4303" s="61"/>
      <c r="B4303" s="61"/>
    </row>
    <row r="4304" spans="1:2" x14ac:dyDescent="0.25">
      <c r="A4304" s="61"/>
      <c r="B4304" s="61"/>
    </row>
    <row r="4305" spans="1:2" x14ac:dyDescent="0.25">
      <c r="A4305" s="61"/>
      <c r="B4305" s="61"/>
    </row>
    <row r="4306" spans="1:2" x14ac:dyDescent="0.25">
      <c r="A4306" s="61"/>
      <c r="B4306" s="61"/>
    </row>
    <row r="4307" spans="1:2" x14ac:dyDescent="0.25">
      <c r="A4307" s="61"/>
      <c r="B4307" s="61"/>
    </row>
    <row r="4308" spans="1:2" x14ac:dyDescent="0.25">
      <c r="A4308" s="61"/>
      <c r="B4308" s="61"/>
    </row>
    <row r="4309" spans="1:2" x14ac:dyDescent="0.25">
      <c r="A4309" s="61"/>
      <c r="B4309" s="61"/>
    </row>
    <row r="4310" spans="1:2" x14ac:dyDescent="0.25">
      <c r="A4310" s="61"/>
      <c r="B4310" s="61"/>
    </row>
    <row r="4311" spans="1:2" x14ac:dyDescent="0.25">
      <c r="A4311" s="61"/>
      <c r="B4311" s="61"/>
    </row>
    <row r="4312" spans="1:2" x14ac:dyDescent="0.25">
      <c r="A4312" s="61"/>
      <c r="B4312" s="61"/>
    </row>
    <row r="4313" spans="1:2" x14ac:dyDescent="0.25">
      <c r="A4313" s="61"/>
      <c r="B4313" s="61"/>
    </row>
    <row r="4314" spans="1:2" x14ac:dyDescent="0.25">
      <c r="A4314" s="61"/>
      <c r="B4314" s="61"/>
    </row>
    <row r="4315" spans="1:2" x14ac:dyDescent="0.25">
      <c r="A4315" s="61"/>
      <c r="B4315" s="61"/>
    </row>
    <row r="4316" spans="1:2" x14ac:dyDescent="0.25">
      <c r="A4316" s="61"/>
      <c r="B4316" s="61"/>
    </row>
    <row r="4317" spans="1:2" x14ac:dyDescent="0.25">
      <c r="A4317" s="61"/>
      <c r="B4317" s="61"/>
    </row>
    <row r="4318" spans="1:2" x14ac:dyDescent="0.25">
      <c r="A4318" s="61"/>
      <c r="B4318" s="61"/>
    </row>
    <row r="4319" spans="1:2" x14ac:dyDescent="0.25">
      <c r="A4319" s="61"/>
      <c r="B4319" s="61"/>
    </row>
    <row r="4320" spans="1:2" x14ac:dyDescent="0.25">
      <c r="A4320" s="61"/>
      <c r="B4320" s="61"/>
    </row>
    <row r="4321" spans="1:2" x14ac:dyDescent="0.25">
      <c r="A4321" s="61"/>
      <c r="B4321" s="61"/>
    </row>
    <row r="4322" spans="1:2" x14ac:dyDescent="0.25">
      <c r="A4322" s="61"/>
      <c r="B4322" s="61"/>
    </row>
    <row r="4323" spans="1:2" x14ac:dyDescent="0.25">
      <c r="A4323" s="61"/>
      <c r="B4323" s="61"/>
    </row>
    <row r="4324" spans="1:2" x14ac:dyDescent="0.25">
      <c r="A4324" s="61"/>
      <c r="B4324" s="61"/>
    </row>
    <row r="4325" spans="1:2" x14ac:dyDescent="0.25">
      <c r="A4325" s="61"/>
      <c r="B4325" s="61"/>
    </row>
    <row r="4326" spans="1:2" x14ac:dyDescent="0.25">
      <c r="A4326" s="61"/>
      <c r="B4326" s="61"/>
    </row>
    <row r="4327" spans="1:2" x14ac:dyDescent="0.25">
      <c r="A4327" s="61"/>
      <c r="B4327" s="61"/>
    </row>
    <row r="4328" spans="1:2" x14ac:dyDescent="0.25">
      <c r="A4328" s="61"/>
      <c r="B4328" s="61"/>
    </row>
    <row r="4329" spans="1:2" x14ac:dyDescent="0.25">
      <c r="A4329" s="61"/>
      <c r="B4329" s="61"/>
    </row>
    <row r="4330" spans="1:2" x14ac:dyDescent="0.25">
      <c r="A4330" s="61"/>
      <c r="B4330" s="61"/>
    </row>
    <row r="4331" spans="1:2" x14ac:dyDescent="0.25">
      <c r="A4331" s="61"/>
      <c r="B4331" s="61"/>
    </row>
    <row r="4332" spans="1:2" x14ac:dyDescent="0.25">
      <c r="A4332" s="61"/>
      <c r="B4332" s="61"/>
    </row>
    <row r="4333" spans="1:2" x14ac:dyDescent="0.25">
      <c r="A4333" s="61"/>
      <c r="B4333" s="61"/>
    </row>
    <row r="4334" spans="1:2" x14ac:dyDescent="0.25">
      <c r="A4334" s="61"/>
      <c r="B4334" s="61"/>
    </row>
    <row r="4335" spans="1:2" x14ac:dyDescent="0.25">
      <c r="A4335" s="61"/>
      <c r="B4335" s="61"/>
    </row>
    <row r="4336" spans="1:2" x14ac:dyDescent="0.25">
      <c r="A4336" s="61"/>
      <c r="B4336" s="61"/>
    </row>
    <row r="4337" spans="1:2" x14ac:dyDescent="0.25">
      <c r="A4337" s="61"/>
      <c r="B4337" s="61"/>
    </row>
    <row r="4338" spans="1:2" x14ac:dyDescent="0.25">
      <c r="A4338" s="61"/>
      <c r="B4338" s="61"/>
    </row>
    <row r="4339" spans="1:2" x14ac:dyDescent="0.25">
      <c r="A4339" s="61"/>
      <c r="B4339" s="61"/>
    </row>
    <row r="4340" spans="1:2" x14ac:dyDescent="0.25">
      <c r="A4340" s="61"/>
      <c r="B4340" s="61"/>
    </row>
    <row r="4341" spans="1:2" x14ac:dyDescent="0.25">
      <c r="A4341" s="61"/>
      <c r="B4341" s="61"/>
    </row>
    <row r="4342" spans="1:2" x14ac:dyDescent="0.25">
      <c r="A4342" s="61"/>
      <c r="B4342" s="61"/>
    </row>
    <row r="4343" spans="1:2" x14ac:dyDescent="0.25">
      <c r="A4343" s="61"/>
      <c r="B4343" s="61"/>
    </row>
    <row r="4344" spans="1:2" x14ac:dyDescent="0.25">
      <c r="A4344" s="61"/>
      <c r="B4344" s="61"/>
    </row>
    <row r="4345" spans="1:2" x14ac:dyDescent="0.25">
      <c r="A4345" s="61"/>
      <c r="B4345" s="61"/>
    </row>
    <row r="4346" spans="1:2" x14ac:dyDescent="0.25">
      <c r="A4346" s="61"/>
      <c r="B4346" s="61"/>
    </row>
    <row r="4347" spans="1:2" x14ac:dyDescent="0.25">
      <c r="A4347" s="61"/>
      <c r="B4347" s="61"/>
    </row>
    <row r="4348" spans="1:2" x14ac:dyDescent="0.25">
      <c r="A4348" s="61"/>
      <c r="B4348" s="61"/>
    </row>
    <row r="4349" spans="1:2" x14ac:dyDescent="0.25">
      <c r="A4349" s="61"/>
      <c r="B4349" s="61"/>
    </row>
    <row r="4350" spans="1:2" x14ac:dyDescent="0.25">
      <c r="A4350" s="61"/>
      <c r="B4350" s="61"/>
    </row>
    <row r="4351" spans="1:2" x14ac:dyDescent="0.25">
      <c r="A4351" s="61"/>
      <c r="B4351" s="61"/>
    </row>
    <row r="4352" spans="1:2" x14ac:dyDescent="0.25">
      <c r="A4352" s="61"/>
      <c r="B4352" s="61"/>
    </row>
    <row r="4353" spans="1:2" x14ac:dyDescent="0.25">
      <c r="A4353" s="61"/>
      <c r="B4353" s="61"/>
    </row>
    <row r="4354" spans="1:2" x14ac:dyDescent="0.25">
      <c r="A4354" s="61"/>
      <c r="B4354" s="61"/>
    </row>
    <row r="4355" spans="1:2" x14ac:dyDescent="0.25">
      <c r="A4355" s="61"/>
      <c r="B4355" s="61"/>
    </row>
    <row r="4356" spans="1:2" x14ac:dyDescent="0.25">
      <c r="A4356" s="61"/>
      <c r="B4356" s="61"/>
    </row>
    <row r="4357" spans="1:2" x14ac:dyDescent="0.25">
      <c r="A4357" s="61"/>
      <c r="B4357" s="61"/>
    </row>
    <row r="4358" spans="1:2" x14ac:dyDescent="0.25">
      <c r="A4358" s="61"/>
      <c r="B4358" s="61"/>
    </row>
    <row r="4359" spans="1:2" x14ac:dyDescent="0.25">
      <c r="A4359" s="61"/>
      <c r="B4359" s="61"/>
    </row>
    <row r="4360" spans="1:2" x14ac:dyDescent="0.25">
      <c r="A4360" s="61"/>
      <c r="B4360" s="61"/>
    </row>
    <row r="4361" spans="1:2" x14ac:dyDescent="0.25">
      <c r="A4361" s="61"/>
      <c r="B4361" s="61"/>
    </row>
    <row r="4362" spans="1:2" x14ac:dyDescent="0.25">
      <c r="A4362" s="61"/>
      <c r="B4362" s="61"/>
    </row>
    <row r="4363" spans="1:2" x14ac:dyDescent="0.25">
      <c r="A4363" s="61"/>
      <c r="B4363" s="61"/>
    </row>
    <row r="4364" spans="1:2" x14ac:dyDescent="0.25">
      <c r="A4364" s="61"/>
      <c r="B4364" s="61"/>
    </row>
    <row r="4365" spans="1:2" x14ac:dyDescent="0.25">
      <c r="A4365" s="61"/>
      <c r="B4365" s="61"/>
    </row>
    <row r="4366" spans="1:2" x14ac:dyDescent="0.25">
      <c r="A4366" s="61"/>
      <c r="B4366" s="61"/>
    </row>
    <row r="4367" spans="1:2" x14ac:dyDescent="0.25">
      <c r="A4367" s="61"/>
      <c r="B4367" s="61"/>
    </row>
    <row r="4368" spans="1:2" x14ac:dyDescent="0.25">
      <c r="A4368" s="61"/>
      <c r="B4368" s="61"/>
    </row>
    <row r="4369" spans="1:2" x14ac:dyDescent="0.25">
      <c r="A4369" s="61"/>
      <c r="B4369" s="61"/>
    </row>
    <row r="4370" spans="1:2" x14ac:dyDescent="0.25">
      <c r="A4370" s="61"/>
      <c r="B4370" s="61"/>
    </row>
    <row r="4371" spans="1:2" x14ac:dyDescent="0.25">
      <c r="A4371" s="61"/>
      <c r="B4371" s="61"/>
    </row>
    <row r="4372" spans="1:2" x14ac:dyDescent="0.25">
      <c r="A4372" s="61"/>
      <c r="B4372" s="61"/>
    </row>
    <row r="4373" spans="1:2" x14ac:dyDescent="0.25">
      <c r="A4373" s="61"/>
      <c r="B4373" s="61"/>
    </row>
    <row r="4374" spans="1:2" x14ac:dyDescent="0.25">
      <c r="A4374" s="61"/>
      <c r="B4374" s="61"/>
    </row>
    <row r="4375" spans="1:2" x14ac:dyDescent="0.25">
      <c r="A4375" s="61"/>
      <c r="B4375" s="61"/>
    </row>
    <row r="4376" spans="1:2" x14ac:dyDescent="0.25">
      <c r="A4376" s="61"/>
      <c r="B4376" s="61"/>
    </row>
    <row r="4377" spans="1:2" x14ac:dyDescent="0.25">
      <c r="A4377" s="61"/>
      <c r="B4377" s="61"/>
    </row>
    <row r="4378" spans="1:2" x14ac:dyDescent="0.25">
      <c r="A4378" s="61"/>
      <c r="B4378" s="61"/>
    </row>
    <row r="4379" spans="1:2" x14ac:dyDescent="0.25">
      <c r="A4379" s="61"/>
      <c r="B4379" s="61"/>
    </row>
    <row r="4380" spans="1:2" x14ac:dyDescent="0.25">
      <c r="A4380" s="61"/>
      <c r="B4380" s="61"/>
    </row>
    <row r="4381" spans="1:2" x14ac:dyDescent="0.25">
      <c r="A4381" s="61"/>
      <c r="B4381" s="61"/>
    </row>
    <row r="4382" spans="1:2" x14ac:dyDescent="0.25">
      <c r="A4382" s="61"/>
      <c r="B4382" s="61"/>
    </row>
    <row r="4383" spans="1:2" x14ac:dyDescent="0.25">
      <c r="A4383" s="61"/>
      <c r="B4383" s="61"/>
    </row>
    <row r="4384" spans="1:2" x14ac:dyDescent="0.25">
      <c r="A4384" s="61"/>
      <c r="B4384" s="61"/>
    </row>
    <row r="4385" spans="1:2" x14ac:dyDescent="0.25">
      <c r="A4385" s="61"/>
      <c r="B4385" s="61"/>
    </row>
    <row r="4386" spans="1:2" x14ac:dyDescent="0.25">
      <c r="A4386" s="61"/>
      <c r="B4386" s="61"/>
    </row>
    <row r="4387" spans="1:2" x14ac:dyDescent="0.25">
      <c r="A4387" s="61"/>
      <c r="B4387" s="61"/>
    </row>
    <row r="4388" spans="1:2" x14ac:dyDescent="0.25">
      <c r="A4388" s="61"/>
      <c r="B4388" s="61"/>
    </row>
    <row r="4389" spans="1:2" x14ac:dyDescent="0.25">
      <c r="A4389" s="61"/>
      <c r="B4389" s="61"/>
    </row>
    <row r="4390" spans="1:2" x14ac:dyDescent="0.25">
      <c r="A4390" s="61"/>
      <c r="B4390" s="61"/>
    </row>
    <row r="4391" spans="1:2" x14ac:dyDescent="0.25">
      <c r="A4391" s="61"/>
      <c r="B4391" s="61"/>
    </row>
    <row r="4392" spans="1:2" x14ac:dyDescent="0.25">
      <c r="A4392" s="61"/>
      <c r="B4392" s="61"/>
    </row>
    <row r="4393" spans="1:2" x14ac:dyDescent="0.25">
      <c r="A4393" s="61"/>
      <c r="B4393" s="61"/>
    </row>
    <row r="4394" spans="1:2" x14ac:dyDescent="0.25">
      <c r="A4394" s="61"/>
      <c r="B4394" s="61"/>
    </row>
    <row r="4395" spans="1:2" x14ac:dyDescent="0.25">
      <c r="A4395" s="61"/>
      <c r="B4395" s="61"/>
    </row>
    <row r="4396" spans="1:2" x14ac:dyDescent="0.25">
      <c r="A4396" s="61"/>
      <c r="B4396" s="61"/>
    </row>
    <row r="4397" spans="1:2" x14ac:dyDescent="0.25">
      <c r="A4397" s="61"/>
      <c r="B4397" s="61"/>
    </row>
    <row r="4398" spans="1:2" x14ac:dyDescent="0.25">
      <c r="A4398" s="61"/>
      <c r="B4398" s="61"/>
    </row>
    <row r="4399" spans="1:2" x14ac:dyDescent="0.25">
      <c r="A4399" s="61"/>
      <c r="B4399" s="61"/>
    </row>
    <row r="4400" spans="1:2" x14ac:dyDescent="0.25">
      <c r="A4400" s="61"/>
      <c r="B4400" s="61"/>
    </row>
    <row r="4401" spans="1:2" x14ac:dyDescent="0.25">
      <c r="A4401" s="61"/>
      <c r="B4401" s="61"/>
    </row>
    <row r="4402" spans="1:2" x14ac:dyDescent="0.25">
      <c r="A4402" s="61"/>
      <c r="B4402" s="61"/>
    </row>
    <row r="4403" spans="1:2" x14ac:dyDescent="0.25">
      <c r="A4403" s="61"/>
      <c r="B4403" s="61"/>
    </row>
    <row r="4404" spans="1:2" x14ac:dyDescent="0.25">
      <c r="A4404" s="61"/>
      <c r="B4404" s="61"/>
    </row>
    <row r="4405" spans="1:2" x14ac:dyDescent="0.25">
      <c r="A4405" s="61"/>
      <c r="B4405" s="61"/>
    </row>
    <row r="4406" spans="1:2" x14ac:dyDescent="0.25">
      <c r="A4406" s="61"/>
      <c r="B4406" s="61"/>
    </row>
    <row r="4407" spans="1:2" x14ac:dyDescent="0.25">
      <c r="A4407" s="61"/>
      <c r="B4407" s="61"/>
    </row>
    <row r="4408" spans="1:2" x14ac:dyDescent="0.25">
      <c r="A4408" s="61"/>
      <c r="B4408" s="61"/>
    </row>
    <row r="4409" spans="1:2" x14ac:dyDescent="0.25">
      <c r="A4409" s="61"/>
      <c r="B4409" s="61"/>
    </row>
    <row r="4410" spans="1:2" x14ac:dyDescent="0.25">
      <c r="A4410" s="61"/>
      <c r="B4410" s="61"/>
    </row>
    <row r="4411" spans="1:2" x14ac:dyDescent="0.25">
      <c r="A4411" s="61"/>
      <c r="B4411" s="61"/>
    </row>
    <row r="4412" spans="1:2" x14ac:dyDescent="0.25">
      <c r="A4412" s="61"/>
      <c r="B4412" s="61"/>
    </row>
    <row r="4413" spans="1:2" x14ac:dyDescent="0.25">
      <c r="A4413" s="61"/>
      <c r="B4413" s="61"/>
    </row>
    <row r="4414" spans="1:2" x14ac:dyDescent="0.25">
      <c r="A4414" s="61"/>
      <c r="B4414" s="61"/>
    </row>
    <row r="4415" spans="1:2" x14ac:dyDescent="0.25">
      <c r="A4415" s="61"/>
      <c r="B4415" s="61"/>
    </row>
    <row r="4416" spans="1:2" x14ac:dyDescent="0.25">
      <c r="A4416" s="61"/>
      <c r="B4416" s="61"/>
    </row>
    <row r="4417" spans="1:2" x14ac:dyDescent="0.25">
      <c r="A4417" s="61"/>
      <c r="B4417" s="61"/>
    </row>
    <row r="4418" spans="1:2" x14ac:dyDescent="0.25">
      <c r="A4418" s="61"/>
      <c r="B4418" s="61"/>
    </row>
    <row r="4419" spans="1:2" x14ac:dyDescent="0.25">
      <c r="A4419" s="61"/>
      <c r="B4419" s="61"/>
    </row>
    <row r="4420" spans="1:2" x14ac:dyDescent="0.25">
      <c r="A4420" s="61"/>
      <c r="B4420" s="61"/>
    </row>
    <row r="4421" spans="1:2" x14ac:dyDescent="0.25">
      <c r="A4421" s="61"/>
      <c r="B4421" s="61"/>
    </row>
    <row r="4422" spans="1:2" x14ac:dyDescent="0.25">
      <c r="A4422" s="61"/>
      <c r="B4422" s="61"/>
    </row>
    <row r="4423" spans="1:2" x14ac:dyDescent="0.25">
      <c r="A4423" s="61"/>
      <c r="B4423" s="61"/>
    </row>
    <row r="4424" spans="1:2" x14ac:dyDescent="0.25">
      <c r="A4424" s="61"/>
      <c r="B4424" s="61"/>
    </row>
    <row r="4425" spans="1:2" x14ac:dyDescent="0.25">
      <c r="A4425" s="61"/>
      <c r="B4425" s="61"/>
    </row>
    <row r="4426" spans="1:2" x14ac:dyDescent="0.25">
      <c r="A4426" s="61"/>
      <c r="B4426" s="61"/>
    </row>
    <row r="4427" spans="1:2" x14ac:dyDescent="0.25">
      <c r="A4427" s="61"/>
      <c r="B4427" s="61"/>
    </row>
    <row r="4428" spans="1:2" x14ac:dyDescent="0.25">
      <c r="A4428" s="61"/>
      <c r="B4428" s="61"/>
    </row>
    <row r="4429" spans="1:2" x14ac:dyDescent="0.25">
      <c r="A4429" s="61"/>
      <c r="B4429" s="61"/>
    </row>
    <row r="4430" spans="1:2" x14ac:dyDescent="0.25">
      <c r="A4430" s="61"/>
      <c r="B4430" s="61"/>
    </row>
    <row r="4431" spans="1:2" x14ac:dyDescent="0.25">
      <c r="A4431" s="61"/>
      <c r="B4431" s="61"/>
    </row>
    <row r="4432" spans="1:2" x14ac:dyDescent="0.25">
      <c r="A4432" s="61"/>
      <c r="B4432" s="61"/>
    </row>
    <row r="4433" spans="1:2" x14ac:dyDescent="0.25">
      <c r="A4433" s="61"/>
      <c r="B4433" s="61"/>
    </row>
    <row r="4434" spans="1:2" x14ac:dyDescent="0.25">
      <c r="A4434" s="61"/>
      <c r="B4434" s="61"/>
    </row>
    <row r="4435" spans="1:2" x14ac:dyDescent="0.25">
      <c r="A4435" s="61"/>
      <c r="B4435" s="61"/>
    </row>
    <row r="4436" spans="1:2" x14ac:dyDescent="0.25">
      <c r="A4436" s="61"/>
      <c r="B4436" s="61"/>
    </row>
    <row r="4437" spans="1:2" x14ac:dyDescent="0.25">
      <c r="A4437" s="61"/>
      <c r="B4437" s="61"/>
    </row>
    <row r="4438" spans="1:2" x14ac:dyDescent="0.25">
      <c r="A4438" s="61"/>
      <c r="B4438" s="61"/>
    </row>
    <row r="4439" spans="1:2" x14ac:dyDescent="0.25">
      <c r="A4439" s="61"/>
      <c r="B4439" s="61"/>
    </row>
    <row r="4440" spans="1:2" x14ac:dyDescent="0.25">
      <c r="A4440" s="61"/>
      <c r="B4440" s="61"/>
    </row>
    <row r="4441" spans="1:2" x14ac:dyDescent="0.25">
      <c r="A4441" s="61"/>
      <c r="B4441" s="61"/>
    </row>
    <row r="4442" spans="1:2" x14ac:dyDescent="0.25">
      <c r="A4442" s="61"/>
      <c r="B4442" s="61"/>
    </row>
    <row r="4443" spans="1:2" x14ac:dyDescent="0.25">
      <c r="A4443" s="61"/>
      <c r="B4443" s="61"/>
    </row>
    <row r="4444" spans="1:2" x14ac:dyDescent="0.25">
      <c r="A4444" s="61"/>
      <c r="B4444" s="61"/>
    </row>
    <row r="4445" spans="1:2" x14ac:dyDescent="0.25">
      <c r="A4445" s="61"/>
      <c r="B4445" s="61"/>
    </row>
    <row r="4446" spans="1:2" x14ac:dyDescent="0.25">
      <c r="A4446" s="61"/>
      <c r="B4446" s="61"/>
    </row>
    <row r="4447" spans="1:2" x14ac:dyDescent="0.25">
      <c r="A4447" s="61"/>
      <c r="B4447" s="61"/>
    </row>
    <row r="4448" spans="1:2" x14ac:dyDescent="0.25">
      <c r="A4448" s="61"/>
      <c r="B4448" s="61"/>
    </row>
    <row r="4449" spans="1:2" x14ac:dyDescent="0.25">
      <c r="A4449" s="61"/>
      <c r="B4449" s="61"/>
    </row>
    <row r="4450" spans="1:2" x14ac:dyDescent="0.25">
      <c r="A4450" s="61"/>
      <c r="B4450" s="61"/>
    </row>
    <row r="4451" spans="1:2" x14ac:dyDescent="0.25">
      <c r="A4451" s="61"/>
      <c r="B4451" s="61"/>
    </row>
    <row r="4452" spans="1:2" x14ac:dyDescent="0.25">
      <c r="A4452" s="61"/>
      <c r="B4452" s="61"/>
    </row>
    <row r="4453" spans="1:2" x14ac:dyDescent="0.25">
      <c r="A4453" s="61"/>
      <c r="B4453" s="61"/>
    </row>
    <row r="4454" spans="1:2" x14ac:dyDescent="0.25">
      <c r="A4454" s="61"/>
      <c r="B4454" s="61"/>
    </row>
    <row r="4455" spans="1:2" x14ac:dyDescent="0.25">
      <c r="A4455" s="61"/>
      <c r="B4455" s="61"/>
    </row>
    <row r="4456" spans="1:2" x14ac:dyDescent="0.25">
      <c r="A4456" s="61"/>
      <c r="B4456" s="61"/>
    </row>
    <row r="4457" spans="1:2" x14ac:dyDescent="0.25">
      <c r="A4457" s="61"/>
      <c r="B4457" s="61"/>
    </row>
    <row r="4458" spans="1:2" x14ac:dyDescent="0.25">
      <c r="A4458" s="61"/>
      <c r="B4458" s="61"/>
    </row>
    <row r="4459" spans="1:2" x14ac:dyDescent="0.25">
      <c r="A4459" s="61"/>
      <c r="B4459" s="61"/>
    </row>
    <row r="4460" spans="1:2" x14ac:dyDescent="0.25">
      <c r="A4460" s="61"/>
      <c r="B4460" s="61"/>
    </row>
    <row r="4461" spans="1:2" x14ac:dyDescent="0.25">
      <c r="A4461" s="61"/>
      <c r="B4461" s="61"/>
    </row>
    <row r="4462" spans="1:2" x14ac:dyDescent="0.25">
      <c r="A4462" s="61"/>
      <c r="B4462" s="61"/>
    </row>
    <row r="4463" spans="1:2" x14ac:dyDescent="0.25">
      <c r="A4463" s="61"/>
      <c r="B4463" s="61"/>
    </row>
    <row r="4464" spans="1:2" x14ac:dyDescent="0.25">
      <c r="A4464" s="61"/>
      <c r="B4464" s="61"/>
    </row>
    <row r="4465" spans="1:2" x14ac:dyDescent="0.25">
      <c r="A4465" s="61"/>
      <c r="B4465" s="61"/>
    </row>
    <row r="4466" spans="1:2" x14ac:dyDescent="0.25">
      <c r="A4466" s="61"/>
      <c r="B4466" s="61"/>
    </row>
    <row r="4467" spans="1:2" x14ac:dyDescent="0.25">
      <c r="A4467" s="61"/>
      <c r="B4467" s="61"/>
    </row>
    <row r="4468" spans="1:2" x14ac:dyDescent="0.25">
      <c r="A4468" s="61"/>
      <c r="B4468" s="61"/>
    </row>
    <row r="4469" spans="1:2" x14ac:dyDescent="0.25">
      <c r="A4469" s="61"/>
      <c r="B4469" s="61"/>
    </row>
    <row r="4470" spans="1:2" x14ac:dyDescent="0.25">
      <c r="A4470" s="61"/>
      <c r="B4470" s="61"/>
    </row>
    <row r="4471" spans="1:2" x14ac:dyDescent="0.25">
      <c r="A4471" s="61"/>
      <c r="B4471" s="61"/>
    </row>
    <row r="4472" spans="1:2" x14ac:dyDescent="0.25">
      <c r="A4472" s="61"/>
      <c r="B4472" s="61"/>
    </row>
    <row r="4473" spans="1:2" x14ac:dyDescent="0.25">
      <c r="A4473" s="61"/>
      <c r="B4473" s="61"/>
    </row>
    <row r="4474" spans="1:2" x14ac:dyDescent="0.25">
      <c r="A4474" s="61"/>
      <c r="B4474" s="61"/>
    </row>
    <row r="4475" spans="1:2" x14ac:dyDescent="0.25">
      <c r="A4475" s="61"/>
      <c r="B4475" s="61"/>
    </row>
    <row r="4476" spans="1:2" x14ac:dyDescent="0.25">
      <c r="A4476" s="61"/>
      <c r="B4476" s="61"/>
    </row>
    <row r="4477" spans="1:2" x14ac:dyDescent="0.25">
      <c r="A4477" s="61"/>
      <c r="B4477" s="61"/>
    </row>
    <row r="4478" spans="1:2" x14ac:dyDescent="0.25">
      <c r="A4478" s="61"/>
      <c r="B4478" s="61"/>
    </row>
    <row r="4479" spans="1:2" x14ac:dyDescent="0.25">
      <c r="A4479" s="61"/>
      <c r="B4479" s="61"/>
    </row>
    <row r="4480" spans="1:2" x14ac:dyDescent="0.25">
      <c r="A4480" s="61"/>
      <c r="B4480" s="61"/>
    </row>
    <row r="4481" spans="1:2" x14ac:dyDescent="0.25">
      <c r="A4481" s="61"/>
      <c r="B4481" s="61"/>
    </row>
    <row r="4482" spans="1:2" x14ac:dyDescent="0.25">
      <c r="A4482" s="61"/>
      <c r="B4482" s="61"/>
    </row>
    <row r="4483" spans="1:2" x14ac:dyDescent="0.25">
      <c r="A4483" s="61"/>
      <c r="B4483" s="61"/>
    </row>
    <row r="4484" spans="1:2" x14ac:dyDescent="0.25">
      <c r="A4484" s="61"/>
      <c r="B4484" s="61"/>
    </row>
    <row r="4485" spans="1:2" x14ac:dyDescent="0.25">
      <c r="A4485" s="61"/>
      <c r="B4485" s="61"/>
    </row>
    <row r="4486" spans="1:2" x14ac:dyDescent="0.25">
      <c r="A4486" s="61"/>
      <c r="B4486" s="61"/>
    </row>
    <row r="4487" spans="1:2" x14ac:dyDescent="0.25">
      <c r="A4487" s="61"/>
      <c r="B4487" s="61"/>
    </row>
    <row r="4488" spans="1:2" x14ac:dyDescent="0.25">
      <c r="A4488" s="61"/>
      <c r="B4488" s="61"/>
    </row>
    <row r="4489" spans="1:2" x14ac:dyDescent="0.25">
      <c r="A4489" s="61"/>
      <c r="B4489" s="61"/>
    </row>
    <row r="4490" spans="1:2" x14ac:dyDescent="0.25">
      <c r="A4490" s="61"/>
      <c r="B4490" s="61"/>
    </row>
    <row r="4491" spans="1:2" x14ac:dyDescent="0.25">
      <c r="A4491" s="61"/>
      <c r="B4491" s="61"/>
    </row>
    <row r="4492" spans="1:2" x14ac:dyDescent="0.25">
      <c r="A4492" s="61"/>
      <c r="B4492" s="61"/>
    </row>
    <row r="4493" spans="1:2" x14ac:dyDescent="0.25">
      <c r="A4493" s="61"/>
      <c r="B4493" s="61"/>
    </row>
    <row r="4494" spans="1:2" x14ac:dyDescent="0.25">
      <c r="A4494" s="61"/>
      <c r="B4494" s="61"/>
    </row>
    <row r="4495" spans="1:2" x14ac:dyDescent="0.25">
      <c r="A4495" s="61"/>
      <c r="B4495" s="61"/>
    </row>
    <row r="4496" spans="1:2" x14ac:dyDescent="0.25">
      <c r="A4496" s="61"/>
      <c r="B4496" s="61"/>
    </row>
    <row r="4497" spans="1:2" x14ac:dyDescent="0.25">
      <c r="A4497" s="61"/>
      <c r="B4497" s="61"/>
    </row>
    <row r="4498" spans="1:2" x14ac:dyDescent="0.25">
      <c r="A4498" s="61"/>
      <c r="B4498" s="61"/>
    </row>
    <row r="4499" spans="1:2" x14ac:dyDescent="0.25">
      <c r="A4499" s="61"/>
      <c r="B4499" s="61"/>
    </row>
    <row r="4500" spans="1:2" x14ac:dyDescent="0.25">
      <c r="A4500" s="61"/>
      <c r="B4500" s="61"/>
    </row>
    <row r="4501" spans="1:2" x14ac:dyDescent="0.25">
      <c r="A4501" s="61"/>
      <c r="B4501" s="61"/>
    </row>
    <row r="4502" spans="1:2" x14ac:dyDescent="0.25">
      <c r="A4502" s="61"/>
      <c r="B4502" s="61"/>
    </row>
    <row r="4503" spans="1:2" x14ac:dyDescent="0.25">
      <c r="A4503" s="61"/>
      <c r="B4503" s="61"/>
    </row>
    <row r="4504" spans="1:2" x14ac:dyDescent="0.25">
      <c r="A4504" s="61"/>
      <c r="B4504" s="61"/>
    </row>
    <row r="4505" spans="1:2" x14ac:dyDescent="0.25">
      <c r="A4505" s="61"/>
      <c r="B4505" s="61"/>
    </row>
    <row r="4506" spans="1:2" x14ac:dyDescent="0.25">
      <c r="A4506" s="61"/>
      <c r="B4506" s="61"/>
    </row>
    <row r="4507" spans="1:2" x14ac:dyDescent="0.25">
      <c r="A4507" s="61"/>
      <c r="B4507" s="61"/>
    </row>
    <row r="4508" spans="1:2" x14ac:dyDescent="0.25">
      <c r="A4508" s="61"/>
      <c r="B4508" s="61"/>
    </row>
    <row r="4509" spans="1:2" x14ac:dyDescent="0.25">
      <c r="A4509" s="61"/>
      <c r="B4509" s="61"/>
    </row>
    <row r="4510" spans="1:2" x14ac:dyDescent="0.25">
      <c r="A4510" s="61"/>
      <c r="B4510" s="61"/>
    </row>
    <row r="4511" spans="1:2" x14ac:dyDescent="0.25">
      <c r="A4511" s="61"/>
      <c r="B4511" s="61"/>
    </row>
    <row r="4512" spans="1:2" x14ac:dyDescent="0.25">
      <c r="A4512" s="61"/>
      <c r="B4512" s="61"/>
    </row>
    <row r="4513" spans="1:2" x14ac:dyDescent="0.25">
      <c r="A4513" s="61"/>
      <c r="B4513" s="61"/>
    </row>
    <row r="4514" spans="1:2" x14ac:dyDescent="0.25">
      <c r="A4514" s="61"/>
      <c r="B4514" s="61"/>
    </row>
    <row r="4515" spans="1:2" x14ac:dyDescent="0.25">
      <c r="A4515" s="61"/>
      <c r="B4515" s="61"/>
    </row>
    <row r="4516" spans="1:2" x14ac:dyDescent="0.25">
      <c r="A4516" s="61"/>
      <c r="B4516" s="61"/>
    </row>
    <row r="4517" spans="1:2" x14ac:dyDescent="0.25">
      <c r="A4517" s="61"/>
      <c r="B4517" s="61"/>
    </row>
    <row r="4518" spans="1:2" x14ac:dyDescent="0.25">
      <c r="A4518" s="61"/>
      <c r="B4518" s="61"/>
    </row>
    <row r="4519" spans="1:2" x14ac:dyDescent="0.25">
      <c r="A4519" s="61"/>
      <c r="B4519" s="61"/>
    </row>
    <row r="4520" spans="1:2" x14ac:dyDescent="0.25">
      <c r="A4520" s="61"/>
      <c r="B4520" s="61"/>
    </row>
    <row r="4521" spans="1:2" x14ac:dyDescent="0.25">
      <c r="A4521" s="61"/>
      <c r="B4521" s="61"/>
    </row>
    <row r="4522" spans="1:2" x14ac:dyDescent="0.25">
      <c r="A4522" s="61"/>
      <c r="B4522" s="61"/>
    </row>
    <row r="4523" spans="1:2" x14ac:dyDescent="0.25">
      <c r="A4523" s="61"/>
      <c r="B4523" s="61"/>
    </row>
    <row r="4524" spans="1:2" x14ac:dyDescent="0.25">
      <c r="A4524" s="61"/>
      <c r="B4524" s="61"/>
    </row>
    <row r="4525" spans="1:2" x14ac:dyDescent="0.25">
      <c r="A4525" s="61"/>
      <c r="B4525" s="61"/>
    </row>
    <row r="4526" spans="1:2" x14ac:dyDescent="0.25">
      <c r="A4526" s="61"/>
      <c r="B4526" s="61"/>
    </row>
    <row r="4527" spans="1:2" x14ac:dyDescent="0.25">
      <c r="A4527" s="61"/>
      <c r="B4527" s="61"/>
    </row>
    <row r="4528" spans="1:2" x14ac:dyDescent="0.25">
      <c r="A4528" s="61"/>
      <c r="B4528" s="61"/>
    </row>
    <row r="4529" spans="1:2" x14ac:dyDescent="0.25">
      <c r="A4529" s="61"/>
      <c r="B4529" s="61"/>
    </row>
    <row r="4530" spans="1:2" x14ac:dyDescent="0.25">
      <c r="A4530" s="61"/>
      <c r="B4530" s="61"/>
    </row>
    <row r="4531" spans="1:2" x14ac:dyDescent="0.25">
      <c r="A4531" s="61"/>
      <c r="B4531" s="61"/>
    </row>
    <row r="4532" spans="1:2" x14ac:dyDescent="0.25">
      <c r="A4532" s="61"/>
      <c r="B4532" s="61"/>
    </row>
    <row r="4533" spans="1:2" x14ac:dyDescent="0.25">
      <c r="A4533" s="61"/>
      <c r="B4533" s="61"/>
    </row>
    <row r="4534" spans="1:2" x14ac:dyDescent="0.25">
      <c r="A4534" s="61"/>
      <c r="B4534" s="61"/>
    </row>
    <row r="4535" spans="1:2" x14ac:dyDescent="0.25">
      <c r="A4535" s="61"/>
      <c r="B4535" s="61"/>
    </row>
    <row r="4536" spans="1:2" x14ac:dyDescent="0.25">
      <c r="A4536" s="61"/>
      <c r="B4536" s="61"/>
    </row>
    <row r="4537" spans="1:2" x14ac:dyDescent="0.25">
      <c r="A4537" s="61"/>
      <c r="B4537" s="61"/>
    </row>
    <row r="4538" spans="1:2" x14ac:dyDescent="0.25">
      <c r="A4538" s="61"/>
      <c r="B4538" s="61"/>
    </row>
    <row r="4539" spans="1:2" x14ac:dyDescent="0.25">
      <c r="A4539" s="61"/>
      <c r="B4539" s="61"/>
    </row>
    <row r="4540" spans="1:2" x14ac:dyDescent="0.25">
      <c r="A4540" s="61"/>
      <c r="B4540" s="61"/>
    </row>
    <row r="4541" spans="1:2" x14ac:dyDescent="0.25">
      <c r="A4541" s="61"/>
      <c r="B4541" s="61"/>
    </row>
    <row r="4542" spans="1:2" x14ac:dyDescent="0.25">
      <c r="A4542" s="61"/>
      <c r="B4542" s="61"/>
    </row>
    <row r="4543" spans="1:2" x14ac:dyDescent="0.25">
      <c r="A4543" s="61"/>
      <c r="B4543" s="61"/>
    </row>
    <row r="4544" spans="1:2" x14ac:dyDescent="0.25">
      <c r="A4544" s="61"/>
      <c r="B4544" s="61"/>
    </row>
    <row r="4545" spans="1:2" x14ac:dyDescent="0.25">
      <c r="A4545" s="61"/>
      <c r="B4545" s="61"/>
    </row>
    <row r="4546" spans="1:2" x14ac:dyDescent="0.25">
      <c r="A4546" s="61"/>
      <c r="B4546" s="61"/>
    </row>
    <row r="4547" spans="1:2" x14ac:dyDescent="0.25">
      <c r="A4547" s="61"/>
      <c r="B4547" s="61"/>
    </row>
    <row r="4548" spans="1:2" x14ac:dyDescent="0.25">
      <c r="A4548" s="61"/>
      <c r="B4548" s="61"/>
    </row>
    <row r="4549" spans="1:2" x14ac:dyDescent="0.25">
      <c r="A4549" s="61"/>
      <c r="B4549" s="61"/>
    </row>
    <row r="4550" spans="1:2" x14ac:dyDescent="0.25">
      <c r="A4550" s="61"/>
      <c r="B4550" s="61"/>
    </row>
    <row r="4551" spans="1:2" x14ac:dyDescent="0.25">
      <c r="A4551" s="61"/>
      <c r="B4551" s="61"/>
    </row>
    <row r="4552" spans="1:2" x14ac:dyDescent="0.25">
      <c r="A4552" s="61"/>
      <c r="B4552" s="61"/>
    </row>
    <row r="4553" spans="1:2" x14ac:dyDescent="0.25">
      <c r="A4553" s="61"/>
      <c r="B4553" s="61"/>
    </row>
    <row r="4554" spans="1:2" x14ac:dyDescent="0.25">
      <c r="A4554" s="61"/>
      <c r="B4554" s="61"/>
    </row>
    <row r="4555" spans="1:2" x14ac:dyDescent="0.25">
      <c r="A4555" s="61"/>
      <c r="B4555" s="61"/>
    </row>
    <row r="4556" spans="1:2" x14ac:dyDescent="0.25">
      <c r="A4556" s="61"/>
      <c r="B4556" s="61"/>
    </row>
    <row r="4557" spans="1:2" x14ac:dyDescent="0.25">
      <c r="A4557" s="61"/>
      <c r="B4557" s="61"/>
    </row>
    <row r="4558" spans="1:2" x14ac:dyDescent="0.25">
      <c r="A4558" s="61"/>
      <c r="B4558" s="61"/>
    </row>
    <row r="4559" spans="1:2" x14ac:dyDescent="0.25">
      <c r="A4559" s="61"/>
      <c r="B4559" s="61"/>
    </row>
    <row r="4560" spans="1:2" x14ac:dyDescent="0.25">
      <c r="A4560" s="61"/>
      <c r="B4560" s="61"/>
    </row>
    <row r="4561" spans="1:2" x14ac:dyDescent="0.25">
      <c r="A4561" s="61"/>
      <c r="B4561" s="61"/>
    </row>
    <row r="4562" spans="1:2" x14ac:dyDescent="0.25">
      <c r="A4562" s="61"/>
      <c r="B4562" s="61"/>
    </row>
    <row r="4563" spans="1:2" x14ac:dyDescent="0.25">
      <c r="A4563" s="61"/>
      <c r="B4563" s="61"/>
    </row>
    <row r="4564" spans="1:2" x14ac:dyDescent="0.25">
      <c r="A4564" s="61"/>
      <c r="B4564" s="61"/>
    </row>
    <row r="4565" spans="1:2" x14ac:dyDescent="0.25">
      <c r="A4565" s="61"/>
      <c r="B4565" s="61"/>
    </row>
    <row r="4566" spans="1:2" x14ac:dyDescent="0.25">
      <c r="A4566" s="61"/>
      <c r="B4566" s="61"/>
    </row>
    <row r="4567" spans="1:2" x14ac:dyDescent="0.25">
      <c r="A4567" s="61"/>
      <c r="B4567" s="61"/>
    </row>
    <row r="4568" spans="1:2" x14ac:dyDescent="0.25">
      <c r="A4568" s="61"/>
      <c r="B4568" s="61"/>
    </row>
    <row r="4569" spans="1:2" x14ac:dyDescent="0.25">
      <c r="A4569" s="61"/>
      <c r="B4569" s="61"/>
    </row>
    <row r="4570" spans="1:2" x14ac:dyDescent="0.25">
      <c r="A4570" s="61"/>
      <c r="B4570" s="61"/>
    </row>
    <row r="4571" spans="1:2" x14ac:dyDescent="0.25">
      <c r="A4571" s="61"/>
      <c r="B4571" s="61"/>
    </row>
    <row r="4572" spans="1:2" x14ac:dyDescent="0.25">
      <c r="A4572" s="61"/>
      <c r="B4572" s="61"/>
    </row>
    <row r="4573" spans="1:2" x14ac:dyDescent="0.25">
      <c r="A4573" s="61"/>
      <c r="B4573" s="61"/>
    </row>
    <row r="4574" spans="1:2" x14ac:dyDescent="0.25">
      <c r="A4574" s="61"/>
      <c r="B4574" s="61"/>
    </row>
    <row r="4575" spans="1:2" x14ac:dyDescent="0.25">
      <c r="A4575" s="61"/>
      <c r="B4575" s="61"/>
    </row>
    <row r="4576" spans="1:2" x14ac:dyDescent="0.25">
      <c r="A4576" s="61"/>
      <c r="B4576" s="61"/>
    </row>
    <row r="4577" spans="1:2" x14ac:dyDescent="0.25">
      <c r="A4577" s="61"/>
      <c r="B4577" s="61"/>
    </row>
    <row r="4578" spans="1:2" x14ac:dyDescent="0.25">
      <c r="A4578" s="61"/>
      <c r="B4578" s="61"/>
    </row>
    <row r="4579" spans="1:2" x14ac:dyDescent="0.25">
      <c r="A4579" s="61"/>
      <c r="B4579" s="61"/>
    </row>
    <row r="4580" spans="1:2" x14ac:dyDescent="0.25">
      <c r="A4580" s="61"/>
      <c r="B4580" s="61"/>
    </row>
    <row r="4581" spans="1:2" x14ac:dyDescent="0.25">
      <c r="A4581" s="61"/>
      <c r="B4581" s="61"/>
    </row>
    <row r="4582" spans="1:2" x14ac:dyDescent="0.25">
      <c r="A4582" s="61"/>
      <c r="B4582" s="61"/>
    </row>
    <row r="4583" spans="1:2" x14ac:dyDescent="0.25">
      <c r="A4583" s="61"/>
      <c r="B4583" s="61"/>
    </row>
    <row r="4584" spans="1:2" x14ac:dyDescent="0.25">
      <c r="A4584" s="61"/>
      <c r="B4584" s="61"/>
    </row>
    <row r="4585" spans="1:2" x14ac:dyDescent="0.25">
      <c r="A4585" s="61"/>
      <c r="B4585" s="61"/>
    </row>
    <row r="4586" spans="1:2" x14ac:dyDescent="0.25">
      <c r="A4586" s="61"/>
      <c r="B4586" s="61"/>
    </row>
    <row r="4587" spans="1:2" x14ac:dyDescent="0.25">
      <c r="A4587" s="61"/>
      <c r="B4587" s="61"/>
    </row>
    <row r="4588" spans="1:2" x14ac:dyDescent="0.25">
      <c r="A4588" s="61"/>
      <c r="B4588" s="61"/>
    </row>
    <row r="4589" spans="1:2" x14ac:dyDescent="0.25">
      <c r="A4589" s="61"/>
      <c r="B4589" s="61"/>
    </row>
    <row r="4590" spans="1:2" x14ac:dyDescent="0.25">
      <c r="A4590" s="61"/>
      <c r="B4590" s="61"/>
    </row>
    <row r="4591" spans="1:2" x14ac:dyDescent="0.25">
      <c r="A4591" s="61"/>
      <c r="B4591" s="61"/>
    </row>
    <row r="4592" spans="1:2" x14ac:dyDescent="0.25">
      <c r="A4592" s="61"/>
      <c r="B4592" s="61"/>
    </row>
    <row r="4593" spans="1:2" x14ac:dyDescent="0.25">
      <c r="A4593" s="61"/>
      <c r="B4593" s="61"/>
    </row>
    <row r="4594" spans="1:2" x14ac:dyDescent="0.25">
      <c r="A4594" s="61"/>
      <c r="B4594" s="61"/>
    </row>
    <row r="4595" spans="1:2" x14ac:dyDescent="0.25">
      <c r="A4595" s="61"/>
      <c r="B4595" s="61"/>
    </row>
    <row r="4596" spans="1:2" x14ac:dyDescent="0.25">
      <c r="A4596" s="61"/>
      <c r="B4596" s="61"/>
    </row>
    <row r="4597" spans="1:2" x14ac:dyDescent="0.25">
      <c r="A4597" s="61"/>
      <c r="B4597" s="61"/>
    </row>
    <row r="4598" spans="1:2" x14ac:dyDescent="0.25">
      <c r="A4598" s="61"/>
      <c r="B4598" s="61"/>
    </row>
    <row r="4599" spans="1:2" x14ac:dyDescent="0.25">
      <c r="A4599" s="61"/>
      <c r="B4599" s="61"/>
    </row>
    <row r="4600" spans="1:2" x14ac:dyDescent="0.25">
      <c r="A4600" s="61"/>
      <c r="B4600" s="61"/>
    </row>
    <row r="4601" spans="1:2" x14ac:dyDescent="0.25">
      <c r="A4601" s="61"/>
      <c r="B4601" s="61"/>
    </row>
    <row r="4602" spans="1:2" x14ac:dyDescent="0.25">
      <c r="A4602" s="61"/>
      <c r="B4602" s="61"/>
    </row>
    <row r="4603" spans="1:2" x14ac:dyDescent="0.25">
      <c r="A4603" s="61"/>
      <c r="B4603" s="61"/>
    </row>
    <row r="4604" spans="1:2" x14ac:dyDescent="0.25">
      <c r="A4604" s="61"/>
      <c r="B4604" s="61"/>
    </row>
    <row r="4605" spans="1:2" x14ac:dyDescent="0.25">
      <c r="A4605" s="61"/>
      <c r="B4605" s="61"/>
    </row>
    <row r="4606" spans="1:2" x14ac:dyDescent="0.25">
      <c r="A4606" s="61"/>
      <c r="B4606" s="61"/>
    </row>
    <row r="4607" spans="1:2" x14ac:dyDescent="0.25">
      <c r="A4607" s="61"/>
      <c r="B4607" s="61"/>
    </row>
    <row r="4608" spans="1:2" x14ac:dyDescent="0.25">
      <c r="A4608" s="61"/>
      <c r="B4608" s="61"/>
    </row>
    <row r="4609" spans="1:2" x14ac:dyDescent="0.25">
      <c r="A4609" s="61"/>
      <c r="B4609" s="61"/>
    </row>
    <row r="4610" spans="1:2" x14ac:dyDescent="0.25">
      <c r="A4610" s="61"/>
      <c r="B4610" s="61"/>
    </row>
    <row r="4611" spans="1:2" x14ac:dyDescent="0.25">
      <c r="A4611" s="61"/>
      <c r="B4611" s="61"/>
    </row>
    <row r="4612" spans="1:2" x14ac:dyDescent="0.25">
      <c r="A4612" s="61"/>
      <c r="B4612" s="61"/>
    </row>
    <row r="4613" spans="1:2" x14ac:dyDescent="0.25">
      <c r="A4613" s="61"/>
      <c r="B4613" s="61"/>
    </row>
    <row r="4614" spans="1:2" x14ac:dyDescent="0.25">
      <c r="A4614" s="61"/>
      <c r="B4614" s="61"/>
    </row>
    <row r="4615" spans="1:2" x14ac:dyDescent="0.25">
      <c r="A4615" s="61"/>
      <c r="B4615" s="61"/>
    </row>
    <row r="4616" spans="1:2" x14ac:dyDescent="0.25">
      <c r="A4616" s="61"/>
      <c r="B4616" s="61"/>
    </row>
    <row r="4617" spans="1:2" x14ac:dyDescent="0.25">
      <c r="A4617" s="61"/>
      <c r="B4617" s="61"/>
    </row>
    <row r="4618" spans="1:2" x14ac:dyDescent="0.25">
      <c r="A4618" s="61"/>
      <c r="B4618" s="61"/>
    </row>
    <row r="4619" spans="1:2" x14ac:dyDescent="0.25">
      <c r="A4619" s="61"/>
      <c r="B4619" s="61"/>
    </row>
    <row r="4620" spans="1:2" x14ac:dyDescent="0.25">
      <c r="A4620" s="61"/>
      <c r="B4620" s="61"/>
    </row>
    <row r="4621" spans="1:2" x14ac:dyDescent="0.25">
      <c r="A4621" s="61"/>
      <c r="B4621" s="61"/>
    </row>
    <row r="4622" spans="1:2" x14ac:dyDescent="0.25">
      <c r="A4622" s="61"/>
      <c r="B4622" s="61"/>
    </row>
    <row r="4623" spans="1:2" x14ac:dyDescent="0.25">
      <c r="A4623" s="61"/>
      <c r="B4623" s="61"/>
    </row>
    <row r="4624" spans="1:2" x14ac:dyDescent="0.25">
      <c r="A4624" s="61"/>
      <c r="B4624" s="61"/>
    </row>
    <row r="4625" spans="1:2" x14ac:dyDescent="0.25">
      <c r="A4625" s="61"/>
      <c r="B4625" s="61"/>
    </row>
    <row r="4626" spans="1:2" x14ac:dyDescent="0.25">
      <c r="A4626" s="61"/>
      <c r="B4626" s="61"/>
    </row>
    <row r="4627" spans="1:2" x14ac:dyDescent="0.25">
      <c r="A4627" s="61"/>
      <c r="B4627" s="61"/>
    </row>
    <row r="4628" spans="1:2" x14ac:dyDescent="0.25">
      <c r="A4628" s="61"/>
      <c r="B4628" s="61"/>
    </row>
    <row r="4629" spans="1:2" x14ac:dyDescent="0.25">
      <c r="A4629" s="61"/>
      <c r="B4629" s="61"/>
    </row>
    <row r="4630" spans="1:2" x14ac:dyDescent="0.25">
      <c r="A4630" s="61"/>
      <c r="B4630" s="61"/>
    </row>
    <row r="4631" spans="1:2" x14ac:dyDescent="0.25">
      <c r="A4631" s="61"/>
      <c r="B4631" s="61"/>
    </row>
    <row r="4632" spans="1:2" x14ac:dyDescent="0.25">
      <c r="A4632" s="61"/>
      <c r="B4632" s="61"/>
    </row>
    <row r="4633" spans="1:2" x14ac:dyDescent="0.25">
      <c r="A4633" s="61"/>
      <c r="B4633" s="61"/>
    </row>
    <row r="4634" spans="1:2" x14ac:dyDescent="0.25">
      <c r="A4634" s="61"/>
      <c r="B4634" s="61"/>
    </row>
    <row r="4635" spans="1:2" x14ac:dyDescent="0.25">
      <c r="A4635" s="61"/>
      <c r="B4635" s="61"/>
    </row>
    <row r="4636" spans="1:2" x14ac:dyDescent="0.25">
      <c r="A4636" s="61"/>
      <c r="B4636" s="61"/>
    </row>
    <row r="4637" spans="1:2" x14ac:dyDescent="0.25">
      <c r="A4637" s="61"/>
      <c r="B4637" s="61"/>
    </row>
    <row r="4638" spans="1:2" x14ac:dyDescent="0.25">
      <c r="A4638" s="61"/>
      <c r="B4638" s="61"/>
    </row>
    <row r="4639" spans="1:2" x14ac:dyDescent="0.25">
      <c r="A4639" s="61"/>
      <c r="B4639" s="61"/>
    </row>
    <row r="4640" spans="1:2" x14ac:dyDescent="0.25">
      <c r="A4640" s="61"/>
      <c r="B4640" s="61"/>
    </row>
    <row r="4641" spans="1:2" x14ac:dyDescent="0.25">
      <c r="A4641" s="61"/>
      <c r="B4641" s="61"/>
    </row>
    <row r="4642" spans="1:2" x14ac:dyDescent="0.25">
      <c r="A4642" s="61"/>
      <c r="B4642" s="61"/>
    </row>
    <row r="4643" spans="1:2" x14ac:dyDescent="0.25">
      <c r="A4643" s="61"/>
      <c r="B4643" s="61"/>
    </row>
    <row r="4644" spans="1:2" x14ac:dyDescent="0.25">
      <c r="A4644" s="61"/>
      <c r="B4644" s="61"/>
    </row>
    <row r="4645" spans="1:2" x14ac:dyDescent="0.25">
      <c r="A4645" s="61"/>
      <c r="B4645" s="61"/>
    </row>
    <row r="4646" spans="1:2" x14ac:dyDescent="0.25">
      <c r="A4646" s="61"/>
      <c r="B4646" s="61"/>
    </row>
    <row r="4647" spans="1:2" x14ac:dyDescent="0.25">
      <c r="A4647" s="61"/>
      <c r="B4647" s="61"/>
    </row>
    <row r="4648" spans="1:2" x14ac:dyDescent="0.25">
      <c r="A4648" s="61"/>
      <c r="B4648" s="61"/>
    </row>
    <row r="4649" spans="1:2" x14ac:dyDescent="0.25">
      <c r="A4649" s="61"/>
      <c r="B4649" s="61"/>
    </row>
    <row r="4650" spans="1:2" x14ac:dyDescent="0.25">
      <c r="A4650" s="61"/>
      <c r="B4650" s="61"/>
    </row>
    <row r="4651" spans="1:2" x14ac:dyDescent="0.25">
      <c r="A4651" s="61"/>
      <c r="B4651" s="61"/>
    </row>
    <row r="4652" spans="1:2" x14ac:dyDescent="0.25">
      <c r="A4652" s="61"/>
      <c r="B4652" s="61"/>
    </row>
    <row r="4653" spans="1:2" x14ac:dyDescent="0.25">
      <c r="A4653" s="61"/>
      <c r="B4653" s="61"/>
    </row>
    <row r="4654" spans="1:2" x14ac:dyDescent="0.25">
      <c r="A4654" s="61"/>
      <c r="B4654" s="61"/>
    </row>
    <row r="4655" spans="1:2" x14ac:dyDescent="0.25">
      <c r="A4655" s="61"/>
      <c r="B4655" s="61"/>
    </row>
    <row r="4656" spans="1:2" x14ac:dyDescent="0.25">
      <c r="A4656" s="61"/>
      <c r="B4656" s="61"/>
    </row>
    <row r="4657" spans="1:2" x14ac:dyDescent="0.25">
      <c r="A4657" s="61"/>
      <c r="B4657" s="61"/>
    </row>
    <row r="4658" spans="1:2" x14ac:dyDescent="0.25">
      <c r="A4658" s="61"/>
      <c r="B4658" s="61"/>
    </row>
    <row r="4659" spans="1:2" x14ac:dyDescent="0.25">
      <c r="A4659" s="61"/>
      <c r="B4659" s="61"/>
    </row>
    <row r="4660" spans="1:2" x14ac:dyDescent="0.25">
      <c r="A4660" s="61"/>
      <c r="B4660" s="61"/>
    </row>
    <row r="4661" spans="1:2" x14ac:dyDescent="0.25">
      <c r="A4661" s="61"/>
      <c r="B4661" s="61"/>
    </row>
    <row r="4662" spans="1:2" x14ac:dyDescent="0.25">
      <c r="A4662" s="61"/>
      <c r="B4662" s="61"/>
    </row>
    <row r="4663" spans="1:2" x14ac:dyDescent="0.25">
      <c r="A4663" s="61"/>
      <c r="B4663" s="61"/>
    </row>
    <row r="4664" spans="1:2" x14ac:dyDescent="0.25">
      <c r="A4664" s="61"/>
      <c r="B4664" s="61"/>
    </row>
    <row r="4665" spans="1:2" x14ac:dyDescent="0.25">
      <c r="A4665" s="61"/>
      <c r="B4665" s="61"/>
    </row>
    <row r="4666" spans="1:2" x14ac:dyDescent="0.25">
      <c r="A4666" s="61"/>
      <c r="B4666" s="61"/>
    </row>
    <row r="4667" spans="1:2" x14ac:dyDescent="0.25">
      <c r="A4667" s="61"/>
      <c r="B4667" s="61"/>
    </row>
    <row r="4668" spans="1:2" x14ac:dyDescent="0.25">
      <c r="A4668" s="61"/>
      <c r="B4668" s="61"/>
    </row>
    <row r="4669" spans="1:2" x14ac:dyDescent="0.25">
      <c r="A4669" s="61"/>
      <c r="B4669" s="61"/>
    </row>
    <row r="4670" spans="1:2" x14ac:dyDescent="0.25">
      <c r="A4670" s="61"/>
      <c r="B4670" s="61"/>
    </row>
    <row r="4671" spans="1:2" x14ac:dyDescent="0.25">
      <c r="A4671" s="61"/>
      <c r="B4671" s="61"/>
    </row>
    <row r="4672" spans="1:2" x14ac:dyDescent="0.25">
      <c r="A4672" s="61"/>
      <c r="B4672" s="61"/>
    </row>
    <row r="4673" spans="1:2" x14ac:dyDescent="0.25">
      <c r="A4673" s="61"/>
      <c r="B4673" s="61"/>
    </row>
    <row r="4674" spans="1:2" x14ac:dyDescent="0.25">
      <c r="A4674" s="61"/>
      <c r="B4674" s="61"/>
    </row>
    <row r="4675" spans="1:2" x14ac:dyDescent="0.25">
      <c r="A4675" s="61"/>
      <c r="B4675" s="61"/>
    </row>
    <row r="4676" spans="1:2" x14ac:dyDescent="0.25">
      <c r="A4676" s="61"/>
      <c r="B4676" s="61"/>
    </row>
    <row r="4677" spans="1:2" x14ac:dyDescent="0.25">
      <c r="A4677" s="61"/>
      <c r="B4677" s="61"/>
    </row>
    <row r="4678" spans="1:2" x14ac:dyDescent="0.25">
      <c r="A4678" s="61"/>
      <c r="B4678" s="61"/>
    </row>
    <row r="4679" spans="1:2" x14ac:dyDescent="0.25">
      <c r="A4679" s="61"/>
      <c r="B4679" s="61"/>
    </row>
    <row r="4680" spans="1:2" x14ac:dyDescent="0.25">
      <c r="A4680" s="61"/>
      <c r="B4680" s="61"/>
    </row>
    <row r="4681" spans="1:2" x14ac:dyDescent="0.25">
      <c r="A4681" s="61"/>
      <c r="B4681" s="61"/>
    </row>
    <row r="4682" spans="1:2" x14ac:dyDescent="0.25">
      <c r="A4682" s="61"/>
      <c r="B4682" s="61"/>
    </row>
    <row r="4683" spans="1:2" x14ac:dyDescent="0.25">
      <c r="A4683" s="61"/>
      <c r="B4683" s="61"/>
    </row>
    <row r="4684" spans="1:2" x14ac:dyDescent="0.25">
      <c r="A4684" s="61"/>
      <c r="B4684" s="61"/>
    </row>
    <row r="4685" spans="1:2" x14ac:dyDescent="0.25">
      <c r="A4685" s="61"/>
      <c r="B4685" s="61"/>
    </row>
    <row r="4686" spans="1:2" x14ac:dyDescent="0.25">
      <c r="A4686" s="61"/>
      <c r="B4686" s="61"/>
    </row>
    <row r="4687" spans="1:2" x14ac:dyDescent="0.25">
      <c r="A4687" s="61"/>
      <c r="B4687" s="61"/>
    </row>
    <row r="4688" spans="1:2" x14ac:dyDescent="0.25">
      <c r="A4688" s="61"/>
      <c r="B4688" s="61"/>
    </row>
    <row r="4689" spans="1:2" x14ac:dyDescent="0.25">
      <c r="A4689" s="61"/>
      <c r="B4689" s="61"/>
    </row>
    <row r="4690" spans="1:2" x14ac:dyDescent="0.25">
      <c r="A4690" s="61"/>
      <c r="B4690" s="61"/>
    </row>
    <row r="4691" spans="1:2" x14ac:dyDescent="0.25">
      <c r="A4691" s="61"/>
      <c r="B4691" s="61"/>
    </row>
    <row r="4692" spans="1:2" x14ac:dyDescent="0.25">
      <c r="A4692" s="61"/>
      <c r="B4692" s="61"/>
    </row>
    <row r="4693" spans="1:2" x14ac:dyDescent="0.25">
      <c r="A4693" s="61"/>
      <c r="B4693" s="61"/>
    </row>
    <row r="4694" spans="1:2" x14ac:dyDescent="0.25">
      <c r="A4694" s="61"/>
      <c r="B4694" s="61"/>
    </row>
    <row r="4695" spans="1:2" x14ac:dyDescent="0.25">
      <c r="A4695" s="61"/>
      <c r="B4695" s="61"/>
    </row>
    <row r="4696" spans="1:2" x14ac:dyDescent="0.25">
      <c r="A4696" s="61"/>
      <c r="B4696" s="61"/>
    </row>
    <row r="4697" spans="1:2" x14ac:dyDescent="0.25">
      <c r="A4697" s="61"/>
      <c r="B4697" s="61"/>
    </row>
    <row r="4698" spans="1:2" x14ac:dyDescent="0.25">
      <c r="A4698" s="61"/>
      <c r="B4698" s="61"/>
    </row>
    <row r="4699" spans="1:2" x14ac:dyDescent="0.25">
      <c r="A4699" s="61"/>
      <c r="B4699" s="61"/>
    </row>
    <row r="4700" spans="1:2" x14ac:dyDescent="0.25">
      <c r="A4700" s="61"/>
      <c r="B4700" s="61"/>
    </row>
    <row r="4701" spans="1:2" x14ac:dyDescent="0.25">
      <c r="A4701" s="61"/>
      <c r="B4701" s="61"/>
    </row>
    <row r="4702" spans="1:2" x14ac:dyDescent="0.25">
      <c r="A4702" s="61"/>
      <c r="B4702" s="61"/>
    </row>
    <row r="4703" spans="1:2" x14ac:dyDescent="0.25">
      <c r="A4703" s="61"/>
      <c r="B4703" s="61"/>
    </row>
    <row r="4704" spans="1:2" x14ac:dyDescent="0.25">
      <c r="A4704" s="61"/>
      <c r="B4704" s="61"/>
    </row>
    <row r="4705" spans="1:2" x14ac:dyDescent="0.25">
      <c r="A4705" s="61"/>
      <c r="B4705" s="61"/>
    </row>
    <row r="4706" spans="1:2" x14ac:dyDescent="0.25">
      <c r="A4706" s="61"/>
      <c r="B4706" s="61"/>
    </row>
    <row r="4707" spans="1:2" x14ac:dyDescent="0.25">
      <c r="A4707" s="61"/>
      <c r="B4707" s="61"/>
    </row>
    <row r="4708" spans="1:2" x14ac:dyDescent="0.25">
      <c r="A4708" s="61"/>
      <c r="B4708" s="61"/>
    </row>
    <row r="4709" spans="1:2" x14ac:dyDescent="0.25">
      <c r="A4709" s="61"/>
      <c r="B4709" s="61"/>
    </row>
    <row r="4710" spans="1:2" x14ac:dyDescent="0.25">
      <c r="A4710" s="61"/>
      <c r="B4710" s="61"/>
    </row>
    <row r="4711" spans="1:2" x14ac:dyDescent="0.25">
      <c r="A4711" s="61"/>
      <c r="B4711" s="61"/>
    </row>
    <row r="4712" spans="1:2" x14ac:dyDescent="0.25">
      <c r="A4712" s="61"/>
      <c r="B4712" s="61"/>
    </row>
    <row r="4713" spans="1:2" x14ac:dyDescent="0.25">
      <c r="A4713" s="61"/>
      <c r="B4713" s="61"/>
    </row>
    <row r="4714" spans="1:2" x14ac:dyDescent="0.25">
      <c r="A4714" s="61"/>
      <c r="B4714" s="61"/>
    </row>
    <row r="4715" spans="1:2" x14ac:dyDescent="0.25">
      <c r="A4715" s="61"/>
      <c r="B4715" s="61"/>
    </row>
    <row r="4716" spans="1:2" x14ac:dyDescent="0.25">
      <c r="A4716" s="61"/>
      <c r="B4716" s="61"/>
    </row>
    <row r="4717" spans="1:2" x14ac:dyDescent="0.25">
      <c r="A4717" s="61"/>
      <c r="B4717" s="61"/>
    </row>
    <row r="4718" spans="1:2" x14ac:dyDescent="0.25">
      <c r="A4718" s="61"/>
      <c r="B4718" s="61"/>
    </row>
    <row r="4719" spans="1:2" x14ac:dyDescent="0.25">
      <c r="A4719" s="61"/>
      <c r="B4719" s="61"/>
    </row>
    <row r="4720" spans="1:2" x14ac:dyDescent="0.25">
      <c r="A4720" s="61"/>
      <c r="B4720" s="61"/>
    </row>
    <row r="4721" spans="1:2" x14ac:dyDescent="0.25">
      <c r="A4721" s="61"/>
      <c r="B4721" s="61"/>
    </row>
    <row r="4722" spans="1:2" x14ac:dyDescent="0.25">
      <c r="A4722" s="61"/>
      <c r="B4722" s="61"/>
    </row>
    <row r="4723" spans="1:2" x14ac:dyDescent="0.25">
      <c r="A4723" s="61"/>
      <c r="B4723" s="61"/>
    </row>
    <row r="4724" spans="1:2" x14ac:dyDescent="0.25">
      <c r="A4724" s="61"/>
      <c r="B4724" s="61"/>
    </row>
    <row r="4725" spans="1:2" x14ac:dyDescent="0.25">
      <c r="A4725" s="61"/>
      <c r="B4725" s="61"/>
    </row>
    <row r="4726" spans="1:2" x14ac:dyDescent="0.25">
      <c r="A4726" s="61"/>
      <c r="B4726" s="61"/>
    </row>
    <row r="4727" spans="1:2" x14ac:dyDescent="0.25">
      <c r="A4727" s="61"/>
      <c r="B4727" s="61"/>
    </row>
    <row r="4728" spans="1:2" x14ac:dyDescent="0.25">
      <c r="A4728" s="61"/>
      <c r="B4728" s="61"/>
    </row>
    <row r="4729" spans="1:2" x14ac:dyDescent="0.25">
      <c r="A4729" s="61"/>
      <c r="B4729" s="61"/>
    </row>
    <row r="4730" spans="1:2" x14ac:dyDescent="0.25">
      <c r="A4730" s="61"/>
      <c r="B4730" s="61"/>
    </row>
    <row r="4731" spans="1:2" x14ac:dyDescent="0.25">
      <c r="A4731" s="61"/>
      <c r="B4731" s="61"/>
    </row>
    <row r="4732" spans="1:2" x14ac:dyDescent="0.25">
      <c r="A4732" s="61"/>
      <c r="B4732" s="61"/>
    </row>
    <row r="4733" spans="1:2" x14ac:dyDescent="0.25">
      <c r="A4733" s="61"/>
      <c r="B4733" s="61"/>
    </row>
    <row r="4734" spans="1:2" x14ac:dyDescent="0.25">
      <c r="A4734" s="61"/>
      <c r="B4734" s="61"/>
    </row>
    <row r="4735" spans="1:2" x14ac:dyDescent="0.25">
      <c r="A4735" s="61"/>
      <c r="B4735" s="61"/>
    </row>
    <row r="4736" spans="1:2" x14ac:dyDescent="0.25">
      <c r="A4736" s="61"/>
      <c r="B4736" s="61"/>
    </row>
    <row r="4737" spans="1:2" x14ac:dyDescent="0.25">
      <c r="A4737" s="61"/>
      <c r="B4737" s="61"/>
    </row>
    <row r="4738" spans="1:2" x14ac:dyDescent="0.25">
      <c r="A4738" s="61"/>
      <c r="B4738" s="61"/>
    </row>
    <row r="4739" spans="1:2" x14ac:dyDescent="0.25">
      <c r="A4739" s="61"/>
      <c r="B4739" s="61"/>
    </row>
    <row r="4740" spans="1:2" x14ac:dyDescent="0.25">
      <c r="A4740" s="61"/>
      <c r="B4740" s="61"/>
    </row>
    <row r="4741" spans="1:2" x14ac:dyDescent="0.25">
      <c r="A4741" s="61"/>
      <c r="B4741" s="61"/>
    </row>
    <row r="4742" spans="1:2" x14ac:dyDescent="0.25">
      <c r="A4742" s="61"/>
      <c r="B4742" s="61"/>
    </row>
    <row r="4743" spans="1:2" x14ac:dyDescent="0.25">
      <c r="A4743" s="61"/>
      <c r="B4743" s="61"/>
    </row>
    <row r="4744" spans="1:2" x14ac:dyDescent="0.25">
      <c r="A4744" s="61"/>
      <c r="B4744" s="61"/>
    </row>
    <row r="4745" spans="1:2" x14ac:dyDescent="0.25">
      <c r="A4745" s="61"/>
      <c r="B4745" s="61"/>
    </row>
    <row r="4746" spans="1:2" x14ac:dyDescent="0.25">
      <c r="A4746" s="61"/>
      <c r="B4746" s="61"/>
    </row>
    <row r="4747" spans="1:2" x14ac:dyDescent="0.25">
      <c r="A4747" s="61"/>
      <c r="B4747" s="61"/>
    </row>
    <row r="4748" spans="1:2" x14ac:dyDescent="0.25">
      <c r="A4748" s="61"/>
      <c r="B4748" s="61"/>
    </row>
    <row r="4749" spans="1:2" x14ac:dyDescent="0.25">
      <c r="A4749" s="61"/>
      <c r="B4749" s="61"/>
    </row>
    <row r="4750" spans="1:2" x14ac:dyDescent="0.25">
      <c r="A4750" s="61"/>
      <c r="B4750" s="61"/>
    </row>
    <row r="4751" spans="1:2" x14ac:dyDescent="0.25">
      <c r="A4751" s="61"/>
      <c r="B4751" s="61"/>
    </row>
    <row r="4752" spans="1:2" x14ac:dyDescent="0.25">
      <c r="A4752" s="61"/>
      <c r="B4752" s="61"/>
    </row>
    <row r="4753" spans="1:2" x14ac:dyDescent="0.25">
      <c r="A4753" s="61"/>
      <c r="B4753" s="61"/>
    </row>
    <row r="4754" spans="1:2" x14ac:dyDescent="0.25">
      <c r="A4754" s="61"/>
      <c r="B4754" s="61"/>
    </row>
    <row r="4755" spans="1:2" x14ac:dyDescent="0.25">
      <c r="A4755" s="61"/>
      <c r="B4755" s="61"/>
    </row>
    <row r="4756" spans="1:2" x14ac:dyDescent="0.25">
      <c r="A4756" s="61"/>
      <c r="B4756" s="61"/>
    </row>
    <row r="4757" spans="1:2" x14ac:dyDescent="0.25">
      <c r="A4757" s="61"/>
      <c r="B4757" s="61"/>
    </row>
    <row r="4758" spans="1:2" x14ac:dyDescent="0.25">
      <c r="A4758" s="61"/>
      <c r="B4758" s="61"/>
    </row>
    <row r="4759" spans="1:2" x14ac:dyDescent="0.25">
      <c r="A4759" s="61"/>
      <c r="B4759" s="61"/>
    </row>
    <row r="4760" spans="1:2" x14ac:dyDescent="0.25">
      <c r="A4760" s="61"/>
      <c r="B4760" s="61"/>
    </row>
    <row r="4761" spans="1:2" x14ac:dyDescent="0.25">
      <c r="A4761" s="61"/>
      <c r="B4761" s="61"/>
    </row>
    <row r="4762" spans="1:2" x14ac:dyDescent="0.25">
      <c r="A4762" s="61"/>
      <c r="B4762" s="61"/>
    </row>
    <row r="4763" spans="1:2" x14ac:dyDescent="0.25">
      <c r="A4763" s="61"/>
      <c r="B4763" s="61"/>
    </row>
    <row r="4764" spans="1:2" x14ac:dyDescent="0.25">
      <c r="A4764" s="61"/>
      <c r="B4764" s="61"/>
    </row>
    <row r="4765" spans="1:2" x14ac:dyDescent="0.25">
      <c r="A4765" s="61"/>
      <c r="B4765" s="61"/>
    </row>
    <row r="4766" spans="1:2" x14ac:dyDescent="0.25">
      <c r="A4766" s="61"/>
      <c r="B4766" s="61"/>
    </row>
    <row r="4767" spans="1:2" x14ac:dyDescent="0.25">
      <c r="A4767" s="61"/>
      <c r="B4767" s="61"/>
    </row>
    <row r="4768" spans="1:2" x14ac:dyDescent="0.25">
      <c r="A4768" s="61"/>
      <c r="B4768" s="61"/>
    </row>
    <row r="4769" spans="1:2" x14ac:dyDescent="0.25">
      <c r="A4769" s="61"/>
      <c r="B4769" s="61"/>
    </row>
    <row r="4770" spans="1:2" x14ac:dyDescent="0.25">
      <c r="A4770" s="61"/>
      <c r="B4770" s="61"/>
    </row>
    <row r="4771" spans="1:2" x14ac:dyDescent="0.25">
      <c r="A4771" s="61"/>
      <c r="B4771" s="61"/>
    </row>
    <row r="4772" spans="1:2" x14ac:dyDescent="0.25">
      <c r="A4772" s="61"/>
      <c r="B4772" s="61"/>
    </row>
    <row r="4773" spans="1:2" x14ac:dyDescent="0.25">
      <c r="A4773" s="61"/>
      <c r="B4773" s="61"/>
    </row>
    <row r="4774" spans="1:2" x14ac:dyDescent="0.25">
      <c r="A4774" s="61"/>
      <c r="B4774" s="61"/>
    </row>
    <row r="4775" spans="1:2" x14ac:dyDescent="0.25">
      <c r="A4775" s="61"/>
      <c r="B4775" s="61"/>
    </row>
    <row r="4776" spans="1:2" x14ac:dyDescent="0.25">
      <c r="A4776" s="61"/>
      <c r="B4776" s="61"/>
    </row>
    <row r="4777" spans="1:2" x14ac:dyDescent="0.25">
      <c r="A4777" s="61"/>
      <c r="B4777" s="61"/>
    </row>
    <row r="4778" spans="1:2" x14ac:dyDescent="0.25">
      <c r="A4778" s="61"/>
      <c r="B4778" s="61"/>
    </row>
    <row r="4779" spans="1:2" x14ac:dyDescent="0.25">
      <c r="A4779" s="61"/>
      <c r="B4779" s="61"/>
    </row>
    <row r="4780" spans="1:2" x14ac:dyDescent="0.25">
      <c r="A4780" s="61"/>
      <c r="B4780" s="61"/>
    </row>
    <row r="4781" spans="1:2" x14ac:dyDescent="0.25">
      <c r="A4781" s="61"/>
      <c r="B4781" s="61"/>
    </row>
    <row r="4782" spans="1:2" x14ac:dyDescent="0.25">
      <c r="A4782" s="61"/>
      <c r="B4782" s="61"/>
    </row>
    <row r="4783" spans="1:2" x14ac:dyDescent="0.25">
      <c r="A4783" s="61"/>
      <c r="B4783" s="61"/>
    </row>
    <row r="4784" spans="1:2" x14ac:dyDescent="0.25">
      <c r="A4784" s="61"/>
      <c r="B4784" s="61"/>
    </row>
    <row r="4785" spans="1:2" x14ac:dyDescent="0.25">
      <c r="A4785" s="61"/>
      <c r="B4785" s="61"/>
    </row>
    <row r="4786" spans="1:2" x14ac:dyDescent="0.25">
      <c r="A4786" s="61"/>
      <c r="B4786" s="61"/>
    </row>
    <row r="4787" spans="1:2" x14ac:dyDescent="0.25">
      <c r="A4787" s="61"/>
      <c r="B4787" s="61"/>
    </row>
    <row r="4788" spans="1:2" x14ac:dyDescent="0.25">
      <c r="A4788" s="61"/>
      <c r="B4788" s="61"/>
    </row>
    <row r="4789" spans="1:2" x14ac:dyDescent="0.25">
      <c r="A4789" s="61"/>
      <c r="B4789" s="61"/>
    </row>
    <row r="4790" spans="1:2" x14ac:dyDescent="0.25">
      <c r="A4790" s="61"/>
      <c r="B4790" s="61"/>
    </row>
    <row r="4791" spans="1:2" x14ac:dyDescent="0.25">
      <c r="A4791" s="61"/>
      <c r="B4791" s="61"/>
    </row>
    <row r="4792" spans="1:2" x14ac:dyDescent="0.25">
      <c r="A4792" s="61"/>
      <c r="B4792" s="61"/>
    </row>
    <row r="4793" spans="1:2" x14ac:dyDescent="0.25">
      <c r="A4793" s="61"/>
      <c r="B4793" s="61"/>
    </row>
    <row r="4794" spans="1:2" x14ac:dyDescent="0.25">
      <c r="A4794" s="61"/>
      <c r="B4794" s="61"/>
    </row>
    <row r="4795" spans="1:2" x14ac:dyDescent="0.25">
      <c r="A4795" s="61"/>
      <c r="B4795" s="61"/>
    </row>
    <row r="4796" spans="1:2" x14ac:dyDescent="0.25">
      <c r="A4796" s="61"/>
      <c r="B4796" s="61"/>
    </row>
    <row r="4797" spans="1:2" x14ac:dyDescent="0.25">
      <c r="A4797" s="61"/>
      <c r="B4797" s="61"/>
    </row>
    <row r="4798" spans="1:2" x14ac:dyDescent="0.25">
      <c r="A4798" s="61"/>
      <c r="B4798" s="61"/>
    </row>
    <row r="4799" spans="1:2" x14ac:dyDescent="0.25">
      <c r="A4799" s="61"/>
      <c r="B4799" s="61"/>
    </row>
    <row r="4800" spans="1:2" x14ac:dyDescent="0.25">
      <c r="A4800" s="61"/>
      <c r="B4800" s="61"/>
    </row>
    <row r="4801" spans="1:2" x14ac:dyDescent="0.25">
      <c r="A4801" s="61"/>
      <c r="B4801" s="61"/>
    </row>
    <row r="4802" spans="1:2" x14ac:dyDescent="0.25">
      <c r="A4802" s="61"/>
      <c r="B4802" s="61"/>
    </row>
    <row r="4803" spans="1:2" x14ac:dyDescent="0.25">
      <c r="A4803" s="61"/>
      <c r="B4803" s="61"/>
    </row>
    <row r="4804" spans="1:2" x14ac:dyDescent="0.25">
      <c r="A4804" s="61"/>
      <c r="B4804" s="61"/>
    </row>
    <row r="4805" spans="1:2" x14ac:dyDescent="0.25">
      <c r="A4805" s="61"/>
      <c r="B4805" s="61"/>
    </row>
    <row r="4806" spans="1:2" x14ac:dyDescent="0.25">
      <c r="A4806" s="61"/>
      <c r="B4806" s="61"/>
    </row>
    <row r="4807" spans="1:2" x14ac:dyDescent="0.25">
      <c r="A4807" s="61"/>
      <c r="B4807" s="61"/>
    </row>
    <row r="4808" spans="1:2" x14ac:dyDescent="0.25">
      <c r="A4808" s="61"/>
      <c r="B4808" s="61"/>
    </row>
    <row r="4809" spans="1:2" x14ac:dyDescent="0.25">
      <c r="A4809" s="61"/>
      <c r="B4809" s="61"/>
    </row>
    <row r="4810" spans="1:2" x14ac:dyDescent="0.25">
      <c r="A4810" s="61"/>
      <c r="B4810" s="61"/>
    </row>
    <row r="4811" spans="1:2" x14ac:dyDescent="0.25">
      <c r="A4811" s="61"/>
      <c r="B4811" s="61"/>
    </row>
    <row r="4812" spans="1:2" x14ac:dyDescent="0.25">
      <c r="A4812" s="61"/>
      <c r="B4812" s="61"/>
    </row>
    <row r="4813" spans="1:2" x14ac:dyDescent="0.25">
      <c r="A4813" s="61"/>
      <c r="B4813" s="61"/>
    </row>
    <row r="4814" spans="1:2" x14ac:dyDescent="0.25">
      <c r="A4814" s="61"/>
      <c r="B4814" s="61"/>
    </row>
    <row r="4815" spans="1:2" x14ac:dyDescent="0.25">
      <c r="A4815" s="61"/>
      <c r="B4815" s="61"/>
    </row>
    <row r="4816" spans="1:2" x14ac:dyDescent="0.25">
      <c r="A4816" s="61"/>
      <c r="B4816" s="61"/>
    </row>
    <row r="4817" spans="1:2" x14ac:dyDescent="0.25">
      <c r="A4817" s="61"/>
      <c r="B4817" s="61"/>
    </row>
    <row r="4818" spans="1:2" x14ac:dyDescent="0.25">
      <c r="A4818" s="61"/>
      <c r="B4818" s="61"/>
    </row>
    <row r="4819" spans="1:2" x14ac:dyDescent="0.25">
      <c r="A4819" s="61"/>
      <c r="B4819" s="61"/>
    </row>
    <row r="4820" spans="1:2" x14ac:dyDescent="0.25">
      <c r="A4820" s="61"/>
      <c r="B4820" s="61"/>
    </row>
    <row r="4821" spans="1:2" x14ac:dyDescent="0.25">
      <c r="A4821" s="61"/>
      <c r="B4821" s="61"/>
    </row>
    <row r="4822" spans="1:2" x14ac:dyDescent="0.25">
      <c r="A4822" s="61"/>
      <c r="B4822" s="61"/>
    </row>
    <row r="4823" spans="1:2" x14ac:dyDescent="0.25">
      <c r="A4823" s="61"/>
      <c r="B4823" s="61"/>
    </row>
    <row r="4824" spans="1:2" x14ac:dyDescent="0.25">
      <c r="A4824" s="61"/>
      <c r="B4824" s="61"/>
    </row>
    <row r="4825" spans="1:2" x14ac:dyDescent="0.25">
      <c r="A4825" s="61"/>
      <c r="B4825" s="61"/>
    </row>
    <row r="4826" spans="1:2" x14ac:dyDescent="0.25">
      <c r="A4826" s="61"/>
      <c r="B4826" s="61"/>
    </row>
    <row r="4827" spans="1:2" x14ac:dyDescent="0.25">
      <c r="A4827" s="61"/>
      <c r="B4827" s="61"/>
    </row>
    <row r="4828" spans="1:2" x14ac:dyDescent="0.25">
      <c r="A4828" s="61"/>
      <c r="B4828" s="61"/>
    </row>
    <row r="4829" spans="1:2" x14ac:dyDescent="0.25">
      <c r="A4829" s="61"/>
      <c r="B4829" s="61"/>
    </row>
    <row r="4830" spans="1:2" x14ac:dyDescent="0.25">
      <c r="A4830" s="61"/>
      <c r="B4830" s="61"/>
    </row>
    <row r="4831" spans="1:2" x14ac:dyDescent="0.25">
      <c r="A4831" s="61"/>
      <c r="B4831" s="61"/>
    </row>
    <row r="4832" spans="1:2" x14ac:dyDescent="0.25">
      <c r="A4832" s="61"/>
      <c r="B4832" s="61"/>
    </row>
    <row r="4833" spans="1:2" x14ac:dyDescent="0.25">
      <c r="A4833" s="61"/>
      <c r="B4833" s="61"/>
    </row>
    <row r="4834" spans="1:2" x14ac:dyDescent="0.25">
      <c r="A4834" s="61"/>
      <c r="B4834" s="61"/>
    </row>
    <row r="4835" spans="1:2" x14ac:dyDescent="0.25">
      <c r="A4835" s="61"/>
      <c r="B4835" s="61"/>
    </row>
    <row r="4836" spans="1:2" x14ac:dyDescent="0.25">
      <c r="A4836" s="61"/>
      <c r="B4836" s="61"/>
    </row>
    <row r="4837" spans="1:2" x14ac:dyDescent="0.25">
      <c r="A4837" s="61"/>
      <c r="B4837" s="61"/>
    </row>
    <row r="4838" spans="1:2" x14ac:dyDescent="0.25">
      <c r="A4838" s="61"/>
      <c r="B4838" s="61"/>
    </row>
    <row r="4839" spans="1:2" x14ac:dyDescent="0.25">
      <c r="A4839" s="61"/>
      <c r="B4839" s="61"/>
    </row>
    <row r="4840" spans="1:2" x14ac:dyDescent="0.25">
      <c r="A4840" s="61"/>
      <c r="B4840" s="61"/>
    </row>
    <row r="4841" spans="1:2" x14ac:dyDescent="0.25">
      <c r="A4841" s="61"/>
      <c r="B4841" s="61"/>
    </row>
    <row r="4842" spans="1:2" x14ac:dyDescent="0.25">
      <c r="A4842" s="61"/>
      <c r="B4842" s="61"/>
    </row>
    <row r="4843" spans="1:2" x14ac:dyDescent="0.25">
      <c r="A4843" s="61"/>
      <c r="B4843" s="61"/>
    </row>
    <row r="4844" spans="1:2" x14ac:dyDescent="0.25">
      <c r="A4844" s="61"/>
      <c r="B4844" s="61"/>
    </row>
    <row r="4845" spans="1:2" x14ac:dyDescent="0.25">
      <c r="A4845" s="61"/>
      <c r="B4845" s="61"/>
    </row>
    <row r="4846" spans="1:2" x14ac:dyDescent="0.25">
      <c r="A4846" s="61"/>
      <c r="B4846" s="61"/>
    </row>
    <row r="4847" spans="1:2" x14ac:dyDescent="0.25">
      <c r="A4847" s="61"/>
      <c r="B4847" s="61"/>
    </row>
    <row r="4848" spans="1:2" x14ac:dyDescent="0.25">
      <c r="A4848" s="61"/>
      <c r="B4848" s="61"/>
    </row>
    <row r="4849" spans="1:2" x14ac:dyDescent="0.25">
      <c r="A4849" s="61"/>
      <c r="B4849" s="61"/>
    </row>
    <row r="4850" spans="1:2" x14ac:dyDescent="0.25">
      <c r="A4850" s="61"/>
      <c r="B4850" s="61"/>
    </row>
    <row r="4851" spans="1:2" x14ac:dyDescent="0.25">
      <c r="A4851" s="61"/>
      <c r="B4851" s="61"/>
    </row>
    <row r="4852" spans="1:2" x14ac:dyDescent="0.25">
      <c r="A4852" s="61"/>
      <c r="B4852" s="61"/>
    </row>
    <row r="4853" spans="1:2" x14ac:dyDescent="0.25">
      <c r="A4853" s="61"/>
      <c r="B4853" s="61"/>
    </row>
    <row r="4854" spans="1:2" x14ac:dyDescent="0.25">
      <c r="A4854" s="61"/>
      <c r="B4854" s="61"/>
    </row>
    <row r="4855" spans="1:2" x14ac:dyDescent="0.25">
      <c r="A4855" s="61"/>
      <c r="B4855" s="61"/>
    </row>
    <row r="4856" spans="1:2" x14ac:dyDescent="0.25">
      <c r="A4856" s="61"/>
      <c r="B4856" s="61"/>
    </row>
    <row r="4857" spans="1:2" x14ac:dyDescent="0.25">
      <c r="A4857" s="61"/>
      <c r="B4857" s="61"/>
    </row>
    <row r="4858" spans="1:2" x14ac:dyDescent="0.25">
      <c r="A4858" s="61"/>
      <c r="B4858" s="61"/>
    </row>
    <row r="4859" spans="1:2" x14ac:dyDescent="0.25">
      <c r="A4859" s="61"/>
      <c r="B4859" s="61"/>
    </row>
    <row r="4860" spans="1:2" x14ac:dyDescent="0.25">
      <c r="A4860" s="61"/>
      <c r="B4860" s="61"/>
    </row>
    <row r="4861" spans="1:2" x14ac:dyDescent="0.25">
      <c r="A4861" s="61"/>
      <c r="B4861" s="61"/>
    </row>
    <row r="4862" spans="1:2" x14ac:dyDescent="0.25">
      <c r="A4862" s="61"/>
      <c r="B4862" s="61"/>
    </row>
    <row r="4863" spans="1:2" x14ac:dyDescent="0.25">
      <c r="A4863" s="61"/>
      <c r="B4863" s="61"/>
    </row>
    <row r="4864" spans="1:2" x14ac:dyDescent="0.25">
      <c r="A4864" s="61"/>
      <c r="B4864" s="61"/>
    </row>
    <row r="4865" spans="1:2" x14ac:dyDescent="0.25">
      <c r="A4865" s="61"/>
      <c r="B4865" s="61"/>
    </row>
    <row r="4866" spans="1:2" x14ac:dyDescent="0.25">
      <c r="A4866" s="61"/>
      <c r="B4866" s="61"/>
    </row>
    <row r="4867" spans="1:2" x14ac:dyDescent="0.25">
      <c r="A4867" s="61"/>
      <c r="B4867" s="61"/>
    </row>
    <row r="4868" spans="1:2" x14ac:dyDescent="0.25">
      <c r="A4868" s="61"/>
      <c r="B4868" s="61"/>
    </row>
    <row r="4869" spans="1:2" x14ac:dyDescent="0.25">
      <c r="A4869" s="61"/>
      <c r="B4869" s="61"/>
    </row>
    <row r="4870" spans="1:2" x14ac:dyDescent="0.25">
      <c r="A4870" s="61"/>
      <c r="B4870" s="61"/>
    </row>
    <row r="4871" spans="1:2" x14ac:dyDescent="0.25">
      <c r="A4871" s="61"/>
      <c r="B4871" s="61"/>
    </row>
    <row r="4872" spans="1:2" x14ac:dyDescent="0.25">
      <c r="A4872" s="61"/>
      <c r="B4872" s="61"/>
    </row>
    <row r="4873" spans="1:2" x14ac:dyDescent="0.25">
      <c r="A4873" s="61"/>
      <c r="B4873" s="61"/>
    </row>
    <row r="4874" spans="1:2" x14ac:dyDescent="0.25">
      <c r="A4874" s="61"/>
      <c r="B4874" s="61"/>
    </row>
    <row r="4875" spans="1:2" x14ac:dyDescent="0.25">
      <c r="A4875" s="61"/>
      <c r="B4875" s="61"/>
    </row>
    <row r="4876" spans="1:2" x14ac:dyDescent="0.25">
      <c r="A4876" s="61"/>
      <c r="B4876" s="61"/>
    </row>
    <row r="4877" spans="1:2" x14ac:dyDescent="0.25">
      <c r="A4877" s="61"/>
      <c r="B4877" s="61"/>
    </row>
    <row r="4878" spans="1:2" x14ac:dyDescent="0.25">
      <c r="A4878" s="61"/>
      <c r="B4878" s="61"/>
    </row>
    <row r="4879" spans="1:2" x14ac:dyDescent="0.25">
      <c r="A4879" s="61"/>
      <c r="B4879" s="61"/>
    </row>
    <row r="4880" spans="1:2" x14ac:dyDescent="0.25">
      <c r="A4880" s="61"/>
      <c r="B4880" s="61"/>
    </row>
    <row r="4881" spans="1:2" x14ac:dyDescent="0.25">
      <c r="A4881" s="61"/>
      <c r="B4881" s="61"/>
    </row>
    <row r="4882" spans="1:2" x14ac:dyDescent="0.25">
      <c r="A4882" s="61"/>
      <c r="B4882" s="61"/>
    </row>
    <row r="4883" spans="1:2" x14ac:dyDescent="0.25">
      <c r="A4883" s="61"/>
      <c r="B4883" s="61"/>
    </row>
    <row r="4884" spans="1:2" x14ac:dyDescent="0.25">
      <c r="A4884" s="61"/>
      <c r="B4884" s="61"/>
    </row>
    <row r="4885" spans="1:2" x14ac:dyDescent="0.25">
      <c r="A4885" s="61"/>
      <c r="B4885" s="61"/>
    </row>
    <row r="4886" spans="1:2" x14ac:dyDescent="0.25">
      <c r="A4886" s="61"/>
      <c r="B4886" s="61"/>
    </row>
    <row r="4887" spans="1:2" x14ac:dyDescent="0.25">
      <c r="A4887" s="61"/>
      <c r="B4887" s="61"/>
    </row>
    <row r="4888" spans="1:2" x14ac:dyDescent="0.25">
      <c r="A4888" s="61"/>
      <c r="B4888" s="61"/>
    </row>
    <row r="4889" spans="1:2" x14ac:dyDescent="0.25">
      <c r="A4889" s="61"/>
      <c r="B4889" s="61"/>
    </row>
    <row r="4890" spans="1:2" x14ac:dyDescent="0.25">
      <c r="A4890" s="61"/>
      <c r="B4890" s="61"/>
    </row>
    <row r="4891" spans="1:2" x14ac:dyDescent="0.25">
      <c r="A4891" s="61"/>
      <c r="B4891" s="61"/>
    </row>
    <row r="4892" spans="1:2" x14ac:dyDescent="0.25">
      <c r="A4892" s="61"/>
      <c r="B4892" s="61"/>
    </row>
    <row r="4893" spans="1:2" x14ac:dyDescent="0.25">
      <c r="A4893" s="61"/>
      <c r="B4893" s="61"/>
    </row>
    <row r="4894" spans="1:2" x14ac:dyDescent="0.25">
      <c r="A4894" s="61"/>
      <c r="B4894" s="61"/>
    </row>
    <row r="4895" spans="1:2" x14ac:dyDescent="0.25">
      <c r="A4895" s="61"/>
      <c r="B4895" s="61"/>
    </row>
    <row r="4896" spans="1:2" x14ac:dyDescent="0.25">
      <c r="A4896" s="61"/>
      <c r="B4896" s="61"/>
    </row>
    <row r="4897" spans="1:2" x14ac:dyDescent="0.25">
      <c r="A4897" s="61"/>
      <c r="B4897" s="61"/>
    </row>
    <row r="4898" spans="1:2" x14ac:dyDescent="0.25">
      <c r="A4898" s="61"/>
      <c r="B4898" s="61"/>
    </row>
    <row r="4899" spans="1:2" x14ac:dyDescent="0.25">
      <c r="A4899" s="61"/>
      <c r="B4899" s="61"/>
    </row>
    <row r="4900" spans="1:2" x14ac:dyDescent="0.25">
      <c r="A4900" s="61"/>
      <c r="B4900" s="61"/>
    </row>
    <row r="4901" spans="1:2" x14ac:dyDescent="0.25">
      <c r="A4901" s="61"/>
      <c r="B4901" s="61"/>
    </row>
    <row r="4902" spans="1:2" x14ac:dyDescent="0.25">
      <c r="A4902" s="61"/>
      <c r="B4902" s="61"/>
    </row>
    <row r="4903" spans="1:2" x14ac:dyDescent="0.25">
      <c r="A4903" s="61"/>
      <c r="B4903" s="61"/>
    </row>
    <row r="4904" spans="1:2" x14ac:dyDescent="0.25">
      <c r="A4904" s="61"/>
      <c r="B4904" s="61"/>
    </row>
    <row r="4905" spans="1:2" x14ac:dyDescent="0.25">
      <c r="A4905" s="61"/>
      <c r="B4905" s="61"/>
    </row>
    <row r="4906" spans="1:2" x14ac:dyDescent="0.25">
      <c r="A4906" s="61"/>
      <c r="B4906" s="61"/>
    </row>
    <row r="4907" spans="1:2" x14ac:dyDescent="0.25">
      <c r="A4907" s="61"/>
      <c r="B4907" s="61"/>
    </row>
    <row r="4908" spans="1:2" x14ac:dyDescent="0.25">
      <c r="A4908" s="61"/>
      <c r="B4908" s="61"/>
    </row>
    <row r="4909" spans="1:2" x14ac:dyDescent="0.25">
      <c r="A4909" s="61"/>
      <c r="B4909" s="61"/>
    </row>
    <row r="4910" spans="1:2" x14ac:dyDescent="0.25">
      <c r="A4910" s="61"/>
      <c r="B4910" s="61"/>
    </row>
    <row r="4911" spans="1:2" x14ac:dyDescent="0.25">
      <c r="A4911" s="61"/>
      <c r="B4911" s="61"/>
    </row>
    <row r="4912" spans="1:2" x14ac:dyDescent="0.25">
      <c r="A4912" s="61"/>
      <c r="B4912" s="61"/>
    </row>
    <row r="4913" spans="1:2" x14ac:dyDescent="0.25">
      <c r="A4913" s="61"/>
      <c r="B4913" s="61"/>
    </row>
    <row r="4914" spans="1:2" x14ac:dyDescent="0.25">
      <c r="A4914" s="61"/>
      <c r="B4914" s="61"/>
    </row>
    <row r="4915" spans="1:2" x14ac:dyDescent="0.25">
      <c r="A4915" s="61"/>
      <c r="B4915" s="61"/>
    </row>
    <row r="4916" spans="1:2" x14ac:dyDescent="0.25">
      <c r="A4916" s="61"/>
      <c r="B4916" s="61"/>
    </row>
    <row r="4917" spans="1:2" x14ac:dyDescent="0.25">
      <c r="A4917" s="61"/>
      <c r="B4917" s="61"/>
    </row>
    <row r="4918" spans="1:2" x14ac:dyDescent="0.25">
      <c r="A4918" s="61"/>
      <c r="B4918" s="61"/>
    </row>
    <row r="4919" spans="1:2" x14ac:dyDescent="0.25">
      <c r="A4919" s="61"/>
      <c r="B4919" s="61"/>
    </row>
    <row r="4920" spans="1:2" x14ac:dyDescent="0.25">
      <c r="A4920" s="61"/>
      <c r="B4920" s="61"/>
    </row>
    <row r="4921" spans="1:2" x14ac:dyDescent="0.25">
      <c r="A4921" s="61"/>
      <c r="B4921" s="61"/>
    </row>
    <row r="4922" spans="1:2" x14ac:dyDescent="0.25">
      <c r="A4922" s="61"/>
      <c r="B4922" s="61"/>
    </row>
    <row r="4923" spans="1:2" x14ac:dyDescent="0.25">
      <c r="A4923" s="61"/>
      <c r="B4923" s="61"/>
    </row>
    <row r="4924" spans="1:2" x14ac:dyDescent="0.25">
      <c r="A4924" s="61"/>
      <c r="B4924" s="61"/>
    </row>
    <row r="4925" spans="1:2" x14ac:dyDescent="0.25">
      <c r="A4925" s="61"/>
      <c r="B4925" s="61"/>
    </row>
    <row r="4926" spans="1:2" x14ac:dyDescent="0.25">
      <c r="A4926" s="61"/>
      <c r="B4926" s="61"/>
    </row>
    <row r="4927" spans="1:2" x14ac:dyDescent="0.25">
      <c r="A4927" s="61"/>
      <c r="B4927" s="61"/>
    </row>
    <row r="4928" spans="1:2" x14ac:dyDescent="0.25">
      <c r="A4928" s="61"/>
      <c r="B4928" s="61"/>
    </row>
    <row r="4929" spans="1:2" x14ac:dyDescent="0.25">
      <c r="A4929" s="61"/>
      <c r="B4929" s="61"/>
    </row>
    <row r="4930" spans="1:2" x14ac:dyDescent="0.25">
      <c r="A4930" s="61"/>
      <c r="B4930" s="61"/>
    </row>
    <row r="4931" spans="1:2" x14ac:dyDescent="0.25">
      <c r="A4931" s="61"/>
      <c r="B4931" s="61"/>
    </row>
    <row r="4932" spans="1:2" x14ac:dyDescent="0.25">
      <c r="A4932" s="61"/>
      <c r="B4932" s="61"/>
    </row>
    <row r="4933" spans="1:2" x14ac:dyDescent="0.25">
      <c r="A4933" s="61"/>
      <c r="B4933" s="61"/>
    </row>
    <row r="4934" spans="1:2" x14ac:dyDescent="0.25">
      <c r="A4934" s="61"/>
      <c r="B4934" s="61"/>
    </row>
    <row r="4935" spans="1:2" x14ac:dyDescent="0.25">
      <c r="A4935" s="61"/>
      <c r="B4935" s="61"/>
    </row>
    <row r="4936" spans="1:2" x14ac:dyDescent="0.25">
      <c r="A4936" s="61"/>
      <c r="B4936" s="61"/>
    </row>
    <row r="4937" spans="1:2" x14ac:dyDescent="0.25">
      <c r="A4937" s="61"/>
      <c r="B4937" s="61"/>
    </row>
    <row r="4938" spans="1:2" x14ac:dyDescent="0.25">
      <c r="A4938" s="61"/>
      <c r="B4938" s="61"/>
    </row>
    <row r="4939" spans="1:2" x14ac:dyDescent="0.25">
      <c r="A4939" s="61"/>
      <c r="B4939" s="61"/>
    </row>
    <row r="4940" spans="1:2" x14ac:dyDescent="0.25">
      <c r="A4940" s="61"/>
      <c r="B4940" s="61"/>
    </row>
    <row r="4941" spans="1:2" x14ac:dyDescent="0.25">
      <c r="A4941" s="61"/>
      <c r="B4941" s="61"/>
    </row>
    <row r="4942" spans="1:2" x14ac:dyDescent="0.25">
      <c r="A4942" s="61"/>
      <c r="B4942" s="61"/>
    </row>
    <row r="4943" spans="1:2" x14ac:dyDescent="0.25">
      <c r="A4943" s="61"/>
      <c r="B4943" s="61"/>
    </row>
    <row r="4944" spans="1:2" x14ac:dyDescent="0.25">
      <c r="A4944" s="61"/>
      <c r="B4944" s="61"/>
    </row>
    <row r="4945" spans="1:2" x14ac:dyDescent="0.25">
      <c r="A4945" s="61"/>
      <c r="B4945" s="61"/>
    </row>
    <row r="4946" spans="1:2" x14ac:dyDescent="0.25">
      <c r="A4946" s="61"/>
      <c r="B4946" s="61"/>
    </row>
    <row r="4947" spans="1:2" x14ac:dyDescent="0.25">
      <c r="A4947" s="61"/>
      <c r="B4947" s="61"/>
    </row>
    <row r="4948" spans="1:2" x14ac:dyDescent="0.25">
      <c r="A4948" s="61"/>
      <c r="B4948" s="61"/>
    </row>
    <row r="4949" spans="1:2" x14ac:dyDescent="0.25">
      <c r="A4949" s="61"/>
      <c r="B4949" s="61"/>
    </row>
    <row r="4950" spans="1:2" x14ac:dyDescent="0.25">
      <c r="A4950" s="61"/>
      <c r="B4950" s="61"/>
    </row>
    <row r="4951" spans="1:2" x14ac:dyDescent="0.25">
      <c r="A4951" s="61"/>
      <c r="B4951" s="61"/>
    </row>
    <row r="4952" spans="1:2" x14ac:dyDescent="0.25">
      <c r="A4952" s="61"/>
      <c r="B4952" s="61"/>
    </row>
    <row r="4953" spans="1:2" x14ac:dyDescent="0.25">
      <c r="A4953" s="61"/>
      <c r="B4953" s="61"/>
    </row>
  </sheetData>
  <mergeCells count="7">
    <mergeCell ref="A5:A6"/>
    <mergeCell ref="B5:B6"/>
    <mergeCell ref="A1:I1"/>
    <mergeCell ref="A2:I2"/>
    <mergeCell ref="C5:E5"/>
    <mergeCell ref="F5:H5"/>
    <mergeCell ref="I5:K5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51" fitToHeight="2" orientation="landscape" r:id="rId1"/>
  <headerFooter>
    <oddHeader xml:space="preserve">&amp;R&amp;"Times New Roman CE,Félkövér"3. melléklet
a 11/2021 (VI.11) önkormányzati rendelethez&amp;"Times New Roman CE,Normál"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T36"/>
  <sheetViews>
    <sheetView topLeftCell="A6" zoomScale="75" zoomScaleNormal="75" workbookViewId="0">
      <selection activeCell="J25" sqref="J25"/>
    </sheetView>
  </sheetViews>
  <sheetFormatPr defaultRowHeight="15.75" x14ac:dyDescent="0.25"/>
  <cols>
    <col min="1" max="1" width="35.75" style="79" customWidth="1"/>
    <col min="2" max="2" width="11" style="79" customWidth="1"/>
    <col min="3" max="4" width="11.625" style="100" customWidth="1"/>
    <col min="5" max="5" width="14.5" style="100" customWidth="1"/>
    <col min="6" max="7" width="12.25" style="100" customWidth="1"/>
    <col min="8" max="8" width="12.75" style="100" customWidth="1"/>
    <col min="9" max="9" width="16.125" style="100" customWidth="1"/>
    <col min="10" max="11" width="13" style="79" customWidth="1"/>
    <col min="12" max="254" width="9" style="79"/>
  </cols>
  <sheetData>
    <row r="1" spans="1:254" x14ac:dyDescent="0.25">
      <c r="A1" s="469" t="s">
        <v>127</v>
      </c>
      <c r="B1" s="469"/>
      <c r="C1" s="469"/>
      <c r="D1" s="469"/>
      <c r="E1" s="469"/>
      <c r="F1" s="469"/>
      <c r="G1" s="469"/>
      <c r="H1" s="469"/>
      <c r="I1" s="469"/>
    </row>
    <row r="2" spans="1:254" x14ac:dyDescent="0.25">
      <c r="A2" s="469" t="s">
        <v>328</v>
      </c>
      <c r="B2" s="469"/>
      <c r="C2" s="469"/>
      <c r="D2" s="469"/>
      <c r="E2" s="469"/>
      <c r="F2" s="469"/>
      <c r="G2" s="469"/>
      <c r="H2" s="469"/>
      <c r="I2" s="469"/>
    </row>
    <row r="3" spans="1:254" x14ac:dyDescent="0.25">
      <c r="A3" s="469"/>
      <c r="B3" s="469"/>
      <c r="C3" s="469"/>
      <c r="D3" s="469"/>
      <c r="E3" s="469"/>
      <c r="F3" s="469"/>
      <c r="G3" s="469"/>
      <c r="H3" s="469"/>
      <c r="I3" s="469"/>
    </row>
    <row r="5" spans="1:254" ht="16.5" thickBot="1" x14ac:dyDescent="0.3"/>
    <row r="6" spans="1:254" ht="46.5" customHeight="1" thickTop="1" thickBot="1" x14ac:dyDescent="0.3">
      <c r="A6" s="470" t="s">
        <v>38</v>
      </c>
      <c r="B6" s="470" t="s">
        <v>45</v>
      </c>
      <c r="C6" s="448" t="s">
        <v>125</v>
      </c>
      <c r="D6" s="446"/>
      <c r="E6" s="447"/>
      <c r="F6" s="455" t="s">
        <v>68</v>
      </c>
      <c r="G6" s="456"/>
      <c r="H6" s="457"/>
      <c r="I6" s="458" t="s">
        <v>44</v>
      </c>
      <c r="J6" s="459"/>
      <c r="K6" s="460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</row>
    <row r="7" spans="1:254" ht="33" thickTop="1" thickBot="1" x14ac:dyDescent="0.3">
      <c r="A7" s="471"/>
      <c r="B7" s="471"/>
      <c r="C7" s="2" t="s">
        <v>1</v>
      </c>
      <c r="D7" s="4" t="s">
        <v>263</v>
      </c>
      <c r="E7" s="305" t="s">
        <v>262</v>
      </c>
      <c r="F7" s="2" t="s">
        <v>1</v>
      </c>
      <c r="G7" s="4" t="s">
        <v>263</v>
      </c>
      <c r="H7" s="305" t="s">
        <v>262</v>
      </c>
      <c r="I7" s="2" t="s">
        <v>1</v>
      </c>
      <c r="J7" s="4" t="s">
        <v>263</v>
      </c>
      <c r="K7" s="305" t="s">
        <v>262</v>
      </c>
      <c r="L7" s="355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54" ht="17.25" thickTop="1" thickBot="1" x14ac:dyDescent="0.3">
      <c r="A8" s="119" t="s">
        <v>39</v>
      </c>
      <c r="B8" s="121"/>
      <c r="C8" s="4" t="s">
        <v>40</v>
      </c>
      <c r="D8" s="4" t="s">
        <v>41</v>
      </c>
      <c r="E8" s="4" t="s">
        <v>2</v>
      </c>
      <c r="F8" s="120" t="s">
        <v>42</v>
      </c>
      <c r="G8" s="120" t="s">
        <v>43</v>
      </c>
      <c r="H8" s="120" t="s">
        <v>264</v>
      </c>
      <c r="I8" s="4" t="s">
        <v>268</v>
      </c>
      <c r="J8" s="4" t="s">
        <v>266</v>
      </c>
      <c r="K8" s="4" t="s">
        <v>267</v>
      </c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54" ht="16.5" thickTop="1" x14ac:dyDescent="0.25">
      <c r="A9" s="70" t="s">
        <v>3</v>
      </c>
      <c r="B9" s="70" t="s">
        <v>46</v>
      </c>
      <c r="C9" s="74">
        <v>34061</v>
      </c>
      <c r="D9" s="74">
        <v>5030</v>
      </c>
      <c r="E9" s="74">
        <f>+D9+C9</f>
        <v>39091</v>
      </c>
      <c r="F9" s="74">
        <v>132697</v>
      </c>
      <c r="G9" s="74">
        <v>2000</v>
      </c>
      <c r="H9" s="74">
        <f>+G9+F9</f>
        <v>134697</v>
      </c>
      <c r="I9" s="156">
        <f>SUM(C9+F9)</f>
        <v>166758</v>
      </c>
      <c r="J9" s="156">
        <f t="shared" ref="J9:K13" si="0">+G9+D9</f>
        <v>7030</v>
      </c>
      <c r="K9" s="156">
        <f t="shared" si="0"/>
        <v>173788</v>
      </c>
    </row>
    <row r="10" spans="1:254" ht="31.5" x14ac:dyDescent="0.25">
      <c r="A10" s="80" t="s">
        <v>4</v>
      </c>
      <c r="B10" s="80" t="s">
        <v>47</v>
      </c>
      <c r="C10" s="81">
        <v>5465</v>
      </c>
      <c r="D10" s="81">
        <v>298</v>
      </c>
      <c r="E10" s="81">
        <f>+D10+C10</f>
        <v>5763</v>
      </c>
      <c r="F10" s="81">
        <v>20529</v>
      </c>
      <c r="G10" s="81">
        <v>310</v>
      </c>
      <c r="H10" s="81">
        <f>+G10+F10</f>
        <v>20839</v>
      </c>
      <c r="I10" s="86">
        <f>SUM(C10+F10)</f>
        <v>25994</v>
      </c>
      <c r="J10" s="86">
        <f t="shared" si="0"/>
        <v>608</v>
      </c>
      <c r="K10" s="86">
        <f t="shared" si="0"/>
        <v>26602</v>
      </c>
    </row>
    <row r="11" spans="1:254" x14ac:dyDescent="0.25">
      <c r="A11" s="87" t="s">
        <v>5</v>
      </c>
      <c r="B11" s="87" t="s">
        <v>48</v>
      </c>
      <c r="C11" s="81">
        <v>90620</v>
      </c>
      <c r="D11" s="81">
        <v>19135</v>
      </c>
      <c r="E11" s="81">
        <f t="shared" ref="E11:E20" si="1">+D11+C11</f>
        <v>109755</v>
      </c>
      <c r="F11" s="81">
        <v>49081</v>
      </c>
      <c r="G11" s="81">
        <v>-136</v>
      </c>
      <c r="H11" s="81">
        <f t="shared" ref="H11:H20" si="2">+G11+F11</f>
        <v>48945</v>
      </c>
      <c r="I11" s="86">
        <f>SUM(C11+F11)</f>
        <v>139701</v>
      </c>
      <c r="J11" s="86">
        <f t="shared" si="0"/>
        <v>18999</v>
      </c>
      <c r="K11" s="86">
        <f t="shared" si="0"/>
        <v>158700</v>
      </c>
    </row>
    <row r="12" spans="1:254" x14ac:dyDescent="0.25">
      <c r="A12" s="87" t="s">
        <v>65</v>
      </c>
      <c r="B12" s="87" t="s">
        <v>49</v>
      </c>
      <c r="C12" s="81">
        <v>1850</v>
      </c>
      <c r="D12" s="81"/>
      <c r="E12" s="81">
        <f t="shared" si="1"/>
        <v>1850</v>
      </c>
      <c r="F12" s="81">
        <v>0</v>
      </c>
      <c r="G12" s="81"/>
      <c r="H12" s="81">
        <f t="shared" si="2"/>
        <v>0</v>
      </c>
      <c r="I12" s="86">
        <f>SUM(C12+F12)</f>
        <v>1850</v>
      </c>
      <c r="J12" s="86">
        <f t="shared" si="0"/>
        <v>0</v>
      </c>
      <c r="K12" s="86">
        <f t="shared" si="0"/>
        <v>1850</v>
      </c>
    </row>
    <row r="13" spans="1:254" ht="31.5" x14ac:dyDescent="0.25">
      <c r="A13" s="80" t="s">
        <v>66</v>
      </c>
      <c r="B13" s="80" t="s">
        <v>114</v>
      </c>
      <c r="C13" s="81">
        <v>14590</v>
      </c>
      <c r="D13" s="74">
        <v>-392</v>
      </c>
      <c r="E13" s="81">
        <f t="shared" si="1"/>
        <v>14198</v>
      </c>
      <c r="F13" s="74">
        <v>0</v>
      </c>
      <c r="G13" s="74"/>
      <c r="H13" s="81">
        <f t="shared" si="2"/>
        <v>0</v>
      </c>
      <c r="I13" s="86">
        <f>SUM(C13+F13)</f>
        <v>14590</v>
      </c>
      <c r="J13" s="86">
        <f t="shared" si="0"/>
        <v>-392</v>
      </c>
      <c r="K13" s="86">
        <f t="shared" si="0"/>
        <v>14198</v>
      </c>
    </row>
    <row r="14" spans="1:254" ht="31.5" x14ac:dyDescent="0.25">
      <c r="A14" s="211" t="s">
        <v>121</v>
      </c>
      <c r="B14" s="92"/>
      <c r="C14" s="93">
        <f>SUM(C9+C10+C11+C12+C13)</f>
        <v>146586</v>
      </c>
      <c r="D14" s="93">
        <f t="shared" ref="D14:K14" si="3">SUM(D9+D10+D11+D12+D13)</f>
        <v>24071</v>
      </c>
      <c r="E14" s="93">
        <f t="shared" si="3"/>
        <v>170657</v>
      </c>
      <c r="F14" s="93">
        <f t="shared" si="3"/>
        <v>202307</v>
      </c>
      <c r="G14" s="93">
        <f t="shared" si="3"/>
        <v>2174</v>
      </c>
      <c r="H14" s="93">
        <f t="shared" si="3"/>
        <v>204481</v>
      </c>
      <c r="I14" s="93">
        <f t="shared" si="3"/>
        <v>348893</v>
      </c>
      <c r="J14" s="93">
        <f t="shared" si="3"/>
        <v>26245</v>
      </c>
      <c r="K14" s="93">
        <f t="shared" si="3"/>
        <v>375138</v>
      </c>
    </row>
    <row r="15" spans="1:254" x14ac:dyDescent="0.25">
      <c r="A15" s="87" t="s">
        <v>53</v>
      </c>
      <c r="B15" s="87" t="s">
        <v>50</v>
      </c>
      <c r="C15" s="82">
        <v>17211</v>
      </c>
      <c r="D15" s="82">
        <v>344505</v>
      </c>
      <c r="E15" s="81">
        <f t="shared" si="1"/>
        <v>361716</v>
      </c>
      <c r="F15" s="82">
        <v>357</v>
      </c>
      <c r="G15" s="82">
        <v>1105</v>
      </c>
      <c r="H15" s="81">
        <f t="shared" si="2"/>
        <v>1462</v>
      </c>
      <c r="I15" s="86">
        <f>SUM(C15+F15)</f>
        <v>17568</v>
      </c>
      <c r="J15" s="86">
        <f t="shared" ref="J15:K17" si="4">+G15+D15</f>
        <v>345610</v>
      </c>
      <c r="K15" s="86">
        <f t="shared" si="4"/>
        <v>363178</v>
      </c>
    </row>
    <row r="16" spans="1:254" x14ac:dyDescent="0.25">
      <c r="A16" s="87" t="s">
        <v>54</v>
      </c>
      <c r="B16" s="87" t="s">
        <v>51</v>
      </c>
      <c r="C16" s="82">
        <v>144038</v>
      </c>
      <c r="D16" s="82">
        <v>8386</v>
      </c>
      <c r="E16" s="81">
        <f t="shared" si="1"/>
        <v>152424</v>
      </c>
      <c r="F16" s="82">
        <v>0</v>
      </c>
      <c r="G16" s="82">
        <v>195</v>
      </c>
      <c r="H16" s="81">
        <f t="shared" si="2"/>
        <v>195</v>
      </c>
      <c r="I16" s="86">
        <f>SUM(C16+F16)</f>
        <v>144038</v>
      </c>
      <c r="J16" s="86">
        <f t="shared" si="4"/>
        <v>8581</v>
      </c>
      <c r="K16" s="86">
        <f t="shared" si="4"/>
        <v>152619</v>
      </c>
    </row>
    <row r="17" spans="1:254" x14ac:dyDescent="0.25">
      <c r="A17" s="87" t="s">
        <v>100</v>
      </c>
      <c r="B17" s="87" t="s">
        <v>52</v>
      </c>
      <c r="C17" s="82">
        <f>+'10 ök kiadás'!K78</f>
        <v>0</v>
      </c>
      <c r="D17" s="82"/>
      <c r="E17" s="81">
        <f t="shared" si="1"/>
        <v>0</v>
      </c>
      <c r="F17" s="82" t="e">
        <f>+#REF!</f>
        <v>#REF!</v>
      </c>
      <c r="G17" s="82"/>
      <c r="H17" s="81" t="e">
        <f t="shared" si="2"/>
        <v>#REF!</v>
      </c>
      <c r="I17" s="86" t="e">
        <f>SUM(C17+F17)</f>
        <v>#REF!</v>
      </c>
      <c r="J17" s="86">
        <f t="shared" si="4"/>
        <v>0</v>
      </c>
      <c r="K17" s="86" t="e">
        <f t="shared" si="4"/>
        <v>#REF!</v>
      </c>
    </row>
    <row r="18" spans="1:254" ht="31.5" x14ac:dyDescent="0.25">
      <c r="A18" s="211" t="s">
        <v>122</v>
      </c>
      <c r="B18" s="111"/>
      <c r="C18" s="94">
        <f>SUM(C15:C17)</f>
        <v>161249</v>
      </c>
      <c r="D18" s="94">
        <f t="shared" ref="D18:K18" si="5">SUM(D15:D17)</f>
        <v>352891</v>
      </c>
      <c r="E18" s="94">
        <f t="shared" si="5"/>
        <v>514140</v>
      </c>
      <c r="F18" s="94" t="e">
        <f t="shared" si="5"/>
        <v>#REF!</v>
      </c>
      <c r="G18" s="94">
        <f t="shared" si="5"/>
        <v>1300</v>
      </c>
      <c r="H18" s="94" t="e">
        <f t="shared" si="5"/>
        <v>#REF!</v>
      </c>
      <c r="I18" s="94" t="e">
        <f t="shared" si="5"/>
        <v>#REF!</v>
      </c>
      <c r="J18" s="94">
        <f t="shared" si="5"/>
        <v>354191</v>
      </c>
      <c r="K18" s="94" t="e">
        <f t="shared" si="5"/>
        <v>#REF!</v>
      </c>
    </row>
    <row r="19" spans="1:254" s="130" customFormat="1" x14ac:dyDescent="0.25">
      <c r="A19" s="127" t="s">
        <v>83</v>
      </c>
      <c r="B19" s="127"/>
      <c r="C19" s="128">
        <f>+'10 ök kiadás'!M78</f>
        <v>0</v>
      </c>
      <c r="D19" s="128"/>
      <c r="E19" s="81">
        <f t="shared" si="1"/>
        <v>0</v>
      </c>
      <c r="F19" s="128">
        <v>0</v>
      </c>
      <c r="G19" s="128"/>
      <c r="H19" s="81">
        <f t="shared" si="2"/>
        <v>0</v>
      </c>
      <c r="I19" s="157">
        <f>SUM(C19+F19)</f>
        <v>0</v>
      </c>
      <c r="J19" s="86">
        <f>+G19+D19</f>
        <v>0</v>
      </c>
      <c r="K19" s="86">
        <f>+H19+E19</f>
        <v>0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29"/>
      <c r="FY19" s="129"/>
      <c r="FZ19" s="129"/>
      <c r="GA19" s="129"/>
      <c r="GB19" s="129"/>
      <c r="GC19" s="129"/>
      <c r="GD19" s="129"/>
      <c r="GE19" s="129"/>
      <c r="GF19" s="129"/>
      <c r="GG19" s="129"/>
      <c r="GH19" s="129"/>
      <c r="GI19" s="129"/>
      <c r="GJ19" s="129"/>
      <c r="GK19" s="129"/>
      <c r="GL19" s="129"/>
      <c r="GM19" s="129"/>
      <c r="GN19" s="129"/>
      <c r="GO19" s="129"/>
      <c r="GP19" s="129"/>
      <c r="GQ19" s="129"/>
      <c r="GR19" s="129"/>
      <c r="GS19" s="129"/>
      <c r="GT19" s="129"/>
      <c r="GU19" s="129"/>
      <c r="GV19" s="129"/>
      <c r="GW19" s="129"/>
      <c r="GX19" s="129"/>
      <c r="GY19" s="129"/>
      <c r="GZ19" s="12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9"/>
      <c r="HK19" s="129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29"/>
      <c r="HY19" s="129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  <c r="IJ19" s="129"/>
      <c r="IK19" s="129"/>
      <c r="IL19" s="129"/>
      <c r="IM19" s="129"/>
      <c r="IN19" s="129"/>
      <c r="IO19" s="129"/>
      <c r="IP19" s="129"/>
      <c r="IQ19" s="129"/>
      <c r="IR19" s="129"/>
      <c r="IS19" s="129"/>
      <c r="IT19" s="129"/>
    </row>
    <row r="20" spans="1:254" s="130" customFormat="1" x14ac:dyDescent="0.25">
      <c r="A20" s="127" t="s">
        <v>84</v>
      </c>
      <c r="B20" s="135"/>
      <c r="C20" s="128">
        <v>57749</v>
      </c>
      <c r="D20" s="128">
        <v>-13982</v>
      </c>
      <c r="E20" s="81">
        <f t="shared" si="1"/>
        <v>43767</v>
      </c>
      <c r="F20" s="128">
        <v>0</v>
      </c>
      <c r="G20" s="128"/>
      <c r="H20" s="81">
        <f t="shared" si="2"/>
        <v>0</v>
      </c>
      <c r="I20" s="157">
        <f>SUM(C20+F20)</f>
        <v>57749</v>
      </c>
      <c r="J20" s="86">
        <f>+G20+D20</f>
        <v>-13982</v>
      </c>
      <c r="K20" s="86">
        <f>+H20+E20</f>
        <v>43767</v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/>
      <c r="FS20" s="129"/>
      <c r="FT20" s="129"/>
      <c r="FU20" s="129"/>
      <c r="FV20" s="129"/>
      <c r="FW20" s="129"/>
      <c r="FX20" s="129"/>
      <c r="FY20" s="129"/>
      <c r="FZ20" s="129"/>
      <c r="GA20" s="129"/>
      <c r="GB20" s="129"/>
      <c r="GC20" s="129"/>
      <c r="GD20" s="129"/>
      <c r="GE20" s="129"/>
      <c r="GF20" s="129"/>
      <c r="GG20" s="129"/>
      <c r="GH20" s="129"/>
      <c r="GI20" s="129"/>
      <c r="GJ20" s="129"/>
      <c r="GK20" s="129"/>
      <c r="GL20" s="129"/>
      <c r="GM20" s="129"/>
      <c r="GN20" s="129"/>
      <c r="GO20" s="129"/>
      <c r="GP20" s="129"/>
      <c r="GQ20" s="129"/>
      <c r="GR20" s="129"/>
      <c r="GS20" s="129"/>
      <c r="GT20" s="129"/>
      <c r="GU20" s="129"/>
      <c r="GV20" s="129"/>
      <c r="GW20" s="129"/>
      <c r="GX20" s="129"/>
      <c r="GY20" s="129"/>
      <c r="GZ20" s="129"/>
      <c r="HA20" s="129"/>
      <c r="HB20" s="129"/>
      <c r="HC20" s="129"/>
      <c r="HD20" s="129"/>
      <c r="HE20" s="129"/>
      <c r="HF20" s="129"/>
      <c r="HG20" s="129"/>
      <c r="HH20" s="129"/>
      <c r="HI20" s="129"/>
      <c r="HJ20" s="129"/>
      <c r="HK20" s="129"/>
      <c r="HL20" s="129"/>
      <c r="HM20" s="129"/>
      <c r="HN20" s="129"/>
      <c r="HO20" s="129"/>
      <c r="HP20" s="129"/>
      <c r="HQ20" s="129"/>
      <c r="HR20" s="129"/>
      <c r="HS20" s="129"/>
      <c r="HT20" s="129"/>
      <c r="HU20" s="129"/>
      <c r="HV20" s="129"/>
      <c r="HW20" s="129"/>
      <c r="HX20" s="129"/>
      <c r="HY20" s="129"/>
      <c r="HZ20" s="129"/>
      <c r="IA20" s="129"/>
      <c r="IB20" s="129"/>
      <c r="IC20" s="129"/>
      <c r="ID20" s="129"/>
      <c r="IE20" s="129"/>
      <c r="IF20" s="129"/>
      <c r="IG20" s="129"/>
      <c r="IH20" s="129"/>
      <c r="II20" s="129"/>
      <c r="IJ20" s="129"/>
      <c r="IK20" s="129"/>
      <c r="IL20" s="129"/>
      <c r="IM20" s="129"/>
      <c r="IN20" s="129"/>
      <c r="IO20" s="129"/>
      <c r="IP20" s="129"/>
      <c r="IQ20" s="129"/>
      <c r="IR20" s="129"/>
      <c r="IS20" s="129"/>
      <c r="IT20" s="129"/>
    </row>
    <row r="21" spans="1:254" s="134" customFormat="1" ht="16.5" thickBot="1" x14ac:dyDescent="0.3">
      <c r="A21" s="131" t="s">
        <v>85</v>
      </c>
      <c r="B21" s="136" t="s">
        <v>115</v>
      </c>
      <c r="C21" s="132">
        <f>SUM(C19:C20)</f>
        <v>57749</v>
      </c>
      <c r="D21" s="132">
        <f t="shared" ref="D21:K21" si="6">SUM(D19:D20)</f>
        <v>-13982</v>
      </c>
      <c r="E21" s="132">
        <f t="shared" si="6"/>
        <v>43767</v>
      </c>
      <c r="F21" s="132">
        <f t="shared" si="6"/>
        <v>0</v>
      </c>
      <c r="G21" s="132">
        <f t="shared" si="6"/>
        <v>0</v>
      </c>
      <c r="H21" s="132">
        <f t="shared" si="6"/>
        <v>0</v>
      </c>
      <c r="I21" s="132">
        <f t="shared" si="6"/>
        <v>57749</v>
      </c>
      <c r="J21" s="132">
        <f t="shared" si="6"/>
        <v>-13982</v>
      </c>
      <c r="K21" s="132">
        <f t="shared" si="6"/>
        <v>43767</v>
      </c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3"/>
      <c r="EI21" s="133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3"/>
      <c r="FG21" s="133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3"/>
      <c r="GK21" s="133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3"/>
      <c r="HI21" s="133"/>
      <c r="HJ21" s="133"/>
      <c r="HK21" s="133"/>
      <c r="HL21" s="133"/>
      <c r="HM21" s="133"/>
      <c r="HN21" s="133"/>
      <c r="HO21" s="133"/>
      <c r="HP21" s="133"/>
      <c r="HQ21" s="133"/>
      <c r="HR21" s="133"/>
      <c r="HS21" s="133"/>
      <c r="HT21" s="133"/>
      <c r="HU21" s="133"/>
      <c r="HV21" s="133"/>
      <c r="HW21" s="133"/>
      <c r="HX21" s="133"/>
      <c r="HY21" s="133"/>
      <c r="HZ21" s="133"/>
      <c r="IA21" s="133"/>
      <c r="IB21" s="133"/>
      <c r="IC21" s="133"/>
      <c r="ID21" s="133"/>
      <c r="IE21" s="133"/>
      <c r="IF21" s="133"/>
      <c r="IG21" s="133"/>
      <c r="IH21" s="133"/>
      <c r="II21" s="133"/>
      <c r="IJ21" s="133"/>
      <c r="IK21" s="133"/>
      <c r="IL21" s="133"/>
      <c r="IM21" s="133"/>
      <c r="IN21" s="133"/>
      <c r="IO21" s="133"/>
      <c r="IP21" s="133"/>
      <c r="IQ21" s="133"/>
      <c r="IR21" s="133"/>
      <c r="IS21" s="133"/>
      <c r="IT21" s="133"/>
    </row>
    <row r="22" spans="1:254" ht="17.25" thickTop="1" thickBot="1" x14ac:dyDescent="0.3">
      <c r="A22" s="114" t="s">
        <v>86</v>
      </c>
      <c r="B22" s="114" t="s">
        <v>105</v>
      </c>
      <c r="C22" s="98">
        <f>+C21+C18+C14</f>
        <v>365584</v>
      </c>
      <c r="D22" s="98">
        <f t="shared" ref="D22:K22" si="7">+D21+D18+D14</f>
        <v>362980</v>
      </c>
      <c r="E22" s="98">
        <f t="shared" si="7"/>
        <v>728564</v>
      </c>
      <c r="F22" s="98" t="e">
        <f t="shared" si="7"/>
        <v>#REF!</v>
      </c>
      <c r="G22" s="98">
        <f t="shared" si="7"/>
        <v>3474</v>
      </c>
      <c r="H22" s="98" t="e">
        <f t="shared" si="7"/>
        <v>#REF!</v>
      </c>
      <c r="I22" s="98" t="e">
        <f t="shared" si="7"/>
        <v>#REF!</v>
      </c>
      <c r="J22" s="98">
        <f t="shared" si="7"/>
        <v>366454</v>
      </c>
      <c r="K22" s="98" t="e">
        <f t="shared" si="7"/>
        <v>#REF!</v>
      </c>
    </row>
    <row r="23" spans="1:254" ht="32.25" thickTop="1" x14ac:dyDescent="0.25">
      <c r="A23" s="172" t="s">
        <v>197</v>
      </c>
      <c r="B23" s="290" t="s">
        <v>183</v>
      </c>
      <c r="C23" s="291">
        <v>7770</v>
      </c>
      <c r="D23" s="291"/>
      <c r="E23" s="81">
        <f>+D23+C23</f>
        <v>7770</v>
      </c>
      <c r="F23" s="289"/>
      <c r="G23" s="289"/>
      <c r="H23" s="81">
        <f>+G23+F23</f>
        <v>0</v>
      </c>
      <c r="I23" s="291">
        <f>+C23</f>
        <v>7770</v>
      </c>
      <c r="J23" s="86">
        <f>+G23+D23</f>
        <v>0</v>
      </c>
      <c r="K23" s="86">
        <f>+H23+E23</f>
        <v>7770</v>
      </c>
    </row>
    <row r="24" spans="1:254" ht="16.5" thickBot="1" x14ac:dyDescent="0.3">
      <c r="A24" s="293" t="s">
        <v>198</v>
      </c>
      <c r="B24" s="292" t="s">
        <v>112</v>
      </c>
      <c r="C24" s="193">
        <v>190449</v>
      </c>
      <c r="D24" s="193">
        <v>2193</v>
      </c>
      <c r="E24" s="81">
        <f>+D24+C24</f>
        <v>192642</v>
      </c>
      <c r="F24" s="193">
        <v>0</v>
      </c>
      <c r="G24" s="193"/>
      <c r="H24" s="81">
        <f>+G24+F24</f>
        <v>0</v>
      </c>
      <c r="I24" s="193">
        <f>+F24+C24</f>
        <v>190449</v>
      </c>
      <c r="J24" s="86">
        <f>+G24+D24</f>
        <v>2193</v>
      </c>
      <c r="K24" s="86">
        <f>+H24+E24</f>
        <v>192642</v>
      </c>
      <c r="IS24"/>
      <c r="IT24"/>
    </row>
    <row r="25" spans="1:254" s="208" customFormat="1" ht="17.25" thickTop="1" thickBot="1" x14ac:dyDescent="0.3">
      <c r="A25" s="112" t="s">
        <v>199</v>
      </c>
      <c r="B25" s="112" t="s">
        <v>87</v>
      </c>
      <c r="C25" s="158">
        <f>+C24+C23</f>
        <v>198219</v>
      </c>
      <c r="D25" s="158">
        <f t="shared" ref="D25:K25" si="8">+D24+D23</f>
        <v>2193</v>
      </c>
      <c r="E25" s="158">
        <f t="shared" si="8"/>
        <v>200412</v>
      </c>
      <c r="F25" s="158">
        <f t="shared" si="8"/>
        <v>0</v>
      </c>
      <c r="G25" s="158">
        <f t="shared" si="8"/>
        <v>0</v>
      </c>
      <c r="H25" s="158">
        <f t="shared" si="8"/>
        <v>0</v>
      </c>
      <c r="I25" s="158">
        <f t="shared" si="8"/>
        <v>198219</v>
      </c>
      <c r="J25" s="158">
        <f t="shared" si="8"/>
        <v>2193</v>
      </c>
      <c r="K25" s="158">
        <f t="shared" si="8"/>
        <v>200412</v>
      </c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</row>
    <row r="26" spans="1:254" ht="16.5" thickTop="1" x14ac:dyDescent="0.25">
      <c r="A26" s="100"/>
      <c r="B26" s="100"/>
      <c r="C26" s="79"/>
      <c r="D26" s="79"/>
      <c r="E26" s="79"/>
      <c r="F26" s="79"/>
      <c r="G26" s="79"/>
      <c r="H26" s="79"/>
    </row>
    <row r="27" spans="1:254" x14ac:dyDescent="0.25">
      <c r="A27" s="100"/>
      <c r="B27" s="100"/>
      <c r="C27" s="79"/>
      <c r="D27" s="79"/>
      <c r="E27" s="79"/>
      <c r="F27" s="79"/>
      <c r="G27" s="79"/>
      <c r="H27" s="79"/>
    </row>
    <row r="28" spans="1:254" x14ac:dyDescent="0.25">
      <c r="A28" s="100"/>
      <c r="B28" s="100"/>
      <c r="C28" s="79"/>
      <c r="D28" s="79"/>
      <c r="E28" s="79"/>
      <c r="F28" s="79"/>
      <c r="G28" s="79"/>
      <c r="H28" s="79"/>
    </row>
    <row r="29" spans="1:254" x14ac:dyDescent="0.25">
      <c r="A29" s="100"/>
      <c r="B29" s="100"/>
      <c r="C29" s="79"/>
      <c r="D29" s="79"/>
      <c r="E29" s="79"/>
      <c r="F29" s="79"/>
      <c r="G29" s="79"/>
      <c r="H29" s="79"/>
    </row>
    <row r="30" spans="1:254" x14ac:dyDescent="0.25">
      <c r="A30" s="100"/>
      <c r="B30" s="100"/>
      <c r="C30" s="79"/>
      <c r="D30" s="79"/>
      <c r="E30" s="79"/>
      <c r="F30" s="79"/>
      <c r="G30" s="79"/>
      <c r="H30" s="79"/>
    </row>
    <row r="31" spans="1:254" x14ac:dyDescent="0.25">
      <c r="A31" s="100"/>
      <c r="B31" s="100"/>
      <c r="C31" s="79"/>
      <c r="D31" s="79"/>
      <c r="E31" s="79"/>
      <c r="F31" s="79"/>
      <c r="G31" s="79"/>
      <c r="H31" s="79"/>
    </row>
    <row r="32" spans="1:254" x14ac:dyDescent="0.25">
      <c r="A32" s="100"/>
      <c r="B32" s="100"/>
      <c r="C32" s="79"/>
      <c r="D32" s="79"/>
      <c r="E32" s="79"/>
      <c r="F32" s="79"/>
      <c r="G32" s="79"/>
      <c r="H32" s="79"/>
    </row>
    <row r="33" spans="1:8" x14ac:dyDescent="0.25">
      <c r="A33" s="100"/>
      <c r="B33" s="100"/>
      <c r="C33" s="79"/>
      <c r="D33" s="79"/>
      <c r="E33" s="79"/>
      <c r="F33" s="79"/>
      <c r="G33" s="79"/>
      <c r="H33" s="79"/>
    </row>
    <row r="34" spans="1:8" x14ac:dyDescent="0.25">
      <c r="A34" s="100"/>
      <c r="B34" s="100"/>
      <c r="C34" s="79"/>
      <c r="D34" s="79"/>
      <c r="E34" s="79"/>
      <c r="F34" s="79"/>
      <c r="G34" s="79"/>
      <c r="H34" s="79"/>
    </row>
    <row r="35" spans="1:8" x14ac:dyDescent="0.25">
      <c r="A35" s="55"/>
      <c r="B35" s="55"/>
      <c r="C35" s="79"/>
      <c r="D35" s="79"/>
      <c r="E35" s="79"/>
      <c r="F35" s="79"/>
      <c r="G35" s="79"/>
      <c r="H35" s="79"/>
    </row>
    <row r="36" spans="1:8" x14ac:dyDescent="0.25">
      <c r="C36" s="51"/>
      <c r="D36" s="51"/>
      <c r="E36" s="51"/>
    </row>
  </sheetData>
  <mergeCells count="8">
    <mergeCell ref="A1:I1"/>
    <mergeCell ref="A2:I2"/>
    <mergeCell ref="A3:I3"/>
    <mergeCell ref="A6:A7"/>
    <mergeCell ref="B6:B7"/>
    <mergeCell ref="C6:E6"/>
    <mergeCell ref="F6:H6"/>
    <mergeCell ref="I6:K6"/>
  </mergeCells>
  <phoneticPr fontId="24" type="noConversion"/>
  <pageMargins left="0.70866141732283472" right="0.70866141732283472" top="0.94488188976377963" bottom="0.74803149606299213" header="0.31496062992125984" footer="0.31496062992125984"/>
  <pageSetup paperSize="9" scale="75" orientation="landscape" r:id="rId1"/>
  <headerFooter>
    <oddHeader>&amp;R&amp;"Times New Roman CE,Félkövér"4. melléklet
a 11/2021 (VI.11)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V84"/>
  <sheetViews>
    <sheetView zoomScaleNormal="100" workbookViewId="0">
      <pane xSplit="2" ySplit="4" topLeftCell="AG59" activePane="bottomRight" state="frozen"/>
      <selection pane="topRight" activeCell="C1" sqref="C1"/>
      <selection pane="bottomLeft" activeCell="A5" sqref="A5"/>
      <selection pane="bottomRight" activeCell="AQ62" sqref="AQ62"/>
    </sheetView>
  </sheetViews>
  <sheetFormatPr defaultRowHeight="15.75" x14ac:dyDescent="0.25"/>
  <cols>
    <col min="1" max="1" width="5" style="104" customWidth="1"/>
    <col min="2" max="2" width="40.875" style="104" customWidth="1"/>
    <col min="3" max="3" width="8.875" style="104" bestFit="1" customWidth="1"/>
    <col min="4" max="5" width="8.875" style="104" customWidth="1"/>
    <col min="6" max="8" width="10.75" style="104" customWidth="1"/>
    <col min="9" max="9" width="8.875" style="104" bestFit="1" customWidth="1"/>
    <col min="10" max="11" width="8.875" style="104" customWidth="1"/>
    <col min="12" max="12" width="9.125" style="104" bestFit="1" customWidth="1"/>
    <col min="13" max="14" width="9.125" style="104" customWidth="1"/>
    <col min="15" max="15" width="10" style="104" customWidth="1"/>
    <col min="16" max="16" width="7.625" style="104" bestFit="1" customWidth="1"/>
    <col min="17" max="17" width="10.125" style="104" bestFit="1" customWidth="1"/>
    <col min="18" max="20" width="12.25" style="104" customWidth="1"/>
    <col min="21" max="23" width="11.625" style="104" customWidth="1"/>
    <col min="24" max="26" width="9.75" style="104" customWidth="1"/>
    <col min="27" max="29" width="9.875" style="104" customWidth="1"/>
    <col min="30" max="32" width="12" style="104" customWidth="1"/>
    <col min="33" max="33" width="9.875" style="104" customWidth="1"/>
    <col min="34" max="39" width="10.375" style="104" customWidth="1"/>
    <col min="40" max="40" width="12.25" style="104" customWidth="1"/>
    <col min="41" max="41" width="9.875" style="104" bestFit="1" customWidth="1"/>
    <col min="42" max="42" width="13.375" style="104" customWidth="1"/>
    <col min="43" max="16384" width="9" style="104"/>
  </cols>
  <sheetData>
    <row r="1" spans="1:256" s="232" customFormat="1" ht="77.25" customHeight="1" thickBot="1" x14ac:dyDescent="0.3">
      <c r="A1" s="229"/>
      <c r="B1" s="101" t="s">
        <v>38</v>
      </c>
      <c r="C1" s="472" t="s">
        <v>6</v>
      </c>
      <c r="D1" s="473"/>
      <c r="E1" s="474"/>
      <c r="F1" s="472" t="s">
        <v>7</v>
      </c>
      <c r="G1" s="473"/>
      <c r="H1" s="474"/>
      <c r="I1" s="472" t="s">
        <v>8</v>
      </c>
      <c r="J1" s="473"/>
      <c r="K1" s="474"/>
      <c r="L1" s="472" t="s">
        <v>9</v>
      </c>
      <c r="M1" s="473"/>
      <c r="N1" s="474"/>
      <c r="O1" s="472" t="s">
        <v>98</v>
      </c>
      <c r="P1" s="473"/>
      <c r="Q1" s="474"/>
      <c r="R1" s="472" t="s">
        <v>123</v>
      </c>
      <c r="S1" s="473"/>
      <c r="T1" s="474"/>
      <c r="U1" s="472" t="s">
        <v>25</v>
      </c>
      <c r="V1" s="473"/>
      <c r="W1" s="474"/>
      <c r="X1" s="472" t="s">
        <v>26</v>
      </c>
      <c r="Y1" s="473"/>
      <c r="Z1" s="474"/>
      <c r="AA1" s="472" t="s">
        <v>99</v>
      </c>
      <c r="AB1" s="473"/>
      <c r="AC1" s="474"/>
      <c r="AD1" s="472" t="s">
        <v>124</v>
      </c>
      <c r="AE1" s="473"/>
      <c r="AF1" s="474"/>
      <c r="AG1" s="231" t="s">
        <v>28</v>
      </c>
      <c r="AH1" s="472" t="s">
        <v>27</v>
      </c>
      <c r="AI1" s="473"/>
      <c r="AJ1" s="474"/>
      <c r="AK1" s="472" t="s">
        <v>23</v>
      </c>
      <c r="AL1" s="473"/>
      <c r="AM1" s="474"/>
      <c r="AN1" s="472" t="s">
        <v>94</v>
      </c>
      <c r="AO1" s="473"/>
      <c r="AP1" s="474"/>
    </row>
    <row r="2" spans="1:256" s="232" customFormat="1" ht="16.5" thickBot="1" x14ac:dyDescent="0.3">
      <c r="A2" s="229"/>
      <c r="B2" s="101"/>
      <c r="C2" s="472" t="s">
        <v>46</v>
      </c>
      <c r="D2" s="473"/>
      <c r="E2" s="474"/>
      <c r="F2" s="472" t="s">
        <v>47</v>
      </c>
      <c r="G2" s="473"/>
      <c r="H2" s="474"/>
      <c r="I2" s="472" t="s">
        <v>48</v>
      </c>
      <c r="J2" s="473"/>
      <c r="K2" s="474"/>
      <c r="L2" s="472" t="s">
        <v>49</v>
      </c>
      <c r="M2" s="473"/>
      <c r="N2" s="474"/>
      <c r="O2" s="472" t="s">
        <v>95</v>
      </c>
      <c r="P2" s="473"/>
      <c r="Q2" s="474"/>
      <c r="R2" s="472" t="s">
        <v>103</v>
      </c>
      <c r="S2" s="473"/>
      <c r="T2" s="474"/>
      <c r="U2" s="472" t="s">
        <v>50</v>
      </c>
      <c r="V2" s="473"/>
      <c r="W2" s="474"/>
      <c r="X2" s="472" t="s">
        <v>51</v>
      </c>
      <c r="Y2" s="473"/>
      <c r="Z2" s="474"/>
      <c r="AA2" s="472" t="s">
        <v>52</v>
      </c>
      <c r="AB2" s="473"/>
      <c r="AC2" s="474"/>
      <c r="AD2" s="472" t="s">
        <v>104</v>
      </c>
      <c r="AE2" s="473"/>
      <c r="AF2" s="473"/>
      <c r="AG2" s="233"/>
      <c r="AH2" s="472"/>
      <c r="AI2" s="473"/>
      <c r="AJ2" s="474"/>
      <c r="AK2" s="472" t="s">
        <v>101</v>
      </c>
      <c r="AL2" s="473"/>
      <c r="AM2" s="474"/>
      <c r="AN2" s="472" t="s">
        <v>102</v>
      </c>
      <c r="AO2" s="473"/>
      <c r="AP2" s="474"/>
    </row>
    <row r="3" spans="1:256" s="232" customFormat="1" ht="39" thickBot="1" x14ac:dyDescent="0.3">
      <c r="A3" s="229"/>
      <c r="B3" s="101"/>
      <c r="C3" s="230" t="s">
        <v>1</v>
      </c>
      <c r="D3" s="230" t="s">
        <v>263</v>
      </c>
      <c r="E3" s="101" t="s">
        <v>262</v>
      </c>
      <c r="F3" s="230" t="s">
        <v>1</v>
      </c>
      <c r="G3" s="230" t="s">
        <v>263</v>
      </c>
      <c r="H3" s="101" t="s">
        <v>262</v>
      </c>
      <c r="I3" s="230" t="s">
        <v>1</v>
      </c>
      <c r="J3" s="230" t="s">
        <v>263</v>
      </c>
      <c r="K3" s="101" t="s">
        <v>262</v>
      </c>
      <c r="L3" s="233" t="s">
        <v>1</v>
      </c>
      <c r="M3" s="230" t="s">
        <v>263</v>
      </c>
      <c r="N3" s="101" t="s">
        <v>262</v>
      </c>
      <c r="O3" s="230" t="s">
        <v>1</v>
      </c>
      <c r="P3" s="230" t="s">
        <v>263</v>
      </c>
      <c r="Q3" s="101" t="s">
        <v>262</v>
      </c>
      <c r="R3" s="230" t="s">
        <v>1</v>
      </c>
      <c r="S3" s="230" t="s">
        <v>263</v>
      </c>
      <c r="T3" s="101" t="s">
        <v>262</v>
      </c>
      <c r="U3" s="230" t="s">
        <v>1</v>
      </c>
      <c r="V3" s="230" t="s">
        <v>263</v>
      </c>
      <c r="W3" s="101" t="s">
        <v>262</v>
      </c>
      <c r="X3" s="230" t="s">
        <v>1</v>
      </c>
      <c r="Y3" s="230" t="s">
        <v>263</v>
      </c>
      <c r="Z3" s="101" t="s">
        <v>262</v>
      </c>
      <c r="AA3" s="230" t="s">
        <v>1</v>
      </c>
      <c r="AB3" s="230" t="s">
        <v>263</v>
      </c>
      <c r="AC3" s="101" t="s">
        <v>262</v>
      </c>
      <c r="AD3" s="230" t="s">
        <v>1</v>
      </c>
      <c r="AE3" s="230" t="s">
        <v>263</v>
      </c>
      <c r="AF3" s="101" t="s">
        <v>262</v>
      </c>
      <c r="AG3" s="233" t="s">
        <v>270</v>
      </c>
      <c r="AH3" s="230" t="s">
        <v>1</v>
      </c>
      <c r="AI3" s="230" t="s">
        <v>263</v>
      </c>
      <c r="AJ3" s="101" t="s">
        <v>262</v>
      </c>
      <c r="AK3" s="230" t="s">
        <v>1</v>
      </c>
      <c r="AL3" s="230" t="s">
        <v>263</v>
      </c>
      <c r="AM3" s="101" t="s">
        <v>262</v>
      </c>
      <c r="AN3" s="230" t="s">
        <v>1</v>
      </c>
      <c r="AO3" s="230" t="s">
        <v>263</v>
      </c>
      <c r="AP3" s="101" t="s">
        <v>262</v>
      </c>
    </row>
    <row r="4" spans="1:256" s="238" customFormat="1" ht="16.5" thickBot="1" x14ac:dyDescent="0.3">
      <c r="A4" s="234"/>
      <c r="B4" s="234" t="s">
        <v>39</v>
      </c>
      <c r="C4" s="234" t="s">
        <v>40</v>
      </c>
      <c r="D4" s="234" t="s">
        <v>41</v>
      </c>
      <c r="E4" s="234" t="s">
        <v>271</v>
      </c>
      <c r="F4" s="234" t="s">
        <v>42</v>
      </c>
      <c r="G4" s="234" t="s">
        <v>43</v>
      </c>
      <c r="H4" s="234" t="s">
        <v>272</v>
      </c>
      <c r="I4" s="236" t="s">
        <v>10</v>
      </c>
      <c r="J4" s="235" t="s">
        <v>11</v>
      </c>
      <c r="K4" s="234" t="s">
        <v>273</v>
      </c>
      <c r="L4" s="237" t="s">
        <v>96</v>
      </c>
      <c r="M4" s="235" t="s">
        <v>12</v>
      </c>
      <c r="N4" s="235" t="s">
        <v>274</v>
      </c>
      <c r="O4" s="235" t="s">
        <v>13</v>
      </c>
      <c r="P4" s="235" t="s">
        <v>97</v>
      </c>
      <c r="Q4" s="235" t="s">
        <v>275</v>
      </c>
      <c r="R4" s="234" t="s">
        <v>276</v>
      </c>
      <c r="S4" s="236" t="s">
        <v>277</v>
      </c>
      <c r="T4" s="236" t="s">
        <v>278</v>
      </c>
      <c r="U4" s="236" t="s">
        <v>279</v>
      </c>
      <c r="V4" s="236" t="s">
        <v>280</v>
      </c>
      <c r="W4" s="236" t="s">
        <v>281</v>
      </c>
      <c r="X4" s="234" t="s">
        <v>282</v>
      </c>
      <c r="Y4" s="235" t="s">
        <v>283</v>
      </c>
      <c r="Z4" s="235" t="s">
        <v>284</v>
      </c>
      <c r="AA4" s="235" t="s">
        <v>285</v>
      </c>
      <c r="AB4" s="235" t="s">
        <v>286</v>
      </c>
      <c r="AC4" s="235" t="s">
        <v>287</v>
      </c>
      <c r="AD4" s="234" t="s">
        <v>288</v>
      </c>
      <c r="AE4" s="237" t="s">
        <v>289</v>
      </c>
      <c r="AF4" s="356" t="s">
        <v>290</v>
      </c>
      <c r="AG4" s="237" t="s">
        <v>291</v>
      </c>
      <c r="AH4" s="234" t="s">
        <v>292</v>
      </c>
      <c r="AI4" s="236" t="s">
        <v>293</v>
      </c>
      <c r="AJ4" s="236" t="s">
        <v>294</v>
      </c>
      <c r="AK4" s="236" t="s">
        <v>295</v>
      </c>
      <c r="AL4" s="236" t="s">
        <v>296</v>
      </c>
      <c r="AM4" s="236" t="s">
        <v>297</v>
      </c>
      <c r="AN4" s="234" t="s">
        <v>298</v>
      </c>
      <c r="AO4" s="234" t="s">
        <v>299</v>
      </c>
      <c r="AP4" s="234" t="s">
        <v>300</v>
      </c>
    </row>
    <row r="5" spans="1:256" s="241" customFormat="1" x14ac:dyDescent="0.25">
      <c r="A5" s="239" t="s">
        <v>29</v>
      </c>
      <c r="B5" s="240" t="s">
        <v>14</v>
      </c>
      <c r="C5" s="260">
        <f t="shared" ref="C5:AP5" si="0">+C6+C9+C10+C11+C12+C13+C14</f>
        <v>24059</v>
      </c>
      <c r="D5" s="260">
        <f t="shared" si="0"/>
        <v>-582</v>
      </c>
      <c r="E5" s="279">
        <f t="shared" si="0"/>
        <v>23477</v>
      </c>
      <c r="F5" s="260">
        <f t="shared" si="0"/>
        <v>4090</v>
      </c>
      <c r="G5" s="260">
        <f t="shared" si="0"/>
        <v>-137</v>
      </c>
      <c r="H5" s="283">
        <f t="shared" si="0"/>
        <v>3953</v>
      </c>
      <c r="I5" s="260">
        <f t="shared" si="0"/>
        <v>11104</v>
      </c>
      <c r="J5" s="260">
        <f t="shared" si="0"/>
        <v>2259</v>
      </c>
      <c r="K5" s="283">
        <f t="shared" si="0"/>
        <v>13363</v>
      </c>
      <c r="L5" s="260">
        <f t="shared" si="0"/>
        <v>0</v>
      </c>
      <c r="M5" s="260">
        <f t="shared" si="0"/>
        <v>0</v>
      </c>
      <c r="N5" s="279">
        <f t="shared" si="0"/>
        <v>0</v>
      </c>
      <c r="O5" s="260">
        <f t="shared" si="0"/>
        <v>10929</v>
      </c>
      <c r="P5" s="260">
        <f t="shared" si="0"/>
        <v>133</v>
      </c>
      <c r="Q5" s="357">
        <f t="shared" si="0"/>
        <v>11062</v>
      </c>
      <c r="R5" s="279">
        <f t="shared" si="0"/>
        <v>50182</v>
      </c>
      <c r="S5" s="279">
        <f t="shared" si="0"/>
        <v>1673</v>
      </c>
      <c r="T5" s="279">
        <f t="shared" si="0"/>
        <v>51855</v>
      </c>
      <c r="U5" s="260">
        <f t="shared" si="0"/>
        <v>464</v>
      </c>
      <c r="V5" s="260">
        <f t="shared" si="0"/>
        <v>1858</v>
      </c>
      <c r="W5" s="260">
        <f t="shared" si="0"/>
        <v>2322</v>
      </c>
      <c r="X5" s="260">
        <f t="shared" si="0"/>
        <v>381</v>
      </c>
      <c r="Y5" s="260">
        <f t="shared" si="0"/>
        <v>0</v>
      </c>
      <c r="Z5" s="260">
        <f t="shared" si="0"/>
        <v>381</v>
      </c>
      <c r="AA5" s="260">
        <f t="shared" si="0"/>
        <v>0</v>
      </c>
      <c r="AB5" s="260">
        <f t="shared" si="0"/>
        <v>0</v>
      </c>
      <c r="AC5" s="260">
        <f t="shared" si="0"/>
        <v>0</v>
      </c>
      <c r="AD5" s="260">
        <f t="shared" si="0"/>
        <v>845</v>
      </c>
      <c r="AE5" s="260">
        <f t="shared" si="0"/>
        <v>1858</v>
      </c>
      <c r="AF5" s="260">
        <f t="shared" si="0"/>
        <v>2703</v>
      </c>
      <c r="AG5" s="260">
        <f t="shared" si="0"/>
        <v>0</v>
      </c>
      <c r="AH5" s="260">
        <f t="shared" si="0"/>
        <v>0</v>
      </c>
      <c r="AI5" s="260">
        <f t="shared" si="0"/>
        <v>0</v>
      </c>
      <c r="AJ5" s="260">
        <f t="shared" si="0"/>
        <v>0</v>
      </c>
      <c r="AK5" s="260">
        <f t="shared" si="0"/>
        <v>0</v>
      </c>
      <c r="AL5" s="260">
        <f t="shared" si="0"/>
        <v>0</v>
      </c>
      <c r="AM5" s="260">
        <f t="shared" si="0"/>
        <v>0</v>
      </c>
      <c r="AN5" s="260">
        <f t="shared" si="0"/>
        <v>51027</v>
      </c>
      <c r="AO5" s="260">
        <f t="shared" si="0"/>
        <v>3531</v>
      </c>
      <c r="AP5" s="260">
        <f t="shared" si="0"/>
        <v>54558</v>
      </c>
    </row>
    <row r="6" spans="1:256" s="241" customFormat="1" x14ac:dyDescent="0.25">
      <c r="A6" s="102" t="s">
        <v>201</v>
      </c>
      <c r="B6" s="286" t="s">
        <v>147</v>
      </c>
      <c r="C6" s="218">
        <v>22859</v>
      </c>
      <c r="D6" s="218">
        <f>-592+10</f>
        <v>-582</v>
      </c>
      <c r="E6" s="281">
        <f>+D6+C6</f>
        <v>22277</v>
      </c>
      <c r="F6" s="218">
        <v>4090</v>
      </c>
      <c r="G6" s="218">
        <v>-137</v>
      </c>
      <c r="H6" s="281">
        <f>+G6+F6</f>
        <v>3953</v>
      </c>
      <c r="I6" s="218">
        <v>0</v>
      </c>
      <c r="J6" s="218"/>
      <c r="K6" s="281">
        <f>+J6+I6</f>
        <v>0</v>
      </c>
      <c r="L6" s="218">
        <v>0</v>
      </c>
      <c r="M6" s="218"/>
      <c r="N6" s="281">
        <f>+M6+L6</f>
        <v>0</v>
      </c>
      <c r="O6" s="217">
        <v>0</v>
      </c>
      <c r="P6" s="216"/>
      <c r="Q6" s="358">
        <f>+P6+O6</f>
        <v>0</v>
      </c>
      <c r="R6" s="283">
        <f t="shared" ref="R6:T68" si="1">+O6+L6+I6+F6+C6</f>
        <v>26949</v>
      </c>
      <c r="S6" s="283">
        <f t="shared" si="1"/>
        <v>-719</v>
      </c>
      <c r="T6" s="283">
        <f t="shared" si="1"/>
        <v>26230</v>
      </c>
      <c r="U6" s="218"/>
      <c r="V6" s="218"/>
      <c r="W6" s="218">
        <f>+V6+U6</f>
        <v>0</v>
      </c>
      <c r="X6" s="217"/>
      <c r="Y6" s="216"/>
      <c r="Z6" s="217">
        <f>+Y6+X6</f>
        <v>0</v>
      </c>
      <c r="AA6" s="217"/>
      <c r="AB6" s="216"/>
      <c r="AC6" s="217"/>
      <c r="AD6" s="261">
        <f t="shared" ref="AD6:AF68" si="2">+AA6+X6+U6</f>
        <v>0</v>
      </c>
      <c r="AE6" s="261">
        <f t="shared" si="2"/>
        <v>0</v>
      </c>
      <c r="AF6" s="359">
        <f t="shared" si="2"/>
        <v>0</v>
      </c>
      <c r="AG6" s="276"/>
      <c r="AH6" s="276"/>
      <c r="AI6" s="276"/>
      <c r="AJ6" s="276"/>
      <c r="AK6" s="276"/>
      <c r="AL6" s="283"/>
      <c r="AM6" s="283"/>
      <c r="AN6" s="261">
        <f t="shared" ref="AN6:AP68" si="3">+R6+AD6+AK6</f>
        <v>26949</v>
      </c>
      <c r="AO6" s="261">
        <f t="shared" si="3"/>
        <v>-719</v>
      </c>
      <c r="AP6" s="261">
        <f t="shared" si="3"/>
        <v>26230</v>
      </c>
    </row>
    <row r="7" spans="1:256" s="241" customFormat="1" hidden="1" x14ac:dyDescent="0.25">
      <c r="A7" s="102"/>
      <c r="B7" s="427"/>
      <c r="C7" s="218"/>
      <c r="D7" s="218"/>
      <c r="E7" s="281"/>
      <c r="F7" s="218"/>
      <c r="G7" s="218"/>
      <c r="H7" s="281"/>
      <c r="I7" s="218"/>
      <c r="J7" s="218"/>
      <c r="K7" s="281"/>
      <c r="L7" s="218"/>
      <c r="M7" s="218"/>
      <c r="N7" s="281"/>
      <c r="O7" s="217"/>
      <c r="P7" s="216"/>
      <c r="Q7" s="361"/>
      <c r="R7" s="283"/>
      <c r="S7" s="283"/>
      <c r="T7" s="283"/>
      <c r="U7" s="218"/>
      <c r="V7" s="218"/>
      <c r="W7" s="218"/>
      <c r="X7" s="217"/>
      <c r="Y7" s="216"/>
      <c r="Z7" s="217"/>
      <c r="AA7" s="217"/>
      <c r="AB7" s="216"/>
      <c r="AC7" s="217"/>
      <c r="AD7" s="261"/>
      <c r="AE7" s="261"/>
      <c r="AF7" s="359"/>
      <c r="AG7" s="276"/>
      <c r="AH7" s="276"/>
      <c r="AI7" s="276"/>
      <c r="AJ7" s="276"/>
      <c r="AK7" s="276"/>
      <c r="AL7" s="283"/>
      <c r="AM7" s="283"/>
      <c r="AN7" s="261"/>
      <c r="AO7" s="261"/>
      <c r="AP7" s="261"/>
    </row>
    <row r="8" spans="1:256" s="241" customFormat="1" hidden="1" x14ac:dyDescent="0.25">
      <c r="A8" s="102"/>
      <c r="B8" s="360"/>
      <c r="C8" s="218"/>
      <c r="D8" s="218"/>
      <c r="E8" s="281"/>
      <c r="F8" s="218"/>
      <c r="G8" s="218"/>
      <c r="H8" s="281"/>
      <c r="I8" s="218"/>
      <c r="J8" s="218"/>
      <c r="K8" s="281"/>
      <c r="L8" s="218"/>
      <c r="M8" s="218"/>
      <c r="N8" s="281"/>
      <c r="O8" s="217"/>
      <c r="P8" s="216"/>
      <c r="Q8" s="361"/>
      <c r="R8" s="265">
        <f t="shared" si="1"/>
        <v>0</v>
      </c>
      <c r="S8" s="362">
        <f t="shared" si="1"/>
        <v>0</v>
      </c>
      <c r="T8" s="362">
        <f t="shared" si="1"/>
        <v>0</v>
      </c>
      <c r="U8" s="218"/>
      <c r="V8" s="218"/>
      <c r="W8" s="218"/>
      <c r="X8" s="217"/>
      <c r="Y8" s="216"/>
      <c r="Z8" s="217"/>
      <c r="AA8" s="217"/>
      <c r="AB8" s="216"/>
      <c r="AC8" s="217"/>
      <c r="AD8" s="265">
        <f t="shared" si="2"/>
        <v>0</v>
      </c>
      <c r="AE8" s="265">
        <f t="shared" si="2"/>
        <v>0</v>
      </c>
      <c r="AF8" s="363">
        <f t="shared" si="2"/>
        <v>0</v>
      </c>
      <c r="AG8" s="276"/>
      <c r="AH8" s="276"/>
      <c r="AI8" s="276"/>
      <c r="AJ8" s="276"/>
      <c r="AK8" s="276"/>
      <c r="AL8" s="283"/>
      <c r="AM8" s="283"/>
      <c r="AN8" s="261"/>
      <c r="AO8" s="265"/>
      <c r="AP8" s="265"/>
    </row>
    <row r="9" spans="1:256" x14ac:dyDescent="0.25">
      <c r="A9" s="102" t="s">
        <v>202</v>
      </c>
      <c r="B9" s="287" t="s">
        <v>30</v>
      </c>
      <c r="C9" s="223">
        <v>0</v>
      </c>
      <c r="D9" s="223"/>
      <c r="E9" s="281">
        <f t="shared" ref="E9:E14" si="4">+D9+C9</f>
        <v>0</v>
      </c>
      <c r="F9" s="223">
        <v>0</v>
      </c>
      <c r="G9" s="219"/>
      <c r="H9" s="281">
        <f t="shared" ref="H9:H14" si="5">+G9+F9</f>
        <v>0</v>
      </c>
      <c r="I9" s="223">
        <v>7731</v>
      </c>
      <c r="J9" s="219">
        <v>2122</v>
      </c>
      <c r="K9" s="281">
        <f t="shared" ref="K9:K14" si="6">+J9+I9</f>
        <v>9853</v>
      </c>
      <c r="L9" s="223">
        <v>0</v>
      </c>
      <c r="M9" s="219"/>
      <c r="N9" s="281">
        <f t="shared" ref="N9:N14" si="7">+M9+L9</f>
        <v>0</v>
      </c>
      <c r="O9" s="224">
        <v>10929</v>
      </c>
      <c r="P9" s="219">
        <v>133</v>
      </c>
      <c r="Q9" s="361">
        <f t="shared" ref="Q9:Q14" si="8">+P9+O9</f>
        <v>11062</v>
      </c>
      <c r="R9" s="261">
        <f t="shared" si="1"/>
        <v>18660</v>
      </c>
      <c r="S9" s="283">
        <f t="shared" si="1"/>
        <v>2255</v>
      </c>
      <c r="T9" s="283">
        <f t="shared" si="1"/>
        <v>20915</v>
      </c>
      <c r="U9" s="218">
        <v>464</v>
      </c>
      <c r="V9" s="218">
        <v>1858</v>
      </c>
      <c r="W9" s="218">
        <f t="shared" ref="W9:W14" si="9">+V9+U9</f>
        <v>2322</v>
      </c>
      <c r="X9" s="217"/>
      <c r="Y9" s="216"/>
      <c r="Z9" s="217">
        <f t="shared" ref="Z9:Z14" si="10">+Y9+X9</f>
        <v>0</v>
      </c>
      <c r="AA9" s="225"/>
      <c r="AB9" s="219"/>
      <c r="AC9" s="224"/>
      <c r="AD9" s="261">
        <f t="shared" si="2"/>
        <v>464</v>
      </c>
      <c r="AE9" s="261">
        <f t="shared" si="2"/>
        <v>1858</v>
      </c>
      <c r="AF9" s="359">
        <f t="shared" si="2"/>
        <v>2322</v>
      </c>
      <c r="AG9" s="280"/>
      <c r="AH9" s="280"/>
      <c r="AI9" s="280"/>
      <c r="AJ9" s="280"/>
      <c r="AK9" s="280"/>
      <c r="AL9" s="364"/>
      <c r="AM9" s="364"/>
      <c r="AN9" s="261">
        <f t="shared" si="3"/>
        <v>19124</v>
      </c>
      <c r="AO9" s="261">
        <f t="shared" si="3"/>
        <v>4113</v>
      </c>
      <c r="AP9" s="261">
        <f t="shared" si="3"/>
        <v>23237</v>
      </c>
    </row>
    <row r="10" spans="1:256" s="241" customFormat="1" x14ac:dyDescent="0.25">
      <c r="A10" s="102" t="s">
        <v>203</v>
      </c>
      <c r="B10" s="286" t="s">
        <v>148</v>
      </c>
      <c r="C10" s="218">
        <v>0</v>
      </c>
      <c r="D10" s="218"/>
      <c r="E10" s="281">
        <f t="shared" si="4"/>
        <v>0</v>
      </c>
      <c r="F10" s="218">
        <v>0</v>
      </c>
      <c r="G10" s="216"/>
      <c r="H10" s="281">
        <f t="shared" si="5"/>
        <v>0</v>
      </c>
      <c r="I10" s="218">
        <v>432</v>
      </c>
      <c r="J10" s="216"/>
      <c r="K10" s="281">
        <f t="shared" si="6"/>
        <v>432</v>
      </c>
      <c r="L10" s="223"/>
      <c r="M10" s="219"/>
      <c r="N10" s="281">
        <f t="shared" si="7"/>
        <v>0</v>
      </c>
      <c r="O10" s="224"/>
      <c r="P10" s="219"/>
      <c r="Q10" s="361">
        <f t="shared" si="8"/>
        <v>0</v>
      </c>
      <c r="R10" s="261">
        <f t="shared" si="1"/>
        <v>432</v>
      </c>
      <c r="S10" s="283">
        <f t="shared" si="1"/>
        <v>0</v>
      </c>
      <c r="T10" s="283">
        <f t="shared" si="1"/>
        <v>432</v>
      </c>
      <c r="U10" s="218"/>
      <c r="V10" s="218"/>
      <c r="W10" s="218">
        <f t="shared" si="9"/>
        <v>0</v>
      </c>
      <c r="X10" s="216"/>
      <c r="Y10" s="216"/>
      <c r="Z10" s="217">
        <f t="shared" si="10"/>
        <v>0</v>
      </c>
      <c r="AA10" s="225"/>
      <c r="AB10" s="219"/>
      <c r="AC10" s="224"/>
      <c r="AD10" s="261">
        <f t="shared" si="2"/>
        <v>0</v>
      </c>
      <c r="AE10" s="261">
        <f t="shared" si="2"/>
        <v>0</v>
      </c>
      <c r="AF10" s="359">
        <f t="shared" si="2"/>
        <v>0</v>
      </c>
      <c r="AG10" s="276"/>
      <c r="AH10" s="276"/>
      <c r="AI10" s="276"/>
      <c r="AJ10" s="276"/>
      <c r="AK10" s="276"/>
      <c r="AL10" s="283"/>
      <c r="AM10" s="283"/>
      <c r="AN10" s="261">
        <f t="shared" si="3"/>
        <v>432</v>
      </c>
      <c r="AO10" s="261">
        <f t="shared" si="3"/>
        <v>0</v>
      </c>
      <c r="AP10" s="261">
        <f t="shared" si="3"/>
        <v>432</v>
      </c>
    </row>
    <row r="11" spans="1:256" s="241" customFormat="1" x14ac:dyDescent="0.25">
      <c r="A11" s="102" t="s">
        <v>204</v>
      </c>
      <c r="B11" s="286" t="s">
        <v>190</v>
      </c>
      <c r="C11" s="218">
        <v>0</v>
      </c>
      <c r="D11" s="218"/>
      <c r="E11" s="281">
        <f t="shared" si="4"/>
        <v>0</v>
      </c>
      <c r="F11" s="218">
        <v>0</v>
      </c>
      <c r="G11" s="216"/>
      <c r="H11" s="281">
        <f t="shared" si="5"/>
        <v>0</v>
      </c>
      <c r="I11" s="218">
        <v>465</v>
      </c>
      <c r="J11" s="216"/>
      <c r="K11" s="281">
        <f t="shared" si="6"/>
        <v>465</v>
      </c>
      <c r="L11" s="223"/>
      <c r="M11" s="219"/>
      <c r="N11" s="281">
        <f t="shared" si="7"/>
        <v>0</v>
      </c>
      <c r="O11" s="224"/>
      <c r="P11" s="219"/>
      <c r="Q11" s="361">
        <f t="shared" si="8"/>
        <v>0</v>
      </c>
      <c r="R11" s="261">
        <f t="shared" si="1"/>
        <v>465</v>
      </c>
      <c r="S11" s="283">
        <f t="shared" si="1"/>
        <v>0</v>
      </c>
      <c r="T11" s="283">
        <f t="shared" si="1"/>
        <v>465</v>
      </c>
      <c r="U11" s="218"/>
      <c r="V11" s="218"/>
      <c r="W11" s="218">
        <f t="shared" si="9"/>
        <v>0</v>
      </c>
      <c r="X11" s="216"/>
      <c r="Y11" s="216"/>
      <c r="Z11" s="217">
        <f t="shared" si="10"/>
        <v>0</v>
      </c>
      <c r="AA11" s="225"/>
      <c r="AB11" s="219"/>
      <c r="AC11" s="224"/>
      <c r="AD11" s="261">
        <f t="shared" si="2"/>
        <v>0</v>
      </c>
      <c r="AE11" s="261">
        <f t="shared" si="2"/>
        <v>0</v>
      </c>
      <c r="AF11" s="359">
        <f t="shared" si="2"/>
        <v>0</v>
      </c>
      <c r="AG11" s="276"/>
      <c r="AH11" s="276"/>
      <c r="AI11" s="276"/>
      <c r="AJ11" s="276"/>
      <c r="AK11" s="276"/>
      <c r="AL11" s="283"/>
      <c r="AM11" s="283"/>
      <c r="AN11" s="261">
        <f t="shared" si="3"/>
        <v>465</v>
      </c>
      <c r="AO11" s="261">
        <f t="shared" si="3"/>
        <v>0</v>
      </c>
      <c r="AP11" s="261">
        <f t="shared" si="3"/>
        <v>465</v>
      </c>
    </row>
    <row r="12" spans="1:256" s="241" customFormat="1" x14ac:dyDescent="0.25">
      <c r="A12" s="102" t="s">
        <v>205</v>
      </c>
      <c r="B12" s="286" t="s">
        <v>149</v>
      </c>
      <c r="C12" s="218">
        <v>0</v>
      </c>
      <c r="D12" s="218"/>
      <c r="E12" s="281">
        <f t="shared" si="4"/>
        <v>0</v>
      </c>
      <c r="F12" s="218">
        <v>0</v>
      </c>
      <c r="G12" s="216"/>
      <c r="H12" s="281">
        <f t="shared" si="5"/>
        <v>0</v>
      </c>
      <c r="I12" s="218">
        <v>1314</v>
      </c>
      <c r="J12" s="216">
        <v>264</v>
      </c>
      <c r="K12" s="281">
        <f t="shared" si="6"/>
        <v>1578</v>
      </c>
      <c r="L12" s="223"/>
      <c r="M12" s="219"/>
      <c r="N12" s="281">
        <f t="shared" si="7"/>
        <v>0</v>
      </c>
      <c r="O12" s="224"/>
      <c r="P12" s="219"/>
      <c r="Q12" s="361">
        <f t="shared" si="8"/>
        <v>0</v>
      </c>
      <c r="R12" s="261">
        <f t="shared" si="1"/>
        <v>1314</v>
      </c>
      <c r="S12" s="283">
        <f t="shared" si="1"/>
        <v>264</v>
      </c>
      <c r="T12" s="283">
        <f t="shared" si="1"/>
        <v>1578</v>
      </c>
      <c r="U12" s="218"/>
      <c r="V12" s="218"/>
      <c r="W12" s="218">
        <f t="shared" si="9"/>
        <v>0</v>
      </c>
      <c r="X12" s="216"/>
      <c r="Y12" s="216"/>
      <c r="Z12" s="217">
        <f t="shared" si="10"/>
        <v>0</v>
      </c>
      <c r="AA12" s="225"/>
      <c r="AB12" s="219"/>
      <c r="AC12" s="224"/>
      <c r="AD12" s="261">
        <f t="shared" si="2"/>
        <v>0</v>
      </c>
      <c r="AE12" s="261">
        <f t="shared" si="2"/>
        <v>0</v>
      </c>
      <c r="AF12" s="359">
        <f t="shared" si="2"/>
        <v>0</v>
      </c>
      <c r="AG12" s="276"/>
      <c r="AH12" s="276"/>
      <c r="AI12" s="276"/>
      <c r="AJ12" s="276"/>
      <c r="AK12" s="276"/>
      <c r="AL12" s="283"/>
      <c r="AM12" s="283"/>
      <c r="AN12" s="261">
        <f t="shared" si="3"/>
        <v>1314</v>
      </c>
      <c r="AO12" s="261">
        <f t="shared" si="3"/>
        <v>264</v>
      </c>
      <c r="AP12" s="261">
        <f t="shared" si="3"/>
        <v>1578</v>
      </c>
    </row>
    <row r="13" spans="1:256" s="241" customFormat="1" x14ac:dyDescent="0.25">
      <c r="A13" s="102" t="s">
        <v>206</v>
      </c>
      <c r="B13" s="286" t="s">
        <v>150</v>
      </c>
      <c r="C13" s="218">
        <v>1200</v>
      </c>
      <c r="D13" s="218"/>
      <c r="E13" s="281">
        <f t="shared" si="4"/>
        <v>1200</v>
      </c>
      <c r="F13" s="218">
        <v>0</v>
      </c>
      <c r="G13" s="216"/>
      <c r="H13" s="281">
        <f t="shared" si="5"/>
        <v>0</v>
      </c>
      <c r="I13" s="218">
        <v>324</v>
      </c>
      <c r="J13" s="216"/>
      <c r="K13" s="281">
        <f t="shared" si="6"/>
        <v>324</v>
      </c>
      <c r="L13" s="223"/>
      <c r="M13" s="219"/>
      <c r="N13" s="281">
        <f t="shared" si="7"/>
        <v>0</v>
      </c>
      <c r="O13" s="224"/>
      <c r="P13" s="219"/>
      <c r="Q13" s="361">
        <f t="shared" si="8"/>
        <v>0</v>
      </c>
      <c r="R13" s="261">
        <f t="shared" si="1"/>
        <v>1524</v>
      </c>
      <c r="S13" s="283">
        <f t="shared" si="1"/>
        <v>0</v>
      </c>
      <c r="T13" s="283">
        <f t="shared" si="1"/>
        <v>1524</v>
      </c>
      <c r="U13" s="218"/>
      <c r="V13" s="218"/>
      <c r="W13" s="218">
        <f t="shared" si="9"/>
        <v>0</v>
      </c>
      <c r="X13" s="216"/>
      <c r="Y13" s="216"/>
      <c r="Z13" s="217">
        <f t="shared" si="10"/>
        <v>0</v>
      </c>
      <c r="AA13" s="225"/>
      <c r="AB13" s="219"/>
      <c r="AC13" s="224"/>
      <c r="AD13" s="261">
        <f t="shared" si="2"/>
        <v>0</v>
      </c>
      <c r="AE13" s="261">
        <f t="shared" si="2"/>
        <v>0</v>
      </c>
      <c r="AF13" s="359">
        <f t="shared" si="2"/>
        <v>0</v>
      </c>
      <c r="AG13" s="276"/>
      <c r="AH13" s="276"/>
      <c r="AI13" s="276"/>
      <c r="AJ13" s="276"/>
      <c r="AK13" s="226"/>
      <c r="AL13" s="261"/>
      <c r="AM13" s="261"/>
      <c r="AN13" s="261">
        <f t="shared" si="3"/>
        <v>1524</v>
      </c>
      <c r="AO13" s="261">
        <f t="shared" si="3"/>
        <v>0</v>
      </c>
      <c r="AP13" s="261">
        <f t="shared" si="3"/>
        <v>1524</v>
      </c>
    </row>
    <row r="14" spans="1:256" x14ac:dyDescent="0.25">
      <c r="A14" s="102" t="s">
        <v>207</v>
      </c>
      <c r="B14" s="286" t="s">
        <v>151</v>
      </c>
      <c r="C14" s="218">
        <v>0</v>
      </c>
      <c r="D14" s="218"/>
      <c r="E14" s="281">
        <f t="shared" si="4"/>
        <v>0</v>
      </c>
      <c r="F14" s="218">
        <v>0</v>
      </c>
      <c r="G14" s="218"/>
      <c r="H14" s="281">
        <f t="shared" si="5"/>
        <v>0</v>
      </c>
      <c r="I14" s="218">
        <v>838</v>
      </c>
      <c r="J14" s="218">
        <v>-127</v>
      </c>
      <c r="K14" s="281">
        <f t="shared" si="6"/>
        <v>711</v>
      </c>
      <c r="L14" s="223"/>
      <c r="M14" s="219"/>
      <c r="N14" s="281">
        <f t="shared" si="7"/>
        <v>0</v>
      </c>
      <c r="O14" s="224"/>
      <c r="P14" s="219"/>
      <c r="Q14" s="361">
        <f t="shared" si="8"/>
        <v>0</v>
      </c>
      <c r="R14" s="261">
        <f t="shared" si="1"/>
        <v>838</v>
      </c>
      <c r="S14" s="283">
        <f t="shared" si="1"/>
        <v>-127</v>
      </c>
      <c r="T14" s="283">
        <f t="shared" si="1"/>
        <v>711</v>
      </c>
      <c r="U14" s="218"/>
      <c r="V14" s="218"/>
      <c r="W14" s="218">
        <f t="shared" si="9"/>
        <v>0</v>
      </c>
      <c r="X14" s="216">
        <v>381</v>
      </c>
      <c r="Y14" s="267"/>
      <c r="Z14" s="217">
        <f t="shared" si="10"/>
        <v>381</v>
      </c>
      <c r="AA14" s="225"/>
      <c r="AB14" s="219"/>
      <c r="AC14" s="224"/>
      <c r="AD14" s="261">
        <f t="shared" si="2"/>
        <v>381</v>
      </c>
      <c r="AE14" s="261">
        <f t="shared" si="2"/>
        <v>0</v>
      </c>
      <c r="AF14" s="261">
        <f t="shared" si="2"/>
        <v>381</v>
      </c>
      <c r="AG14" s="226"/>
      <c r="AH14" s="276"/>
      <c r="AI14" s="276"/>
      <c r="AJ14" s="276"/>
      <c r="AK14" s="276"/>
      <c r="AL14" s="283"/>
      <c r="AM14" s="283"/>
      <c r="AN14" s="261">
        <f t="shared" si="3"/>
        <v>1219</v>
      </c>
      <c r="AO14" s="261">
        <f t="shared" si="3"/>
        <v>-127</v>
      </c>
      <c r="AP14" s="261">
        <f t="shared" si="3"/>
        <v>1092</v>
      </c>
      <c r="AQ14" s="241"/>
      <c r="AR14" s="241"/>
      <c r="AS14" s="241"/>
      <c r="AT14" s="241"/>
      <c r="AU14" s="241"/>
      <c r="AV14" s="241"/>
      <c r="AW14" s="241"/>
      <c r="AX14" s="241"/>
      <c r="AY14" s="241"/>
      <c r="AZ14" s="241"/>
      <c r="BA14" s="241"/>
      <c r="BB14" s="241"/>
      <c r="BC14" s="241"/>
      <c r="BD14" s="241"/>
      <c r="BE14" s="241"/>
      <c r="BF14" s="241"/>
      <c r="BG14" s="241"/>
      <c r="BH14" s="241"/>
      <c r="BI14" s="241"/>
      <c r="BJ14" s="241"/>
      <c r="BK14" s="241"/>
      <c r="BL14" s="241"/>
      <c r="BM14" s="241"/>
      <c r="BN14" s="241"/>
      <c r="BO14" s="241"/>
      <c r="BP14" s="241"/>
      <c r="BQ14" s="241"/>
      <c r="BR14" s="241"/>
      <c r="BS14" s="241"/>
      <c r="BT14" s="241"/>
      <c r="BU14" s="241"/>
      <c r="BV14" s="241"/>
      <c r="BW14" s="241"/>
      <c r="BX14" s="241"/>
      <c r="BY14" s="241"/>
      <c r="BZ14" s="241"/>
      <c r="CA14" s="241"/>
      <c r="CB14" s="241"/>
      <c r="CC14" s="241"/>
      <c r="CD14" s="241"/>
      <c r="CE14" s="241"/>
      <c r="CF14" s="241"/>
      <c r="CG14" s="241"/>
      <c r="CH14" s="241"/>
      <c r="CI14" s="241"/>
      <c r="CJ14" s="241"/>
      <c r="CK14" s="241"/>
      <c r="CL14" s="241"/>
      <c r="CM14" s="241"/>
      <c r="CN14" s="241"/>
      <c r="CO14" s="241"/>
      <c r="CP14" s="241"/>
      <c r="CQ14" s="241"/>
      <c r="CR14" s="241"/>
      <c r="CS14" s="241"/>
      <c r="CT14" s="241"/>
      <c r="CU14" s="241"/>
      <c r="CV14" s="241"/>
      <c r="CW14" s="241"/>
      <c r="CX14" s="241"/>
      <c r="CY14" s="241"/>
      <c r="CZ14" s="241"/>
      <c r="DA14" s="241"/>
      <c r="DB14" s="241"/>
      <c r="DC14" s="241"/>
      <c r="DD14" s="241"/>
      <c r="DE14" s="241"/>
      <c r="DF14" s="241"/>
      <c r="DG14" s="241"/>
      <c r="DH14" s="241"/>
      <c r="DI14" s="241"/>
      <c r="DJ14" s="241"/>
      <c r="DK14" s="241"/>
      <c r="DL14" s="241"/>
      <c r="DM14" s="241"/>
      <c r="DN14" s="241"/>
      <c r="DO14" s="241"/>
      <c r="DP14" s="241"/>
      <c r="DQ14" s="241"/>
      <c r="DR14" s="241"/>
      <c r="DS14" s="241"/>
      <c r="DT14" s="241"/>
      <c r="DU14" s="241"/>
      <c r="DV14" s="241"/>
      <c r="DW14" s="241"/>
      <c r="DX14" s="241"/>
      <c r="DY14" s="241"/>
      <c r="DZ14" s="241"/>
      <c r="EA14" s="241"/>
      <c r="EB14" s="241"/>
      <c r="EC14" s="241"/>
      <c r="ED14" s="241"/>
      <c r="EE14" s="241"/>
      <c r="EF14" s="241"/>
      <c r="EG14" s="241"/>
      <c r="EH14" s="241"/>
      <c r="EI14" s="241"/>
      <c r="EJ14" s="241"/>
      <c r="EK14" s="241"/>
      <c r="EL14" s="241"/>
      <c r="EM14" s="241"/>
      <c r="EN14" s="241"/>
      <c r="EO14" s="241"/>
      <c r="EP14" s="241"/>
      <c r="EQ14" s="241"/>
      <c r="ER14" s="241"/>
      <c r="ES14" s="241"/>
      <c r="ET14" s="241"/>
      <c r="EU14" s="241"/>
      <c r="EV14" s="241"/>
      <c r="EW14" s="241"/>
      <c r="EX14" s="241"/>
      <c r="EY14" s="241"/>
      <c r="EZ14" s="241"/>
      <c r="FA14" s="241"/>
      <c r="FB14" s="241"/>
      <c r="FC14" s="241"/>
      <c r="FD14" s="241"/>
      <c r="FE14" s="241"/>
      <c r="FF14" s="241"/>
      <c r="FG14" s="241"/>
      <c r="FH14" s="241"/>
      <c r="FI14" s="241"/>
      <c r="FJ14" s="241"/>
      <c r="FK14" s="241"/>
      <c r="FL14" s="241"/>
      <c r="FM14" s="241"/>
      <c r="FN14" s="241"/>
      <c r="FO14" s="241"/>
      <c r="FP14" s="241"/>
      <c r="FQ14" s="241"/>
      <c r="FR14" s="241"/>
      <c r="FS14" s="241"/>
      <c r="FT14" s="241"/>
      <c r="FU14" s="241"/>
      <c r="FV14" s="241"/>
      <c r="FW14" s="241"/>
      <c r="FX14" s="241"/>
      <c r="FY14" s="241"/>
      <c r="FZ14" s="241"/>
      <c r="GA14" s="241"/>
      <c r="GB14" s="241"/>
      <c r="GC14" s="241"/>
      <c r="GD14" s="241"/>
      <c r="GE14" s="241"/>
      <c r="GF14" s="241"/>
      <c r="GG14" s="241"/>
      <c r="GH14" s="241"/>
      <c r="GI14" s="241"/>
      <c r="GJ14" s="241"/>
      <c r="GK14" s="241"/>
      <c r="GL14" s="241"/>
      <c r="GM14" s="241"/>
      <c r="GN14" s="241"/>
      <c r="GO14" s="241"/>
      <c r="GP14" s="241"/>
      <c r="GQ14" s="241"/>
      <c r="GR14" s="241"/>
      <c r="GS14" s="241"/>
      <c r="GT14" s="241"/>
      <c r="GU14" s="241"/>
      <c r="GV14" s="241"/>
      <c r="GW14" s="241"/>
      <c r="GX14" s="241"/>
      <c r="GY14" s="241"/>
      <c r="GZ14" s="241"/>
      <c r="HA14" s="241"/>
      <c r="HB14" s="241"/>
      <c r="HC14" s="241"/>
      <c r="HD14" s="241"/>
      <c r="HE14" s="241"/>
      <c r="HF14" s="241"/>
      <c r="HG14" s="241"/>
      <c r="HH14" s="241"/>
      <c r="HI14" s="241"/>
      <c r="HJ14" s="241"/>
      <c r="HK14" s="241"/>
      <c r="HL14" s="241"/>
      <c r="HM14" s="241"/>
      <c r="HN14" s="241"/>
      <c r="HO14" s="241"/>
      <c r="HP14" s="241"/>
      <c r="HQ14" s="241"/>
      <c r="HR14" s="241"/>
      <c r="HS14" s="241"/>
      <c r="HT14" s="241"/>
      <c r="HU14" s="241"/>
      <c r="HV14" s="241"/>
      <c r="HW14" s="241"/>
      <c r="HX14" s="241"/>
      <c r="HY14" s="241"/>
      <c r="HZ14" s="241"/>
      <c r="IA14" s="241"/>
      <c r="IB14" s="241"/>
      <c r="IC14" s="241"/>
      <c r="ID14" s="241"/>
      <c r="IE14" s="241"/>
      <c r="IF14" s="241"/>
      <c r="IG14" s="241"/>
      <c r="IH14" s="241"/>
      <c r="II14" s="241"/>
      <c r="IJ14" s="241"/>
      <c r="IK14" s="241"/>
      <c r="IL14" s="241"/>
      <c r="IM14" s="241"/>
      <c r="IN14" s="241"/>
      <c r="IO14" s="241"/>
      <c r="IP14" s="241"/>
      <c r="IQ14" s="241"/>
      <c r="IR14" s="241"/>
      <c r="IS14" s="241"/>
      <c r="IT14" s="241"/>
      <c r="IU14" s="241"/>
      <c r="IV14" s="241"/>
    </row>
    <row r="15" spans="1:256" x14ac:dyDescent="0.25">
      <c r="A15" s="221" t="s">
        <v>15</v>
      </c>
      <c r="B15" s="242" t="s">
        <v>16</v>
      </c>
      <c r="C15" s="243">
        <f t="shared" ref="C15:Q15" si="11">SUM(C16:C21)</f>
        <v>0</v>
      </c>
      <c r="D15" s="243">
        <f t="shared" si="11"/>
        <v>0</v>
      </c>
      <c r="E15" s="276">
        <f t="shared" si="11"/>
        <v>0</v>
      </c>
      <c r="F15" s="243">
        <f t="shared" si="11"/>
        <v>0</v>
      </c>
      <c r="G15" s="243">
        <f t="shared" si="11"/>
        <v>0</v>
      </c>
      <c r="H15" s="276">
        <f t="shared" si="11"/>
        <v>0</v>
      </c>
      <c r="I15" s="243">
        <f t="shared" si="11"/>
        <v>0</v>
      </c>
      <c r="J15" s="243">
        <f t="shared" si="11"/>
        <v>0</v>
      </c>
      <c r="K15" s="276">
        <f t="shared" si="11"/>
        <v>0</v>
      </c>
      <c r="L15" s="243">
        <f t="shared" si="11"/>
        <v>1850</v>
      </c>
      <c r="M15" s="243">
        <f t="shared" si="11"/>
        <v>0</v>
      </c>
      <c r="N15" s="276">
        <f t="shared" si="11"/>
        <v>1850</v>
      </c>
      <c r="O15" s="243">
        <f t="shared" si="11"/>
        <v>0</v>
      </c>
      <c r="P15" s="243">
        <f t="shared" si="11"/>
        <v>0</v>
      </c>
      <c r="Q15" s="243">
        <f t="shared" si="11"/>
        <v>0</v>
      </c>
      <c r="R15" s="261">
        <f t="shared" si="1"/>
        <v>1850</v>
      </c>
      <c r="S15" s="283">
        <f t="shared" si="1"/>
        <v>0</v>
      </c>
      <c r="T15" s="276">
        <f t="shared" si="1"/>
        <v>1850</v>
      </c>
      <c r="U15" s="243">
        <f t="shared" ref="U15:AC15" si="12">SUM(U16:U21)</f>
        <v>0</v>
      </c>
      <c r="V15" s="243">
        <f t="shared" si="12"/>
        <v>0</v>
      </c>
      <c r="W15" s="243">
        <f t="shared" si="12"/>
        <v>0</v>
      </c>
      <c r="X15" s="243">
        <f t="shared" si="12"/>
        <v>0</v>
      </c>
      <c r="Y15" s="243">
        <f t="shared" si="12"/>
        <v>0</v>
      </c>
      <c r="Z15" s="243">
        <f t="shared" si="12"/>
        <v>0</v>
      </c>
      <c r="AA15" s="243">
        <f t="shared" si="12"/>
        <v>0</v>
      </c>
      <c r="AB15" s="243">
        <f t="shared" si="12"/>
        <v>0</v>
      </c>
      <c r="AC15" s="243">
        <f t="shared" si="12"/>
        <v>0</v>
      </c>
      <c r="AD15" s="261">
        <f t="shared" si="2"/>
        <v>0</v>
      </c>
      <c r="AE15" s="261">
        <f t="shared" si="2"/>
        <v>0</v>
      </c>
      <c r="AF15" s="261">
        <f t="shared" si="2"/>
        <v>0</v>
      </c>
      <c r="AG15" s="226">
        <f>SUM(AG16:AG21)</f>
        <v>0</v>
      </c>
      <c r="AH15" s="276">
        <f>SUM(AH16:AH21)</f>
        <v>0</v>
      </c>
      <c r="AI15" s="276">
        <f>SUM(AI16:AI21)</f>
        <v>0</v>
      </c>
      <c r="AJ15" s="276">
        <f>SUM(AJ16:AJ21)</f>
        <v>0</v>
      </c>
      <c r="AK15" s="276">
        <f>+AH15+AG15</f>
        <v>0</v>
      </c>
      <c r="AL15" s="276">
        <f>+AI15+AH15</f>
        <v>0</v>
      </c>
      <c r="AM15" s="276">
        <f>+AJ15+AI15</f>
        <v>0</v>
      </c>
      <c r="AN15" s="261">
        <f t="shared" si="3"/>
        <v>1850</v>
      </c>
      <c r="AO15" s="261">
        <f t="shared" si="3"/>
        <v>0</v>
      </c>
      <c r="AP15" s="261">
        <f t="shared" si="3"/>
        <v>1850</v>
      </c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  <c r="HN15" s="252"/>
      <c r="HO15" s="252"/>
      <c r="HP15" s="252"/>
      <c r="HQ15" s="252"/>
      <c r="HR15" s="252"/>
      <c r="HS15" s="252"/>
      <c r="HT15" s="252"/>
      <c r="HU15" s="252"/>
      <c r="HV15" s="252"/>
      <c r="HW15" s="252"/>
      <c r="HX15" s="252"/>
      <c r="HY15" s="252"/>
      <c r="HZ15" s="252"/>
      <c r="IA15" s="252"/>
      <c r="IB15" s="252"/>
      <c r="IC15" s="252"/>
      <c r="ID15" s="252"/>
      <c r="IE15" s="252"/>
      <c r="IF15" s="252"/>
      <c r="IG15" s="252"/>
      <c r="IH15" s="252"/>
      <c r="II15" s="252"/>
      <c r="IJ15" s="252"/>
      <c r="IK15" s="252"/>
      <c r="IL15" s="252"/>
      <c r="IM15" s="252"/>
      <c r="IN15" s="252"/>
      <c r="IO15" s="252"/>
      <c r="IP15" s="252"/>
      <c r="IQ15" s="252"/>
      <c r="IR15" s="252"/>
      <c r="IS15" s="252"/>
      <c r="IT15" s="252"/>
      <c r="IU15" s="252"/>
      <c r="IV15" s="252"/>
    </row>
    <row r="16" spans="1:256" s="241" customFormat="1" x14ac:dyDescent="0.25">
      <c r="A16" s="221" t="s">
        <v>208</v>
      </c>
      <c r="B16" s="222" t="s">
        <v>152</v>
      </c>
      <c r="C16" s="223"/>
      <c r="D16" s="223"/>
      <c r="E16" s="280">
        <f t="shared" ref="E16:E21" si="13">+D16+C16</f>
        <v>0</v>
      </c>
      <c r="F16" s="223"/>
      <c r="G16" s="219"/>
      <c r="H16" s="277">
        <f t="shared" ref="H16:H21" si="14">+G16+F16</f>
        <v>0</v>
      </c>
      <c r="I16" s="223"/>
      <c r="J16" s="219"/>
      <c r="K16" s="277">
        <f t="shared" ref="K16:K21" si="15">+J16+I16</f>
        <v>0</v>
      </c>
      <c r="L16" s="223">
        <v>700</v>
      </c>
      <c r="M16" s="219"/>
      <c r="N16" s="277">
        <f t="shared" ref="N16:N21" si="16">+M16+L16</f>
        <v>700</v>
      </c>
      <c r="O16" s="223"/>
      <c r="P16" s="219"/>
      <c r="Q16" s="365">
        <f t="shared" ref="Q16:Q21" si="17">+P16+O16</f>
        <v>0</v>
      </c>
      <c r="R16" s="261">
        <f t="shared" si="1"/>
        <v>700</v>
      </c>
      <c r="S16" s="283">
        <f t="shared" si="1"/>
        <v>0</v>
      </c>
      <c r="T16" s="283">
        <f t="shared" si="1"/>
        <v>700</v>
      </c>
      <c r="U16" s="244"/>
      <c r="V16" s="244"/>
      <c r="W16" s="244">
        <f t="shared" ref="W16:W21" si="18">+V16+U16</f>
        <v>0</v>
      </c>
      <c r="X16" s="244"/>
      <c r="Y16" s="245"/>
      <c r="Z16" s="246">
        <f t="shared" ref="Z16:Z21" si="19">+Y16+X16</f>
        <v>0</v>
      </c>
      <c r="AA16" s="247"/>
      <c r="AB16" s="245"/>
      <c r="AC16" s="246"/>
      <c r="AD16" s="261">
        <f t="shared" si="2"/>
        <v>0</v>
      </c>
      <c r="AE16" s="261">
        <f t="shared" si="2"/>
        <v>0</v>
      </c>
      <c r="AF16" s="261">
        <f t="shared" si="2"/>
        <v>0</v>
      </c>
      <c r="AG16" s="253"/>
      <c r="AH16" s="282"/>
      <c r="AI16" s="282"/>
      <c r="AJ16" s="282"/>
      <c r="AK16" s="282"/>
      <c r="AL16" s="366"/>
      <c r="AM16" s="366"/>
      <c r="AN16" s="261">
        <f t="shared" si="3"/>
        <v>700</v>
      </c>
      <c r="AO16" s="261">
        <f t="shared" si="3"/>
        <v>0</v>
      </c>
      <c r="AP16" s="261">
        <f t="shared" si="3"/>
        <v>700</v>
      </c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0"/>
      <c r="BM16" s="220"/>
      <c r="BN16" s="220"/>
      <c r="BO16" s="220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  <c r="DU16" s="220"/>
      <c r="DV16" s="220"/>
      <c r="DW16" s="220"/>
      <c r="DX16" s="220"/>
      <c r="DY16" s="220"/>
      <c r="DZ16" s="220"/>
      <c r="EA16" s="220"/>
      <c r="EB16" s="220"/>
      <c r="EC16" s="220"/>
      <c r="ED16" s="220"/>
      <c r="EE16" s="220"/>
      <c r="EF16" s="220"/>
      <c r="EG16" s="220"/>
      <c r="EH16" s="220"/>
      <c r="EI16" s="220"/>
      <c r="EJ16" s="220"/>
      <c r="EK16" s="220"/>
      <c r="EL16" s="220"/>
      <c r="EM16" s="220"/>
      <c r="EN16" s="220"/>
      <c r="EO16" s="220"/>
      <c r="EP16" s="220"/>
      <c r="EQ16" s="220"/>
      <c r="ER16" s="220"/>
      <c r="ES16" s="220"/>
      <c r="ET16" s="220"/>
      <c r="EU16" s="220"/>
      <c r="EV16" s="220"/>
      <c r="EW16" s="220"/>
      <c r="EX16" s="220"/>
      <c r="EY16" s="220"/>
      <c r="EZ16" s="220"/>
      <c r="FA16" s="220"/>
      <c r="FB16" s="220"/>
      <c r="FC16" s="220"/>
      <c r="FD16" s="220"/>
      <c r="FE16" s="220"/>
      <c r="FF16" s="220"/>
      <c r="FG16" s="220"/>
      <c r="FH16" s="220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0"/>
      <c r="FW16" s="220"/>
      <c r="FX16" s="220"/>
      <c r="FY16" s="220"/>
      <c r="FZ16" s="220"/>
      <c r="GA16" s="220"/>
      <c r="GB16" s="220"/>
      <c r="GC16" s="220"/>
      <c r="GD16" s="220"/>
      <c r="GE16" s="220"/>
      <c r="GF16" s="220"/>
      <c r="GG16" s="220"/>
      <c r="GH16" s="220"/>
      <c r="GI16" s="220"/>
      <c r="GJ16" s="220"/>
      <c r="GK16" s="220"/>
      <c r="GL16" s="220"/>
      <c r="GM16" s="220"/>
      <c r="GN16" s="220"/>
      <c r="GO16" s="220"/>
      <c r="GP16" s="220"/>
      <c r="GQ16" s="220"/>
      <c r="GR16" s="220"/>
      <c r="GS16" s="220"/>
      <c r="GT16" s="220"/>
      <c r="GU16" s="220"/>
      <c r="GV16" s="220"/>
      <c r="GW16" s="220"/>
      <c r="GX16" s="220"/>
      <c r="GY16" s="220"/>
      <c r="GZ16" s="220"/>
      <c r="HA16" s="220"/>
      <c r="HB16" s="220"/>
      <c r="HC16" s="220"/>
      <c r="HD16" s="220"/>
      <c r="HE16" s="220"/>
      <c r="HF16" s="220"/>
      <c r="HG16" s="220"/>
      <c r="HH16" s="220"/>
      <c r="HI16" s="220"/>
      <c r="HJ16" s="220"/>
      <c r="HK16" s="220"/>
      <c r="HL16" s="220"/>
      <c r="HM16" s="220"/>
      <c r="HN16" s="220"/>
      <c r="HO16" s="220"/>
      <c r="HP16" s="220"/>
      <c r="HQ16" s="220"/>
      <c r="HR16" s="220"/>
      <c r="HS16" s="220"/>
      <c r="HT16" s="220"/>
      <c r="HU16" s="220"/>
      <c r="HV16" s="220"/>
      <c r="HW16" s="220"/>
      <c r="HX16" s="220"/>
      <c r="HY16" s="220"/>
      <c r="HZ16" s="220"/>
      <c r="IA16" s="220"/>
      <c r="IB16" s="220"/>
      <c r="IC16" s="220"/>
      <c r="ID16" s="220"/>
      <c r="IE16" s="220"/>
      <c r="IF16" s="220"/>
      <c r="IG16" s="220"/>
      <c r="IH16" s="220"/>
      <c r="II16" s="220"/>
      <c r="IJ16" s="220"/>
      <c r="IK16" s="220"/>
      <c r="IL16" s="220"/>
      <c r="IM16" s="220"/>
      <c r="IN16" s="220"/>
      <c r="IO16" s="220"/>
      <c r="IP16" s="220"/>
      <c r="IQ16" s="220"/>
      <c r="IR16" s="220"/>
      <c r="IS16" s="220"/>
      <c r="IT16" s="220"/>
      <c r="IU16" s="220"/>
      <c r="IV16" s="220"/>
    </row>
    <row r="17" spans="1:256" x14ac:dyDescent="0.25">
      <c r="A17" s="221" t="s">
        <v>209</v>
      </c>
      <c r="B17" s="222" t="s">
        <v>153</v>
      </c>
      <c r="C17" s="223"/>
      <c r="D17" s="223"/>
      <c r="E17" s="280">
        <f t="shared" si="13"/>
        <v>0</v>
      </c>
      <c r="F17" s="223"/>
      <c r="G17" s="219"/>
      <c r="H17" s="277">
        <f t="shared" si="14"/>
        <v>0</v>
      </c>
      <c r="I17" s="223"/>
      <c r="J17" s="219"/>
      <c r="K17" s="277">
        <f t="shared" si="15"/>
        <v>0</v>
      </c>
      <c r="L17" s="223">
        <v>500</v>
      </c>
      <c r="M17" s="219"/>
      <c r="N17" s="277">
        <f t="shared" si="16"/>
        <v>500</v>
      </c>
      <c r="O17" s="223"/>
      <c r="P17" s="219"/>
      <c r="Q17" s="365">
        <f t="shared" si="17"/>
        <v>0</v>
      </c>
      <c r="R17" s="261">
        <f t="shared" si="1"/>
        <v>500</v>
      </c>
      <c r="S17" s="283">
        <f t="shared" si="1"/>
        <v>0</v>
      </c>
      <c r="T17" s="283">
        <f t="shared" si="1"/>
        <v>500</v>
      </c>
      <c r="U17" s="244"/>
      <c r="V17" s="244"/>
      <c r="W17" s="244">
        <f t="shared" si="18"/>
        <v>0</v>
      </c>
      <c r="X17" s="244"/>
      <c r="Y17" s="245"/>
      <c r="Z17" s="246">
        <f t="shared" si="19"/>
        <v>0</v>
      </c>
      <c r="AA17" s="247"/>
      <c r="AB17" s="245"/>
      <c r="AC17" s="246"/>
      <c r="AD17" s="261">
        <f t="shared" si="2"/>
        <v>0</v>
      </c>
      <c r="AE17" s="261">
        <f t="shared" si="2"/>
        <v>0</v>
      </c>
      <c r="AF17" s="261">
        <f t="shared" si="2"/>
        <v>0</v>
      </c>
      <c r="AG17" s="253"/>
      <c r="AH17" s="282"/>
      <c r="AI17" s="282"/>
      <c r="AJ17" s="282"/>
      <c r="AK17" s="282"/>
      <c r="AL17" s="366"/>
      <c r="AM17" s="366"/>
      <c r="AN17" s="261">
        <f t="shared" si="3"/>
        <v>500</v>
      </c>
      <c r="AO17" s="261">
        <f t="shared" si="3"/>
        <v>0</v>
      </c>
      <c r="AP17" s="261">
        <f t="shared" si="3"/>
        <v>500</v>
      </c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0"/>
      <c r="BM17" s="220"/>
      <c r="BN17" s="220"/>
      <c r="BO17" s="220"/>
      <c r="BP17" s="220"/>
      <c r="BQ17" s="220"/>
      <c r="BR17" s="220"/>
      <c r="BS17" s="220"/>
      <c r="BT17" s="220"/>
      <c r="BU17" s="220"/>
      <c r="BV17" s="220"/>
      <c r="BW17" s="220"/>
      <c r="BX17" s="220"/>
      <c r="BY17" s="220"/>
      <c r="BZ17" s="220"/>
      <c r="CA17" s="220"/>
      <c r="CB17" s="220"/>
      <c r="CC17" s="220"/>
      <c r="CD17" s="220"/>
      <c r="CE17" s="220"/>
      <c r="CF17" s="220"/>
      <c r="CG17" s="220"/>
      <c r="CH17" s="220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  <c r="DD17" s="220"/>
      <c r="DE17" s="220"/>
      <c r="DF17" s="220"/>
      <c r="DG17" s="220"/>
      <c r="DH17" s="220"/>
      <c r="DI17" s="220"/>
      <c r="DJ17" s="220"/>
      <c r="DK17" s="220"/>
      <c r="DL17" s="220"/>
      <c r="DM17" s="220"/>
      <c r="DN17" s="220"/>
      <c r="DO17" s="220"/>
      <c r="DP17" s="220"/>
      <c r="DQ17" s="220"/>
      <c r="DR17" s="220"/>
      <c r="DS17" s="220"/>
      <c r="DT17" s="220"/>
      <c r="DU17" s="220"/>
      <c r="DV17" s="220"/>
      <c r="DW17" s="220"/>
      <c r="DX17" s="220"/>
      <c r="DY17" s="220"/>
      <c r="DZ17" s="220"/>
      <c r="EA17" s="220"/>
      <c r="EB17" s="220"/>
      <c r="EC17" s="220"/>
      <c r="ED17" s="220"/>
      <c r="EE17" s="220"/>
      <c r="EF17" s="220"/>
      <c r="EG17" s="220"/>
      <c r="EH17" s="220"/>
      <c r="EI17" s="220"/>
      <c r="EJ17" s="220"/>
      <c r="EK17" s="220"/>
      <c r="EL17" s="220"/>
      <c r="EM17" s="220"/>
      <c r="EN17" s="220"/>
      <c r="EO17" s="220"/>
      <c r="EP17" s="220"/>
      <c r="EQ17" s="220"/>
      <c r="ER17" s="220"/>
      <c r="ES17" s="220"/>
      <c r="ET17" s="220"/>
      <c r="EU17" s="220"/>
      <c r="EV17" s="220"/>
      <c r="EW17" s="220"/>
      <c r="EX17" s="220"/>
      <c r="EY17" s="220"/>
      <c r="EZ17" s="220"/>
      <c r="FA17" s="220"/>
      <c r="FB17" s="220"/>
      <c r="FC17" s="220"/>
      <c r="FD17" s="220"/>
      <c r="FE17" s="220"/>
      <c r="FF17" s="220"/>
      <c r="FG17" s="220"/>
      <c r="FH17" s="220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0"/>
      <c r="FW17" s="220"/>
      <c r="FX17" s="220"/>
      <c r="FY17" s="220"/>
      <c r="FZ17" s="220"/>
      <c r="GA17" s="220"/>
      <c r="GB17" s="220"/>
      <c r="GC17" s="220"/>
      <c r="GD17" s="220"/>
      <c r="GE17" s="220"/>
      <c r="GF17" s="220"/>
      <c r="GG17" s="220"/>
      <c r="GH17" s="220"/>
      <c r="GI17" s="220"/>
      <c r="GJ17" s="220"/>
      <c r="GK17" s="220"/>
      <c r="GL17" s="220"/>
      <c r="GM17" s="220"/>
      <c r="GN17" s="220"/>
      <c r="GO17" s="220"/>
      <c r="GP17" s="220"/>
      <c r="GQ17" s="220"/>
      <c r="GR17" s="220"/>
      <c r="GS17" s="220"/>
      <c r="GT17" s="220"/>
      <c r="GU17" s="220"/>
      <c r="GV17" s="220"/>
      <c r="GW17" s="220"/>
      <c r="GX17" s="220"/>
      <c r="GY17" s="220"/>
      <c r="GZ17" s="220"/>
      <c r="HA17" s="220"/>
      <c r="HB17" s="220"/>
      <c r="HC17" s="220"/>
      <c r="HD17" s="220"/>
      <c r="HE17" s="220"/>
      <c r="HF17" s="220"/>
      <c r="HG17" s="220"/>
      <c r="HH17" s="220"/>
      <c r="HI17" s="220"/>
      <c r="HJ17" s="220"/>
      <c r="HK17" s="220"/>
      <c r="HL17" s="220"/>
      <c r="HM17" s="220"/>
      <c r="HN17" s="220"/>
      <c r="HO17" s="220"/>
      <c r="HP17" s="220"/>
      <c r="HQ17" s="220"/>
      <c r="HR17" s="220"/>
      <c r="HS17" s="220"/>
      <c r="HT17" s="220"/>
      <c r="HU17" s="220"/>
      <c r="HV17" s="220"/>
      <c r="HW17" s="220"/>
      <c r="HX17" s="220"/>
      <c r="HY17" s="220"/>
      <c r="HZ17" s="220"/>
      <c r="IA17" s="220"/>
      <c r="IB17" s="220"/>
      <c r="IC17" s="220"/>
      <c r="ID17" s="220"/>
      <c r="IE17" s="220"/>
      <c r="IF17" s="220"/>
      <c r="IG17" s="220"/>
      <c r="IH17" s="220"/>
      <c r="II17" s="220"/>
      <c r="IJ17" s="220"/>
      <c r="IK17" s="220"/>
      <c r="IL17" s="220"/>
      <c r="IM17" s="220"/>
      <c r="IN17" s="220"/>
      <c r="IO17" s="220"/>
      <c r="IP17" s="220"/>
      <c r="IQ17" s="220"/>
      <c r="IR17" s="220"/>
      <c r="IS17" s="220"/>
      <c r="IT17" s="220"/>
      <c r="IU17" s="220"/>
      <c r="IV17" s="220"/>
    </row>
    <row r="18" spans="1:256" x14ac:dyDescent="0.25">
      <c r="A18" s="221" t="s">
        <v>210</v>
      </c>
      <c r="B18" s="222" t="s">
        <v>154</v>
      </c>
      <c r="C18" s="223"/>
      <c r="D18" s="223"/>
      <c r="E18" s="280">
        <f t="shared" si="13"/>
        <v>0</v>
      </c>
      <c r="F18" s="223"/>
      <c r="G18" s="219"/>
      <c r="H18" s="277">
        <f t="shared" si="14"/>
        <v>0</v>
      </c>
      <c r="I18" s="223"/>
      <c r="J18" s="219"/>
      <c r="K18" s="277">
        <f t="shared" si="15"/>
        <v>0</v>
      </c>
      <c r="L18" s="223">
        <v>100</v>
      </c>
      <c r="M18" s="219"/>
      <c r="N18" s="277">
        <f t="shared" si="16"/>
        <v>100</v>
      </c>
      <c r="O18" s="223"/>
      <c r="P18" s="219"/>
      <c r="Q18" s="365">
        <f t="shared" si="17"/>
        <v>0</v>
      </c>
      <c r="R18" s="261">
        <f t="shared" si="1"/>
        <v>100</v>
      </c>
      <c r="S18" s="283">
        <f t="shared" si="1"/>
        <v>0</v>
      </c>
      <c r="T18" s="283">
        <f t="shared" si="1"/>
        <v>100</v>
      </c>
      <c r="U18" s="244"/>
      <c r="V18" s="244"/>
      <c r="W18" s="244">
        <f t="shared" si="18"/>
        <v>0</v>
      </c>
      <c r="X18" s="244"/>
      <c r="Y18" s="245"/>
      <c r="Z18" s="246">
        <f t="shared" si="19"/>
        <v>0</v>
      </c>
      <c r="AA18" s="247"/>
      <c r="AB18" s="245"/>
      <c r="AC18" s="246"/>
      <c r="AD18" s="261">
        <f t="shared" si="2"/>
        <v>0</v>
      </c>
      <c r="AE18" s="261">
        <f t="shared" si="2"/>
        <v>0</v>
      </c>
      <c r="AF18" s="261">
        <f t="shared" si="2"/>
        <v>0</v>
      </c>
      <c r="AG18" s="253"/>
      <c r="AH18" s="282"/>
      <c r="AI18" s="282"/>
      <c r="AJ18" s="282"/>
      <c r="AK18" s="282"/>
      <c r="AL18" s="366"/>
      <c r="AM18" s="366"/>
      <c r="AN18" s="261">
        <f t="shared" si="3"/>
        <v>100</v>
      </c>
      <c r="AO18" s="261">
        <f t="shared" si="3"/>
        <v>0</v>
      </c>
      <c r="AP18" s="261">
        <f t="shared" si="3"/>
        <v>100</v>
      </c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  <c r="IN18" s="220"/>
      <c r="IO18" s="220"/>
      <c r="IP18" s="220"/>
      <c r="IQ18" s="220"/>
      <c r="IR18" s="220"/>
      <c r="IS18" s="220"/>
      <c r="IT18" s="220"/>
      <c r="IU18" s="220"/>
      <c r="IV18" s="220"/>
    </row>
    <row r="19" spans="1:256" s="241" customFormat="1" x14ac:dyDescent="0.25">
      <c r="A19" s="221" t="s">
        <v>211</v>
      </c>
      <c r="B19" s="277" t="s">
        <v>155</v>
      </c>
      <c r="C19" s="223"/>
      <c r="D19" s="223"/>
      <c r="E19" s="280">
        <f t="shared" si="13"/>
        <v>0</v>
      </c>
      <c r="F19" s="223"/>
      <c r="G19" s="219"/>
      <c r="H19" s="277">
        <f t="shared" si="14"/>
        <v>0</v>
      </c>
      <c r="I19" s="223"/>
      <c r="J19" s="219"/>
      <c r="K19" s="277">
        <f t="shared" si="15"/>
        <v>0</v>
      </c>
      <c r="L19" s="223">
        <v>150</v>
      </c>
      <c r="M19" s="219"/>
      <c r="N19" s="277">
        <f t="shared" si="16"/>
        <v>150</v>
      </c>
      <c r="O19" s="223"/>
      <c r="P19" s="219"/>
      <c r="Q19" s="365">
        <f t="shared" si="17"/>
        <v>0</v>
      </c>
      <c r="R19" s="261">
        <f t="shared" si="1"/>
        <v>150</v>
      </c>
      <c r="S19" s="283">
        <f t="shared" si="1"/>
        <v>0</v>
      </c>
      <c r="T19" s="283">
        <f t="shared" si="1"/>
        <v>150</v>
      </c>
      <c r="U19" s="244"/>
      <c r="V19" s="244"/>
      <c r="W19" s="244">
        <f t="shared" si="18"/>
        <v>0</v>
      </c>
      <c r="X19" s="244"/>
      <c r="Y19" s="245"/>
      <c r="Z19" s="246">
        <f t="shared" si="19"/>
        <v>0</v>
      </c>
      <c r="AA19" s="247"/>
      <c r="AB19" s="245"/>
      <c r="AC19" s="246"/>
      <c r="AD19" s="261">
        <f t="shared" si="2"/>
        <v>0</v>
      </c>
      <c r="AE19" s="261">
        <f t="shared" si="2"/>
        <v>0</v>
      </c>
      <c r="AF19" s="261">
        <f t="shared" si="2"/>
        <v>0</v>
      </c>
      <c r="AG19" s="253"/>
      <c r="AH19" s="282"/>
      <c r="AI19" s="282"/>
      <c r="AJ19" s="282"/>
      <c r="AK19" s="282"/>
      <c r="AL19" s="366"/>
      <c r="AM19" s="366"/>
      <c r="AN19" s="261">
        <f t="shared" si="3"/>
        <v>150</v>
      </c>
      <c r="AO19" s="261">
        <f t="shared" si="3"/>
        <v>0</v>
      </c>
      <c r="AP19" s="261">
        <f t="shared" si="3"/>
        <v>150</v>
      </c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  <c r="GM19" s="220"/>
      <c r="GN19" s="220"/>
      <c r="GO19" s="220"/>
      <c r="GP19" s="220"/>
      <c r="GQ19" s="220"/>
      <c r="GR19" s="220"/>
      <c r="GS19" s="220"/>
      <c r="GT19" s="220"/>
      <c r="GU19" s="220"/>
      <c r="GV19" s="220"/>
      <c r="GW19" s="220"/>
      <c r="GX19" s="220"/>
      <c r="GY19" s="220"/>
      <c r="GZ19" s="220"/>
      <c r="HA19" s="220"/>
      <c r="HB19" s="220"/>
      <c r="HC19" s="220"/>
      <c r="HD19" s="220"/>
      <c r="HE19" s="220"/>
      <c r="HF19" s="220"/>
      <c r="HG19" s="220"/>
      <c r="HH19" s="220"/>
      <c r="HI19" s="220"/>
      <c r="HJ19" s="220"/>
      <c r="HK19" s="220"/>
      <c r="HL19" s="220"/>
      <c r="HM19" s="220"/>
      <c r="HN19" s="220"/>
      <c r="HO19" s="220"/>
      <c r="HP19" s="220"/>
      <c r="HQ19" s="220"/>
      <c r="HR19" s="220"/>
      <c r="HS19" s="220"/>
      <c r="HT19" s="220"/>
      <c r="HU19" s="220"/>
      <c r="HV19" s="220"/>
      <c r="HW19" s="220"/>
      <c r="HX19" s="220"/>
      <c r="HY19" s="220"/>
      <c r="HZ19" s="220"/>
      <c r="IA19" s="220"/>
      <c r="IB19" s="220"/>
      <c r="IC19" s="220"/>
      <c r="ID19" s="220"/>
      <c r="IE19" s="220"/>
      <c r="IF19" s="220"/>
      <c r="IG19" s="220"/>
      <c r="IH19" s="220"/>
      <c r="II19" s="220"/>
      <c r="IJ19" s="220"/>
      <c r="IK19" s="220"/>
      <c r="IL19" s="220"/>
      <c r="IM19" s="220"/>
      <c r="IN19" s="220"/>
      <c r="IO19" s="220"/>
      <c r="IP19" s="220"/>
      <c r="IQ19" s="220"/>
      <c r="IR19" s="220"/>
      <c r="IS19" s="220"/>
      <c r="IT19" s="220"/>
      <c r="IU19" s="220"/>
      <c r="IV19" s="220"/>
    </row>
    <row r="20" spans="1:256" x14ac:dyDescent="0.25">
      <c r="A20" s="221" t="s">
        <v>212</v>
      </c>
      <c r="B20" s="277" t="s">
        <v>156</v>
      </c>
      <c r="C20" s="223"/>
      <c r="D20" s="223"/>
      <c r="E20" s="280">
        <f t="shared" si="13"/>
        <v>0</v>
      </c>
      <c r="F20" s="223"/>
      <c r="G20" s="219"/>
      <c r="H20" s="277">
        <f t="shared" si="14"/>
        <v>0</v>
      </c>
      <c r="I20" s="223"/>
      <c r="J20" s="219"/>
      <c r="K20" s="277">
        <f t="shared" si="15"/>
        <v>0</v>
      </c>
      <c r="L20" s="223">
        <v>100</v>
      </c>
      <c r="M20" s="219"/>
      <c r="N20" s="277">
        <f t="shared" si="16"/>
        <v>100</v>
      </c>
      <c r="O20" s="223"/>
      <c r="P20" s="219"/>
      <c r="Q20" s="365">
        <f t="shared" si="17"/>
        <v>0</v>
      </c>
      <c r="R20" s="261">
        <f t="shared" si="1"/>
        <v>100</v>
      </c>
      <c r="S20" s="283">
        <f t="shared" si="1"/>
        <v>0</v>
      </c>
      <c r="T20" s="283">
        <f t="shared" si="1"/>
        <v>100</v>
      </c>
      <c r="U20" s="244"/>
      <c r="V20" s="244"/>
      <c r="W20" s="244">
        <f t="shared" si="18"/>
        <v>0</v>
      </c>
      <c r="X20" s="244"/>
      <c r="Y20" s="245"/>
      <c r="Z20" s="246">
        <f t="shared" si="19"/>
        <v>0</v>
      </c>
      <c r="AA20" s="247"/>
      <c r="AB20" s="245"/>
      <c r="AC20" s="246"/>
      <c r="AD20" s="261">
        <f t="shared" si="2"/>
        <v>0</v>
      </c>
      <c r="AE20" s="261">
        <f t="shared" si="2"/>
        <v>0</v>
      </c>
      <c r="AF20" s="261">
        <f t="shared" si="2"/>
        <v>0</v>
      </c>
      <c r="AG20" s="253"/>
      <c r="AH20" s="282"/>
      <c r="AI20" s="282"/>
      <c r="AJ20" s="282"/>
      <c r="AK20" s="282"/>
      <c r="AL20" s="366"/>
      <c r="AM20" s="366"/>
      <c r="AN20" s="261">
        <f t="shared" si="3"/>
        <v>100</v>
      </c>
      <c r="AO20" s="261">
        <f t="shared" si="3"/>
        <v>0</v>
      </c>
      <c r="AP20" s="261">
        <f t="shared" si="3"/>
        <v>100</v>
      </c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  <c r="CB20" s="220"/>
      <c r="CC20" s="220"/>
      <c r="CD20" s="220"/>
      <c r="CE20" s="220"/>
      <c r="CF20" s="220"/>
      <c r="CG20" s="220"/>
      <c r="CH20" s="220"/>
      <c r="CI20" s="220"/>
      <c r="CJ20" s="220"/>
      <c r="CK20" s="220"/>
      <c r="CL20" s="220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  <c r="DD20" s="220"/>
      <c r="DE20" s="220"/>
      <c r="DF20" s="220"/>
      <c r="DG20" s="220"/>
      <c r="DH20" s="220"/>
      <c r="DI20" s="220"/>
      <c r="DJ20" s="220"/>
      <c r="DK20" s="220"/>
      <c r="DL20" s="220"/>
      <c r="DM20" s="220"/>
      <c r="DN20" s="220"/>
      <c r="DO20" s="220"/>
      <c r="DP20" s="220"/>
      <c r="DQ20" s="220"/>
      <c r="DR20" s="220"/>
      <c r="DS20" s="220"/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0"/>
      <c r="EF20" s="220"/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0"/>
      <c r="ES20" s="220"/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0"/>
      <c r="FF20" s="220"/>
      <c r="FG20" s="220"/>
      <c r="FH20" s="220"/>
      <c r="FI20" s="220"/>
      <c r="FJ20" s="220"/>
      <c r="FK20" s="220"/>
      <c r="FL20" s="220"/>
      <c r="FM20" s="220"/>
      <c r="FN20" s="220"/>
      <c r="FO20" s="220"/>
      <c r="FP20" s="220"/>
      <c r="FQ20" s="220"/>
      <c r="FR20" s="220"/>
      <c r="FS20" s="220"/>
      <c r="FT20" s="220"/>
      <c r="FU20" s="220"/>
      <c r="FV20" s="220"/>
      <c r="FW20" s="220"/>
      <c r="FX20" s="220"/>
      <c r="FY20" s="220"/>
      <c r="FZ20" s="220"/>
      <c r="GA20" s="220"/>
      <c r="GB20" s="220"/>
      <c r="GC20" s="220"/>
      <c r="GD20" s="220"/>
      <c r="GE20" s="220"/>
      <c r="GF20" s="220"/>
      <c r="GG20" s="220"/>
      <c r="GH20" s="220"/>
      <c r="GI20" s="220"/>
      <c r="GJ20" s="220"/>
      <c r="GK20" s="220"/>
      <c r="GL20" s="220"/>
      <c r="GM20" s="220"/>
      <c r="GN20" s="220"/>
      <c r="GO20" s="220"/>
      <c r="GP20" s="220"/>
      <c r="GQ20" s="220"/>
      <c r="GR20" s="220"/>
      <c r="GS20" s="220"/>
      <c r="GT20" s="220"/>
      <c r="GU20" s="220"/>
      <c r="GV20" s="220"/>
      <c r="GW20" s="220"/>
      <c r="GX20" s="220"/>
      <c r="GY20" s="220"/>
      <c r="GZ20" s="220"/>
      <c r="HA20" s="220"/>
      <c r="HB20" s="220"/>
      <c r="HC20" s="220"/>
      <c r="HD20" s="220"/>
      <c r="HE20" s="220"/>
      <c r="HF20" s="220"/>
      <c r="HG20" s="220"/>
      <c r="HH20" s="220"/>
      <c r="HI20" s="220"/>
      <c r="HJ20" s="220"/>
      <c r="HK20" s="220"/>
      <c r="HL20" s="220"/>
      <c r="HM20" s="220"/>
      <c r="HN20" s="220"/>
      <c r="HO20" s="220"/>
      <c r="HP20" s="220"/>
      <c r="HQ20" s="220"/>
      <c r="HR20" s="220"/>
      <c r="HS20" s="220"/>
      <c r="HT20" s="220"/>
      <c r="HU20" s="220"/>
      <c r="HV20" s="220"/>
      <c r="HW20" s="220"/>
      <c r="HX20" s="220"/>
      <c r="HY20" s="220"/>
      <c r="HZ20" s="220"/>
      <c r="IA20" s="220"/>
      <c r="IB20" s="220"/>
      <c r="IC20" s="220"/>
      <c r="ID20" s="220"/>
      <c r="IE20" s="220"/>
      <c r="IF20" s="220"/>
      <c r="IG20" s="220"/>
      <c r="IH20" s="220"/>
      <c r="II20" s="220"/>
      <c r="IJ20" s="220"/>
      <c r="IK20" s="220"/>
      <c r="IL20" s="220"/>
      <c r="IM20" s="220"/>
      <c r="IN20" s="220"/>
      <c r="IO20" s="220"/>
      <c r="IP20" s="220"/>
      <c r="IQ20" s="220"/>
      <c r="IR20" s="220"/>
      <c r="IS20" s="220"/>
      <c r="IT20" s="220"/>
      <c r="IU20" s="220"/>
      <c r="IV20" s="220"/>
    </row>
    <row r="21" spans="1:256" x14ac:dyDescent="0.25">
      <c r="A21" s="221" t="s">
        <v>213</v>
      </c>
      <c r="B21" s="251" t="s">
        <v>214</v>
      </c>
      <c r="C21" s="223"/>
      <c r="D21" s="223"/>
      <c r="E21" s="280">
        <f t="shared" si="13"/>
        <v>0</v>
      </c>
      <c r="F21" s="223"/>
      <c r="G21" s="219"/>
      <c r="H21" s="277">
        <f t="shared" si="14"/>
        <v>0</v>
      </c>
      <c r="I21" s="223"/>
      <c r="J21" s="219"/>
      <c r="K21" s="277">
        <f t="shared" si="15"/>
        <v>0</v>
      </c>
      <c r="L21" s="223">
        <v>300</v>
      </c>
      <c r="M21" s="219"/>
      <c r="N21" s="277">
        <f t="shared" si="16"/>
        <v>300</v>
      </c>
      <c r="O21" s="223"/>
      <c r="P21" s="219"/>
      <c r="Q21" s="365">
        <f t="shared" si="17"/>
        <v>0</v>
      </c>
      <c r="R21" s="261">
        <f t="shared" si="1"/>
        <v>300</v>
      </c>
      <c r="S21" s="283">
        <f t="shared" si="1"/>
        <v>0</v>
      </c>
      <c r="T21" s="283">
        <f t="shared" si="1"/>
        <v>300</v>
      </c>
      <c r="U21" s="244"/>
      <c r="V21" s="244"/>
      <c r="W21" s="244">
        <f t="shared" si="18"/>
        <v>0</v>
      </c>
      <c r="X21" s="244"/>
      <c r="Y21" s="245"/>
      <c r="Z21" s="246">
        <f t="shared" si="19"/>
        <v>0</v>
      </c>
      <c r="AA21" s="225"/>
      <c r="AB21" s="219"/>
      <c r="AC21" s="224"/>
      <c r="AD21" s="261">
        <f t="shared" si="2"/>
        <v>0</v>
      </c>
      <c r="AE21" s="261">
        <f t="shared" si="2"/>
        <v>0</v>
      </c>
      <c r="AF21" s="261">
        <f t="shared" si="2"/>
        <v>0</v>
      </c>
      <c r="AG21" s="227"/>
      <c r="AH21" s="280"/>
      <c r="AI21" s="280"/>
      <c r="AJ21" s="280"/>
      <c r="AK21" s="280"/>
      <c r="AL21" s="364"/>
      <c r="AM21" s="364"/>
      <c r="AN21" s="261">
        <f t="shared" si="3"/>
        <v>300</v>
      </c>
      <c r="AO21" s="261">
        <f t="shared" si="3"/>
        <v>0</v>
      </c>
      <c r="AP21" s="261">
        <f t="shared" si="3"/>
        <v>300</v>
      </c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  <c r="CB21" s="220"/>
      <c r="CC21" s="220"/>
      <c r="CD21" s="220"/>
      <c r="CE21" s="220"/>
      <c r="CF21" s="220"/>
      <c r="CG21" s="220"/>
      <c r="CH21" s="220"/>
      <c r="CI21" s="220"/>
      <c r="CJ21" s="220"/>
      <c r="CK21" s="220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  <c r="DD21" s="220"/>
      <c r="DE21" s="220"/>
      <c r="DF21" s="220"/>
      <c r="DG21" s="220"/>
      <c r="DH21" s="220"/>
      <c r="DI21" s="220"/>
      <c r="DJ21" s="220"/>
      <c r="DK21" s="220"/>
      <c r="DL21" s="220"/>
      <c r="DM21" s="220"/>
      <c r="DN21" s="220"/>
      <c r="DO21" s="220"/>
      <c r="DP21" s="220"/>
      <c r="DQ21" s="220"/>
      <c r="DR21" s="220"/>
      <c r="DS21" s="220"/>
      <c r="DT21" s="220"/>
      <c r="DU21" s="220"/>
      <c r="DV21" s="220"/>
      <c r="DW21" s="220"/>
      <c r="DX21" s="220"/>
      <c r="DY21" s="220"/>
      <c r="DZ21" s="220"/>
      <c r="EA21" s="220"/>
      <c r="EB21" s="220"/>
      <c r="EC21" s="220"/>
      <c r="ED21" s="220"/>
      <c r="EE21" s="220"/>
      <c r="EF21" s="220"/>
      <c r="EG21" s="220"/>
      <c r="EH21" s="220"/>
      <c r="EI21" s="220"/>
      <c r="EJ21" s="220"/>
      <c r="EK21" s="220"/>
      <c r="EL21" s="220"/>
      <c r="EM21" s="220"/>
      <c r="EN21" s="220"/>
      <c r="EO21" s="220"/>
      <c r="EP21" s="220"/>
      <c r="EQ21" s="220"/>
      <c r="ER21" s="220"/>
      <c r="ES21" s="220"/>
      <c r="ET21" s="220"/>
      <c r="EU21" s="220"/>
      <c r="EV21" s="220"/>
      <c r="EW21" s="220"/>
      <c r="EX21" s="220"/>
      <c r="EY21" s="220"/>
      <c r="EZ21" s="220"/>
      <c r="FA21" s="220"/>
      <c r="FB21" s="220"/>
      <c r="FC21" s="220"/>
      <c r="FD21" s="220"/>
      <c r="FE21" s="220"/>
      <c r="FF21" s="220"/>
      <c r="FG21" s="220"/>
      <c r="FH21" s="220"/>
      <c r="FI21" s="220"/>
      <c r="FJ21" s="220"/>
      <c r="FK21" s="220"/>
      <c r="FL21" s="220"/>
      <c r="FM21" s="220"/>
      <c r="FN21" s="220"/>
      <c r="FO21" s="220"/>
      <c r="FP21" s="220"/>
      <c r="FQ21" s="220"/>
      <c r="FR21" s="220"/>
      <c r="FS21" s="220"/>
      <c r="FT21" s="220"/>
      <c r="FU21" s="220"/>
      <c r="FV21" s="220"/>
      <c r="FW21" s="220"/>
      <c r="FX21" s="220"/>
      <c r="FY21" s="220"/>
      <c r="FZ21" s="220"/>
      <c r="GA21" s="220"/>
      <c r="GB21" s="220"/>
      <c r="GC21" s="220"/>
      <c r="GD21" s="220"/>
      <c r="GE21" s="220"/>
      <c r="GF21" s="220"/>
      <c r="GG21" s="220"/>
      <c r="GH21" s="220"/>
      <c r="GI21" s="220"/>
      <c r="GJ21" s="220"/>
      <c r="GK21" s="220"/>
      <c r="GL21" s="220"/>
      <c r="GM21" s="220"/>
      <c r="GN21" s="220"/>
      <c r="GO21" s="220"/>
      <c r="GP21" s="220"/>
      <c r="GQ21" s="220"/>
      <c r="GR21" s="220"/>
      <c r="GS21" s="220"/>
      <c r="GT21" s="220"/>
      <c r="GU21" s="220"/>
      <c r="GV21" s="220"/>
      <c r="GW21" s="220"/>
      <c r="GX21" s="220"/>
      <c r="GY21" s="220"/>
      <c r="GZ21" s="220"/>
      <c r="HA21" s="220"/>
      <c r="HB21" s="220"/>
      <c r="HC21" s="220"/>
      <c r="HD21" s="220"/>
      <c r="HE21" s="220"/>
      <c r="HF21" s="220"/>
      <c r="HG21" s="220"/>
      <c r="HH21" s="220"/>
      <c r="HI21" s="220"/>
      <c r="HJ21" s="220"/>
      <c r="HK21" s="220"/>
      <c r="HL21" s="220"/>
      <c r="HM21" s="220"/>
      <c r="HN21" s="220"/>
      <c r="HO21" s="220"/>
      <c r="HP21" s="220"/>
      <c r="HQ21" s="220"/>
      <c r="HR21" s="220"/>
      <c r="HS21" s="220"/>
      <c r="HT21" s="220"/>
      <c r="HU21" s="220"/>
      <c r="HV21" s="220"/>
      <c r="HW21" s="220"/>
      <c r="HX21" s="220"/>
      <c r="HY21" s="220"/>
      <c r="HZ21" s="220"/>
      <c r="IA21" s="220"/>
      <c r="IB21" s="220"/>
      <c r="IC21" s="220"/>
      <c r="ID21" s="220"/>
      <c r="IE21" s="220"/>
      <c r="IF21" s="220"/>
      <c r="IG21" s="220"/>
      <c r="IH21" s="220"/>
      <c r="II21" s="220"/>
      <c r="IJ21" s="220"/>
      <c r="IK21" s="220"/>
      <c r="IL21" s="220"/>
      <c r="IM21" s="220"/>
      <c r="IN21" s="220"/>
      <c r="IO21" s="220"/>
      <c r="IP21" s="220"/>
      <c r="IQ21" s="220"/>
      <c r="IR21" s="220"/>
      <c r="IS21" s="220"/>
      <c r="IT21" s="220"/>
      <c r="IU21" s="220"/>
      <c r="IV21" s="220"/>
    </row>
    <row r="22" spans="1:256" x14ac:dyDescent="0.25">
      <c r="A22" s="221" t="s">
        <v>17</v>
      </c>
      <c r="B22" s="242" t="s">
        <v>157</v>
      </c>
      <c r="C22" s="243">
        <f t="shared" ref="C22:AF22" si="20">SUM(C23:C29)+C31+C32+C33</f>
        <v>307</v>
      </c>
      <c r="D22" s="243">
        <f t="shared" si="20"/>
        <v>0</v>
      </c>
      <c r="E22" s="278">
        <f t="shared" si="20"/>
        <v>307</v>
      </c>
      <c r="F22" s="243">
        <f t="shared" si="20"/>
        <v>43</v>
      </c>
      <c r="G22" s="243">
        <f t="shared" si="20"/>
        <v>0</v>
      </c>
      <c r="H22" s="278">
        <f t="shared" si="20"/>
        <v>43</v>
      </c>
      <c r="I22" s="243">
        <f t="shared" si="20"/>
        <v>29382</v>
      </c>
      <c r="J22" s="243">
        <f t="shared" si="20"/>
        <v>12859</v>
      </c>
      <c r="K22" s="278">
        <f t="shared" si="20"/>
        <v>42241</v>
      </c>
      <c r="L22" s="243">
        <f t="shared" si="20"/>
        <v>0</v>
      </c>
      <c r="M22" s="243">
        <f t="shared" si="20"/>
        <v>0</v>
      </c>
      <c r="N22" s="278">
        <f t="shared" si="20"/>
        <v>0</v>
      </c>
      <c r="O22" s="243">
        <f t="shared" si="20"/>
        <v>49</v>
      </c>
      <c r="P22" s="243">
        <f t="shared" si="20"/>
        <v>0</v>
      </c>
      <c r="Q22" s="278">
        <f t="shared" si="20"/>
        <v>49</v>
      </c>
      <c r="R22" s="243">
        <f t="shared" si="20"/>
        <v>29781</v>
      </c>
      <c r="S22" s="243">
        <f t="shared" si="20"/>
        <v>12859</v>
      </c>
      <c r="T22" s="278">
        <f t="shared" si="20"/>
        <v>42640</v>
      </c>
      <c r="U22" s="243">
        <f t="shared" si="20"/>
        <v>14290</v>
      </c>
      <c r="V22" s="243">
        <f t="shared" si="20"/>
        <v>342647</v>
      </c>
      <c r="W22" s="278">
        <f t="shared" si="20"/>
        <v>356937</v>
      </c>
      <c r="X22" s="243">
        <f t="shared" si="20"/>
        <v>143657</v>
      </c>
      <c r="Y22" s="243">
        <f t="shared" si="20"/>
        <v>-4004</v>
      </c>
      <c r="Z22" s="278">
        <f t="shared" si="20"/>
        <v>139653</v>
      </c>
      <c r="AA22" s="243">
        <f t="shared" si="20"/>
        <v>0</v>
      </c>
      <c r="AB22" s="243">
        <f t="shared" si="20"/>
        <v>0</v>
      </c>
      <c r="AC22" s="278">
        <f t="shared" si="20"/>
        <v>0</v>
      </c>
      <c r="AD22" s="243">
        <f t="shared" si="20"/>
        <v>157947</v>
      </c>
      <c r="AE22" s="243">
        <f t="shared" si="20"/>
        <v>338643</v>
      </c>
      <c r="AF22" s="278">
        <f t="shared" si="20"/>
        <v>496590</v>
      </c>
      <c r="AG22" s="226">
        <f>+AG23</f>
        <v>0</v>
      </c>
      <c r="AH22" s="276">
        <f>+AH23</f>
        <v>0</v>
      </c>
      <c r="AI22" s="276">
        <f>+AI23</f>
        <v>0</v>
      </c>
      <c r="AJ22" s="276">
        <f>+AJ23</f>
        <v>0</v>
      </c>
      <c r="AK22" s="243">
        <f>+AH22+AG22</f>
        <v>0</v>
      </c>
      <c r="AL22" s="243">
        <f>+AI22+AH22</f>
        <v>0</v>
      </c>
      <c r="AM22" s="243">
        <f>+AJ22+AI22</f>
        <v>0</v>
      </c>
      <c r="AN22" s="243">
        <f>SUM(AN23:AN29)+AN31+AN32+AN33</f>
        <v>187728</v>
      </c>
      <c r="AO22" s="243">
        <f>SUM(AO23:AO29)+AO31+AO32+AO33</f>
        <v>351502</v>
      </c>
      <c r="AP22" s="278">
        <f>SUM(AP23:AP29)+AP31+AP32+AP33</f>
        <v>539230</v>
      </c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2"/>
      <c r="BH22" s="252"/>
      <c r="BI22" s="252"/>
      <c r="BJ22" s="252"/>
      <c r="BK22" s="252"/>
      <c r="BL22" s="252"/>
      <c r="BM22" s="252"/>
      <c r="BN22" s="252"/>
      <c r="BO22" s="252"/>
      <c r="BP22" s="252"/>
      <c r="BQ22" s="252"/>
      <c r="BR22" s="252"/>
      <c r="BS22" s="252"/>
      <c r="BT22" s="252"/>
      <c r="BU22" s="252"/>
      <c r="BV22" s="252"/>
      <c r="BW22" s="252"/>
      <c r="BX22" s="252"/>
      <c r="BY22" s="252"/>
      <c r="BZ22" s="252"/>
      <c r="CA22" s="252"/>
      <c r="CB22" s="252"/>
      <c r="CC22" s="252"/>
      <c r="CD22" s="252"/>
      <c r="CE22" s="252"/>
      <c r="CF22" s="252"/>
      <c r="CG22" s="252"/>
      <c r="CH22" s="252"/>
      <c r="CI22" s="252"/>
      <c r="CJ22" s="252"/>
      <c r="CK22" s="252"/>
      <c r="CL22" s="252"/>
      <c r="CM22" s="252"/>
      <c r="CN22" s="252"/>
      <c r="CO22" s="252"/>
      <c r="CP22" s="252"/>
      <c r="CQ22" s="252"/>
      <c r="CR22" s="252"/>
      <c r="CS22" s="252"/>
      <c r="CT22" s="252"/>
      <c r="CU22" s="252"/>
      <c r="CV22" s="252"/>
      <c r="CW22" s="252"/>
      <c r="CX22" s="252"/>
      <c r="CY22" s="252"/>
      <c r="CZ22" s="252"/>
      <c r="DA22" s="252"/>
      <c r="DB22" s="252"/>
      <c r="DC22" s="252"/>
      <c r="DD22" s="252"/>
      <c r="DE22" s="252"/>
      <c r="DF22" s="252"/>
      <c r="DG22" s="252"/>
      <c r="DH22" s="252"/>
      <c r="DI22" s="252"/>
      <c r="DJ22" s="252"/>
      <c r="DK22" s="252"/>
      <c r="DL22" s="252"/>
      <c r="DM22" s="252"/>
      <c r="DN22" s="252"/>
      <c r="DO22" s="252"/>
      <c r="DP22" s="252"/>
      <c r="DQ22" s="252"/>
      <c r="DR22" s="252"/>
      <c r="DS22" s="252"/>
      <c r="DT22" s="252"/>
      <c r="DU22" s="252"/>
      <c r="DV22" s="252"/>
      <c r="DW22" s="252"/>
      <c r="DX22" s="252"/>
      <c r="DY22" s="252"/>
      <c r="DZ22" s="252"/>
      <c r="EA22" s="252"/>
      <c r="EB22" s="252"/>
      <c r="EC22" s="252"/>
      <c r="ED22" s="252"/>
      <c r="EE22" s="252"/>
      <c r="EF22" s="252"/>
      <c r="EG22" s="252"/>
      <c r="EH22" s="252"/>
      <c r="EI22" s="252"/>
      <c r="EJ22" s="252"/>
      <c r="EK22" s="252"/>
      <c r="EL22" s="252"/>
      <c r="EM22" s="252"/>
      <c r="EN22" s="252"/>
      <c r="EO22" s="252"/>
      <c r="EP22" s="252"/>
      <c r="EQ22" s="252"/>
      <c r="ER22" s="252"/>
      <c r="ES22" s="252"/>
      <c r="ET22" s="252"/>
      <c r="EU22" s="252"/>
      <c r="EV22" s="252"/>
      <c r="EW22" s="252"/>
      <c r="EX22" s="252"/>
      <c r="EY22" s="252"/>
      <c r="EZ22" s="252"/>
      <c r="FA22" s="252"/>
      <c r="FB22" s="252"/>
      <c r="FC22" s="252"/>
      <c r="FD22" s="252"/>
      <c r="FE22" s="252"/>
      <c r="FF22" s="252"/>
      <c r="FG22" s="252"/>
      <c r="FH22" s="252"/>
      <c r="FI22" s="252"/>
      <c r="FJ22" s="252"/>
      <c r="FK22" s="252"/>
      <c r="FL22" s="252"/>
      <c r="FM22" s="252"/>
      <c r="FN22" s="252"/>
      <c r="FO22" s="252"/>
      <c r="FP22" s="252"/>
      <c r="FQ22" s="252"/>
      <c r="FR22" s="252"/>
      <c r="FS22" s="252"/>
      <c r="FT22" s="252"/>
      <c r="FU22" s="252"/>
      <c r="FV22" s="252"/>
      <c r="FW22" s="252"/>
      <c r="FX22" s="252"/>
      <c r="FY22" s="252"/>
      <c r="FZ22" s="252"/>
      <c r="GA22" s="252"/>
      <c r="GB22" s="252"/>
      <c r="GC22" s="252"/>
      <c r="GD22" s="252"/>
      <c r="GE22" s="252"/>
      <c r="GF22" s="252"/>
      <c r="GG22" s="252"/>
      <c r="GH22" s="252"/>
      <c r="GI22" s="252"/>
      <c r="GJ22" s="252"/>
      <c r="GK22" s="252"/>
      <c r="GL22" s="252"/>
      <c r="GM22" s="252"/>
      <c r="GN22" s="252"/>
      <c r="GO22" s="252"/>
      <c r="GP22" s="252"/>
      <c r="GQ22" s="252"/>
      <c r="GR22" s="252"/>
      <c r="GS22" s="252"/>
      <c r="GT22" s="252"/>
      <c r="GU22" s="252"/>
      <c r="GV22" s="252"/>
      <c r="GW22" s="252"/>
      <c r="GX22" s="252"/>
      <c r="GY22" s="252"/>
      <c r="GZ22" s="252"/>
      <c r="HA22" s="252"/>
      <c r="HB22" s="252"/>
      <c r="HC22" s="252"/>
      <c r="HD22" s="252"/>
      <c r="HE22" s="252"/>
      <c r="HF22" s="252"/>
      <c r="HG22" s="252"/>
      <c r="HH22" s="252"/>
      <c r="HI22" s="252"/>
      <c r="HJ22" s="252"/>
      <c r="HK22" s="252"/>
      <c r="HL22" s="252"/>
      <c r="HM22" s="252"/>
      <c r="HN22" s="252"/>
      <c r="HO22" s="252"/>
      <c r="HP22" s="252"/>
      <c r="HQ22" s="252"/>
      <c r="HR22" s="252"/>
      <c r="HS22" s="252"/>
      <c r="HT22" s="252"/>
      <c r="HU22" s="252"/>
      <c r="HV22" s="252"/>
      <c r="HW22" s="252"/>
      <c r="HX22" s="252"/>
      <c r="HY22" s="252"/>
      <c r="HZ22" s="252"/>
      <c r="IA22" s="252"/>
      <c r="IB22" s="252"/>
      <c r="IC22" s="252"/>
      <c r="ID22" s="252"/>
      <c r="IE22" s="252"/>
      <c r="IF22" s="252"/>
      <c r="IG22" s="252"/>
      <c r="IH22" s="252"/>
      <c r="II22" s="252"/>
      <c r="IJ22" s="252"/>
      <c r="IK22" s="252"/>
      <c r="IL22" s="252"/>
      <c r="IM22" s="252"/>
      <c r="IN22" s="252"/>
      <c r="IO22" s="252"/>
      <c r="IP22" s="252"/>
      <c r="IQ22" s="252"/>
      <c r="IR22" s="252"/>
      <c r="IS22" s="252"/>
      <c r="IT22" s="252"/>
      <c r="IU22" s="252"/>
      <c r="IV22" s="252"/>
    </row>
    <row r="23" spans="1:256" s="241" customFormat="1" x14ac:dyDescent="0.25">
      <c r="A23" s="221" t="s">
        <v>216</v>
      </c>
      <c r="B23" s="367" t="s">
        <v>191</v>
      </c>
      <c r="C23" s="223"/>
      <c r="D23" s="223"/>
      <c r="E23" s="277">
        <f t="shared" ref="E23:E33" si="21">+D23+C23</f>
        <v>0</v>
      </c>
      <c r="F23" s="223"/>
      <c r="G23" s="219"/>
      <c r="H23" s="277">
        <f t="shared" ref="H23:H33" si="22">+G23+F23</f>
        <v>0</v>
      </c>
      <c r="I23" s="223">
        <v>1721</v>
      </c>
      <c r="J23" s="219"/>
      <c r="K23" s="277">
        <f t="shared" ref="K23:K33" si="23">+J23+I23</f>
        <v>1721</v>
      </c>
      <c r="L23" s="223"/>
      <c r="M23" s="219"/>
      <c r="N23" s="277">
        <f t="shared" ref="N23:N33" si="24">+M23+L23</f>
        <v>0</v>
      </c>
      <c r="O23" s="224"/>
      <c r="P23" s="219"/>
      <c r="Q23" s="365">
        <f t="shared" ref="Q23:Q33" si="25">+P23+O23</f>
        <v>0</v>
      </c>
      <c r="R23" s="261">
        <f t="shared" si="1"/>
        <v>1721</v>
      </c>
      <c r="S23" s="283">
        <f t="shared" si="1"/>
        <v>0</v>
      </c>
      <c r="T23" s="283">
        <f t="shared" si="1"/>
        <v>1721</v>
      </c>
      <c r="U23" s="223">
        <v>5901</v>
      </c>
      <c r="V23" s="223"/>
      <c r="W23" s="223">
        <f t="shared" ref="W23:W33" si="26">+V23+U23</f>
        <v>5901</v>
      </c>
      <c r="X23" s="223">
        <v>0</v>
      </c>
      <c r="Y23" s="219">
        <v>6440</v>
      </c>
      <c r="Z23" s="224">
        <f t="shared" ref="Z23:Z33" si="27">+Y23+X23</f>
        <v>6440</v>
      </c>
      <c r="AA23" s="248"/>
      <c r="AB23" s="368"/>
      <c r="AC23" s="276">
        <f t="shared" ref="AC23:AC33" si="28">+AB23+AA23</f>
        <v>0</v>
      </c>
      <c r="AD23" s="261">
        <f t="shared" si="2"/>
        <v>5901</v>
      </c>
      <c r="AE23" s="261">
        <f t="shared" si="2"/>
        <v>6440</v>
      </c>
      <c r="AF23" s="261">
        <f t="shared" si="2"/>
        <v>12341</v>
      </c>
      <c r="AG23" s="227"/>
      <c r="AH23" s="224"/>
      <c r="AI23" s="219"/>
      <c r="AJ23" s="280"/>
      <c r="AK23" s="243"/>
      <c r="AL23" s="368"/>
      <c r="AM23" s="369"/>
      <c r="AN23" s="261">
        <f t="shared" si="3"/>
        <v>7622</v>
      </c>
      <c r="AO23" s="261">
        <f t="shared" si="3"/>
        <v>6440</v>
      </c>
      <c r="AP23" s="261">
        <f t="shared" si="3"/>
        <v>14062</v>
      </c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  <c r="CB23" s="220"/>
      <c r="CC23" s="220"/>
      <c r="CD23" s="220"/>
      <c r="CE23" s="220"/>
      <c r="CF23" s="220"/>
      <c r="CG23" s="220"/>
      <c r="CH23" s="220"/>
      <c r="CI23" s="220"/>
      <c r="CJ23" s="220"/>
      <c r="CK23" s="220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  <c r="DD23" s="220"/>
      <c r="DE23" s="220"/>
      <c r="DF23" s="220"/>
      <c r="DG23" s="220"/>
      <c r="DH23" s="220"/>
      <c r="DI23" s="220"/>
      <c r="DJ23" s="220"/>
      <c r="DK23" s="220"/>
      <c r="DL23" s="220"/>
      <c r="DM23" s="220"/>
      <c r="DN23" s="220"/>
      <c r="DO23" s="220"/>
      <c r="DP23" s="220"/>
      <c r="DQ23" s="220"/>
      <c r="DR23" s="220"/>
      <c r="DS23" s="220"/>
      <c r="DT23" s="220"/>
      <c r="DU23" s="220"/>
      <c r="DV23" s="220"/>
      <c r="DW23" s="220"/>
      <c r="DX23" s="220"/>
      <c r="DY23" s="220"/>
      <c r="DZ23" s="220"/>
      <c r="EA23" s="220"/>
      <c r="EB23" s="220"/>
      <c r="EC23" s="220"/>
      <c r="ED23" s="220"/>
      <c r="EE23" s="220"/>
      <c r="EF23" s="220"/>
      <c r="EG23" s="220"/>
      <c r="EH23" s="220"/>
      <c r="EI23" s="220"/>
      <c r="EJ23" s="220"/>
      <c r="EK23" s="220"/>
      <c r="EL23" s="220"/>
      <c r="EM23" s="220"/>
      <c r="EN23" s="220"/>
      <c r="EO23" s="220"/>
      <c r="EP23" s="220"/>
      <c r="EQ23" s="220"/>
      <c r="ER23" s="220"/>
      <c r="ES23" s="220"/>
      <c r="ET23" s="220"/>
      <c r="EU23" s="220"/>
      <c r="EV23" s="220"/>
      <c r="EW23" s="220"/>
      <c r="EX23" s="220"/>
      <c r="EY23" s="220"/>
      <c r="EZ23" s="220"/>
      <c r="FA23" s="220"/>
      <c r="FB23" s="220"/>
      <c r="FC23" s="220"/>
      <c r="FD23" s="220"/>
      <c r="FE23" s="220"/>
      <c r="FF23" s="220"/>
      <c r="FG23" s="220"/>
      <c r="FH23" s="220"/>
      <c r="FI23" s="220"/>
      <c r="FJ23" s="220"/>
      <c r="FK23" s="220"/>
      <c r="FL23" s="220"/>
      <c r="FM23" s="220"/>
      <c r="FN23" s="220"/>
      <c r="FO23" s="220"/>
      <c r="FP23" s="220"/>
      <c r="FQ23" s="220"/>
      <c r="FR23" s="220"/>
      <c r="FS23" s="220"/>
      <c r="FT23" s="220"/>
      <c r="FU23" s="220"/>
      <c r="FV23" s="220"/>
      <c r="FW23" s="220"/>
      <c r="FX23" s="220"/>
      <c r="FY23" s="220"/>
      <c r="FZ23" s="220"/>
      <c r="GA23" s="220"/>
      <c r="GB23" s="220"/>
      <c r="GC23" s="220"/>
      <c r="GD23" s="220"/>
      <c r="GE23" s="220"/>
      <c r="GF23" s="220"/>
      <c r="GG23" s="220"/>
      <c r="GH23" s="220"/>
      <c r="GI23" s="220"/>
      <c r="GJ23" s="220"/>
      <c r="GK23" s="220"/>
      <c r="GL23" s="220"/>
      <c r="GM23" s="220"/>
      <c r="GN23" s="220"/>
      <c r="GO23" s="220"/>
      <c r="GP23" s="220"/>
      <c r="GQ23" s="220"/>
      <c r="GR23" s="220"/>
      <c r="GS23" s="220"/>
      <c r="GT23" s="220"/>
      <c r="GU23" s="220"/>
      <c r="GV23" s="220"/>
      <c r="GW23" s="220"/>
      <c r="GX23" s="220"/>
      <c r="GY23" s="220"/>
      <c r="GZ23" s="220"/>
      <c r="HA23" s="220"/>
      <c r="HB23" s="220"/>
      <c r="HC23" s="220"/>
      <c r="HD23" s="220"/>
      <c r="HE23" s="220"/>
      <c r="HF23" s="220"/>
      <c r="HG23" s="220"/>
      <c r="HH23" s="220"/>
      <c r="HI23" s="220"/>
      <c r="HJ23" s="220"/>
      <c r="HK23" s="220"/>
      <c r="HL23" s="220"/>
      <c r="HM23" s="220"/>
      <c r="HN23" s="220"/>
      <c r="HO23" s="220"/>
      <c r="HP23" s="220"/>
      <c r="HQ23" s="220"/>
      <c r="HR23" s="220"/>
      <c r="HS23" s="220"/>
      <c r="HT23" s="220"/>
      <c r="HU23" s="220"/>
      <c r="HV23" s="220"/>
      <c r="HW23" s="220"/>
      <c r="HX23" s="220"/>
      <c r="HY23" s="220"/>
      <c r="HZ23" s="220"/>
      <c r="IA23" s="220"/>
      <c r="IB23" s="220"/>
      <c r="IC23" s="220"/>
      <c r="ID23" s="220"/>
      <c r="IE23" s="220"/>
      <c r="IF23" s="220"/>
      <c r="IG23" s="220"/>
      <c r="IH23" s="220"/>
      <c r="II23" s="220"/>
      <c r="IJ23" s="220"/>
      <c r="IK23" s="220"/>
      <c r="IL23" s="220"/>
      <c r="IM23" s="220"/>
      <c r="IN23" s="220"/>
      <c r="IO23" s="220"/>
      <c r="IP23" s="220"/>
      <c r="IQ23" s="220"/>
      <c r="IR23" s="220"/>
      <c r="IS23" s="220"/>
      <c r="IT23" s="220"/>
      <c r="IU23" s="220"/>
      <c r="IV23" s="220"/>
    </row>
    <row r="24" spans="1:256" s="241" customFormat="1" x14ac:dyDescent="0.25">
      <c r="A24" s="221" t="s">
        <v>217</v>
      </c>
      <c r="B24" s="367" t="s">
        <v>215</v>
      </c>
      <c r="C24" s="223"/>
      <c r="D24" s="223"/>
      <c r="E24" s="280">
        <f t="shared" si="21"/>
        <v>0</v>
      </c>
      <c r="F24" s="223"/>
      <c r="G24" s="223"/>
      <c r="H24" s="277">
        <f t="shared" si="22"/>
        <v>0</v>
      </c>
      <c r="I24" s="223"/>
      <c r="J24" s="223"/>
      <c r="K24" s="277">
        <f t="shared" si="23"/>
        <v>0</v>
      </c>
      <c r="L24" s="223"/>
      <c r="M24" s="219"/>
      <c r="N24" s="277">
        <f t="shared" si="24"/>
        <v>0</v>
      </c>
      <c r="O24" s="224"/>
      <c r="P24" s="219"/>
      <c r="Q24" s="365">
        <f t="shared" si="25"/>
        <v>0</v>
      </c>
      <c r="R24" s="261">
        <f t="shared" si="1"/>
        <v>0</v>
      </c>
      <c r="S24" s="283">
        <f t="shared" si="1"/>
        <v>0</v>
      </c>
      <c r="T24" s="283">
        <f t="shared" si="1"/>
        <v>0</v>
      </c>
      <c r="U24" s="223">
        <v>0</v>
      </c>
      <c r="V24" s="223"/>
      <c r="W24" s="223">
        <f t="shared" si="26"/>
        <v>0</v>
      </c>
      <c r="X24" s="223">
        <v>30694</v>
      </c>
      <c r="Y24" s="219"/>
      <c r="Z24" s="224">
        <f t="shared" si="27"/>
        <v>30694</v>
      </c>
      <c r="AA24" s="248"/>
      <c r="AB24" s="368"/>
      <c r="AC24" s="276">
        <f t="shared" si="28"/>
        <v>0</v>
      </c>
      <c r="AD24" s="261">
        <f t="shared" si="2"/>
        <v>30694</v>
      </c>
      <c r="AE24" s="261">
        <f t="shared" si="2"/>
        <v>0</v>
      </c>
      <c r="AF24" s="261">
        <f t="shared" si="2"/>
        <v>30694</v>
      </c>
      <c r="AG24" s="227"/>
      <c r="AH24" s="224"/>
      <c r="AI24" s="219"/>
      <c r="AJ24" s="280"/>
      <c r="AK24" s="243"/>
      <c r="AL24" s="368"/>
      <c r="AM24" s="369"/>
      <c r="AN24" s="261">
        <f t="shared" si="3"/>
        <v>30694</v>
      </c>
      <c r="AO24" s="261">
        <f t="shared" si="3"/>
        <v>0</v>
      </c>
      <c r="AP24" s="261">
        <f t="shared" si="3"/>
        <v>30694</v>
      </c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  <c r="CB24" s="220"/>
      <c r="CC24" s="220"/>
      <c r="CD24" s="220"/>
      <c r="CE24" s="220"/>
      <c r="CF24" s="220"/>
      <c r="CG24" s="220"/>
      <c r="CH24" s="220"/>
      <c r="CI24" s="220"/>
      <c r="CJ24" s="220"/>
      <c r="CK24" s="220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  <c r="DD24" s="220"/>
      <c r="DE24" s="220"/>
      <c r="DF24" s="220"/>
      <c r="DG24" s="220"/>
      <c r="DH24" s="220"/>
      <c r="DI24" s="220"/>
      <c r="DJ24" s="220"/>
      <c r="DK24" s="220"/>
      <c r="DL24" s="220"/>
      <c r="DM24" s="220"/>
      <c r="DN24" s="220"/>
      <c r="DO24" s="220"/>
      <c r="DP24" s="220"/>
      <c r="DQ24" s="220"/>
      <c r="DR24" s="220"/>
      <c r="DS24" s="220"/>
      <c r="DT24" s="220"/>
      <c r="DU24" s="220"/>
      <c r="DV24" s="220"/>
      <c r="DW24" s="220"/>
      <c r="DX24" s="220"/>
      <c r="DY24" s="220"/>
      <c r="DZ24" s="220"/>
      <c r="EA24" s="220"/>
      <c r="EB24" s="220"/>
      <c r="EC24" s="220"/>
      <c r="ED24" s="220"/>
      <c r="EE24" s="220"/>
      <c r="EF24" s="220"/>
      <c r="EG24" s="220"/>
      <c r="EH24" s="220"/>
      <c r="EI24" s="220"/>
      <c r="EJ24" s="220"/>
      <c r="EK24" s="220"/>
      <c r="EL24" s="220"/>
      <c r="EM24" s="220"/>
      <c r="EN24" s="220"/>
      <c r="EO24" s="220"/>
      <c r="EP24" s="220"/>
      <c r="EQ24" s="220"/>
      <c r="ER24" s="220"/>
      <c r="ES24" s="220"/>
      <c r="ET24" s="220"/>
      <c r="EU24" s="220"/>
      <c r="EV24" s="220"/>
      <c r="EW24" s="220"/>
      <c r="EX24" s="220"/>
      <c r="EY24" s="220"/>
      <c r="EZ24" s="220"/>
      <c r="FA24" s="220"/>
      <c r="FB24" s="220"/>
      <c r="FC24" s="220"/>
      <c r="FD24" s="220"/>
      <c r="FE24" s="220"/>
      <c r="FF24" s="220"/>
      <c r="FG24" s="220"/>
      <c r="FH24" s="220"/>
      <c r="FI24" s="220"/>
      <c r="FJ24" s="220"/>
      <c r="FK24" s="220"/>
      <c r="FL24" s="220"/>
      <c r="FM24" s="220"/>
      <c r="FN24" s="220"/>
      <c r="FO24" s="220"/>
      <c r="FP24" s="220"/>
      <c r="FQ24" s="220"/>
      <c r="FR24" s="220"/>
      <c r="FS24" s="220"/>
      <c r="FT24" s="220"/>
      <c r="FU24" s="220"/>
      <c r="FV24" s="220"/>
      <c r="FW24" s="220"/>
      <c r="FX24" s="220"/>
      <c r="FY24" s="220"/>
      <c r="FZ24" s="220"/>
      <c r="GA24" s="220"/>
      <c r="GB24" s="220"/>
      <c r="GC24" s="220"/>
      <c r="GD24" s="220"/>
      <c r="GE24" s="220"/>
      <c r="GF24" s="220"/>
      <c r="GG24" s="220"/>
      <c r="GH24" s="220"/>
      <c r="GI24" s="220"/>
      <c r="GJ24" s="220"/>
      <c r="GK24" s="220"/>
      <c r="GL24" s="220"/>
      <c r="GM24" s="220"/>
      <c r="GN24" s="220"/>
      <c r="GO24" s="220"/>
      <c r="GP24" s="220"/>
      <c r="GQ24" s="220"/>
      <c r="GR24" s="220"/>
      <c r="GS24" s="220"/>
      <c r="GT24" s="220"/>
      <c r="GU24" s="220"/>
      <c r="GV24" s="220"/>
      <c r="GW24" s="220"/>
      <c r="GX24" s="220"/>
      <c r="GY24" s="220"/>
      <c r="GZ24" s="220"/>
      <c r="HA24" s="220"/>
      <c r="HB24" s="220"/>
      <c r="HC24" s="220"/>
      <c r="HD24" s="220"/>
      <c r="HE24" s="220"/>
      <c r="HF24" s="220"/>
      <c r="HG24" s="220"/>
      <c r="HH24" s="220"/>
      <c r="HI24" s="220"/>
      <c r="HJ24" s="220"/>
      <c r="HK24" s="220"/>
      <c r="HL24" s="220"/>
      <c r="HM24" s="220"/>
      <c r="HN24" s="220"/>
      <c r="HO24" s="220"/>
      <c r="HP24" s="220"/>
      <c r="HQ24" s="220"/>
      <c r="HR24" s="220"/>
      <c r="HS24" s="220"/>
      <c r="HT24" s="220"/>
      <c r="HU24" s="220"/>
      <c r="HV24" s="220"/>
      <c r="HW24" s="220"/>
      <c r="HX24" s="220"/>
      <c r="HY24" s="220"/>
      <c r="HZ24" s="220"/>
      <c r="IA24" s="220"/>
      <c r="IB24" s="220"/>
      <c r="IC24" s="220"/>
      <c r="ID24" s="220"/>
      <c r="IE24" s="220"/>
      <c r="IF24" s="220"/>
      <c r="IG24" s="220"/>
      <c r="IH24" s="220"/>
      <c r="II24" s="220"/>
      <c r="IJ24" s="220"/>
      <c r="IK24" s="220"/>
      <c r="IL24" s="220"/>
      <c r="IM24" s="220"/>
      <c r="IN24" s="220"/>
      <c r="IO24" s="220"/>
      <c r="IP24" s="220"/>
      <c r="IQ24" s="220"/>
      <c r="IR24" s="220"/>
      <c r="IS24" s="220"/>
      <c r="IT24" s="220"/>
      <c r="IU24" s="220"/>
      <c r="IV24" s="220"/>
    </row>
    <row r="25" spans="1:256" s="241" customFormat="1" x14ac:dyDescent="0.25">
      <c r="A25" s="221" t="s">
        <v>218</v>
      </c>
      <c r="B25" s="300" t="s">
        <v>252</v>
      </c>
      <c r="C25" s="223"/>
      <c r="D25" s="223"/>
      <c r="E25" s="280">
        <f t="shared" si="21"/>
        <v>0</v>
      </c>
      <c r="F25" s="223"/>
      <c r="G25" s="223"/>
      <c r="H25" s="277">
        <f t="shared" si="22"/>
        <v>0</v>
      </c>
      <c r="I25" s="223">
        <v>11396</v>
      </c>
      <c r="J25" s="223">
        <v>641</v>
      </c>
      <c r="K25" s="277">
        <f t="shared" si="23"/>
        <v>12037</v>
      </c>
      <c r="L25" s="223"/>
      <c r="M25" s="219"/>
      <c r="N25" s="277">
        <f t="shared" si="24"/>
        <v>0</v>
      </c>
      <c r="O25" s="224"/>
      <c r="P25" s="219"/>
      <c r="Q25" s="365">
        <f t="shared" si="25"/>
        <v>0</v>
      </c>
      <c r="R25" s="261">
        <f t="shared" si="1"/>
        <v>11396</v>
      </c>
      <c r="S25" s="283">
        <f t="shared" si="1"/>
        <v>641</v>
      </c>
      <c r="T25" s="276">
        <f t="shared" si="1"/>
        <v>12037</v>
      </c>
      <c r="U25" s="223">
        <v>0</v>
      </c>
      <c r="V25" s="223"/>
      <c r="W25" s="223">
        <f t="shared" si="26"/>
        <v>0</v>
      </c>
      <c r="X25" s="223">
        <v>0</v>
      </c>
      <c r="Y25" s="219"/>
      <c r="Z25" s="224">
        <f t="shared" si="27"/>
        <v>0</v>
      </c>
      <c r="AA25" s="248"/>
      <c r="AB25" s="368"/>
      <c r="AC25" s="276">
        <f t="shared" si="28"/>
        <v>0</v>
      </c>
      <c r="AD25" s="261">
        <f t="shared" si="2"/>
        <v>0</v>
      </c>
      <c r="AE25" s="261">
        <f t="shared" si="2"/>
        <v>0</v>
      </c>
      <c r="AF25" s="261">
        <f t="shared" si="2"/>
        <v>0</v>
      </c>
      <c r="AG25" s="227"/>
      <c r="AH25" s="224"/>
      <c r="AI25" s="219"/>
      <c r="AJ25" s="280"/>
      <c r="AK25" s="243"/>
      <c r="AL25" s="368"/>
      <c r="AM25" s="369"/>
      <c r="AN25" s="261">
        <f t="shared" si="3"/>
        <v>11396</v>
      </c>
      <c r="AO25" s="261">
        <f t="shared" si="3"/>
        <v>641</v>
      </c>
      <c r="AP25" s="261">
        <f t="shared" si="3"/>
        <v>12037</v>
      </c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  <c r="BT25" s="220"/>
      <c r="BU25" s="220"/>
      <c r="BV25" s="220"/>
      <c r="BW25" s="220"/>
      <c r="BX25" s="220"/>
      <c r="BY25" s="220"/>
      <c r="BZ25" s="220"/>
      <c r="CA25" s="220"/>
      <c r="CB25" s="220"/>
      <c r="CC25" s="220"/>
      <c r="CD25" s="220"/>
      <c r="CE25" s="220"/>
      <c r="CF25" s="220"/>
      <c r="CG25" s="220"/>
      <c r="CH25" s="220"/>
      <c r="CI25" s="220"/>
      <c r="CJ25" s="220"/>
      <c r="CK25" s="220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  <c r="DD25" s="220"/>
      <c r="DE25" s="220"/>
      <c r="DF25" s="220"/>
      <c r="DG25" s="220"/>
      <c r="DH25" s="220"/>
      <c r="DI25" s="220"/>
      <c r="DJ25" s="220"/>
      <c r="DK25" s="220"/>
      <c r="DL25" s="220"/>
      <c r="DM25" s="220"/>
      <c r="DN25" s="220"/>
      <c r="DO25" s="220"/>
      <c r="DP25" s="220"/>
      <c r="DQ25" s="220"/>
      <c r="DR25" s="220"/>
      <c r="DS25" s="220"/>
      <c r="DT25" s="220"/>
      <c r="DU25" s="220"/>
      <c r="DV25" s="220"/>
      <c r="DW25" s="220"/>
      <c r="DX25" s="220"/>
      <c r="DY25" s="220"/>
      <c r="DZ25" s="220"/>
      <c r="EA25" s="220"/>
      <c r="EB25" s="220"/>
      <c r="EC25" s="220"/>
      <c r="ED25" s="220"/>
      <c r="EE25" s="220"/>
      <c r="EF25" s="220"/>
      <c r="EG25" s="220"/>
      <c r="EH25" s="220"/>
      <c r="EI25" s="220"/>
      <c r="EJ25" s="220"/>
      <c r="EK25" s="220"/>
      <c r="EL25" s="220"/>
      <c r="EM25" s="220"/>
      <c r="EN25" s="220"/>
      <c r="EO25" s="220"/>
      <c r="EP25" s="220"/>
      <c r="EQ25" s="220"/>
      <c r="ER25" s="220"/>
      <c r="ES25" s="220"/>
      <c r="ET25" s="220"/>
      <c r="EU25" s="220"/>
      <c r="EV25" s="220"/>
      <c r="EW25" s="220"/>
      <c r="EX25" s="220"/>
      <c r="EY25" s="220"/>
      <c r="EZ25" s="220"/>
      <c r="FA25" s="220"/>
      <c r="FB25" s="220"/>
      <c r="FC25" s="220"/>
      <c r="FD25" s="220"/>
      <c r="FE25" s="220"/>
      <c r="FF25" s="220"/>
      <c r="FG25" s="220"/>
      <c r="FH25" s="220"/>
      <c r="FI25" s="220"/>
      <c r="FJ25" s="220"/>
      <c r="FK25" s="220"/>
      <c r="FL25" s="220"/>
      <c r="FM25" s="220"/>
      <c r="FN25" s="220"/>
      <c r="FO25" s="220"/>
      <c r="FP25" s="220"/>
      <c r="FQ25" s="220"/>
      <c r="FR25" s="220"/>
      <c r="FS25" s="220"/>
      <c r="FT25" s="220"/>
      <c r="FU25" s="220"/>
      <c r="FV25" s="220"/>
      <c r="FW25" s="220"/>
      <c r="FX25" s="220"/>
      <c r="FY25" s="220"/>
      <c r="FZ25" s="220"/>
      <c r="GA25" s="220"/>
      <c r="GB25" s="220"/>
      <c r="GC25" s="220"/>
      <c r="GD25" s="220"/>
      <c r="GE25" s="220"/>
      <c r="GF25" s="220"/>
      <c r="GG25" s="220"/>
      <c r="GH25" s="220"/>
      <c r="GI25" s="220"/>
      <c r="GJ25" s="220"/>
      <c r="GK25" s="220"/>
      <c r="GL25" s="220"/>
      <c r="GM25" s="220"/>
      <c r="GN25" s="220"/>
      <c r="GO25" s="220"/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 s="220"/>
      <c r="HK25" s="220"/>
      <c r="HL25" s="220"/>
      <c r="HM25" s="220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  <c r="IG25" s="220"/>
      <c r="IH25" s="220"/>
      <c r="II25" s="220"/>
      <c r="IJ25" s="220"/>
      <c r="IK25" s="220"/>
      <c r="IL25" s="220"/>
      <c r="IM25" s="220"/>
      <c r="IN25" s="220"/>
      <c r="IO25" s="220"/>
      <c r="IP25" s="220"/>
      <c r="IQ25" s="220"/>
      <c r="IR25" s="220"/>
      <c r="IS25" s="220"/>
      <c r="IT25" s="220"/>
      <c r="IU25" s="220"/>
      <c r="IV25" s="220"/>
    </row>
    <row r="26" spans="1:256" s="241" customFormat="1" x14ac:dyDescent="0.25">
      <c r="A26" s="221" t="s">
        <v>254</v>
      </c>
      <c r="B26" s="367" t="s">
        <v>330</v>
      </c>
      <c r="C26" s="223"/>
      <c r="D26" s="223"/>
      <c r="E26" s="280">
        <f t="shared" si="21"/>
        <v>0</v>
      </c>
      <c r="F26" s="223"/>
      <c r="G26" s="223"/>
      <c r="H26" s="277">
        <f t="shared" si="22"/>
        <v>0</v>
      </c>
      <c r="I26" s="223">
        <v>2484</v>
      </c>
      <c r="J26" s="223">
        <v>10803</v>
      </c>
      <c r="K26" s="277">
        <f t="shared" si="23"/>
        <v>13287</v>
      </c>
      <c r="L26" s="223"/>
      <c r="M26" s="219"/>
      <c r="N26" s="277">
        <f t="shared" si="24"/>
        <v>0</v>
      </c>
      <c r="O26" s="224"/>
      <c r="P26" s="219"/>
      <c r="Q26" s="365">
        <f t="shared" si="25"/>
        <v>0</v>
      </c>
      <c r="R26" s="261">
        <f t="shared" si="1"/>
        <v>2484</v>
      </c>
      <c r="S26" s="283">
        <f t="shared" si="1"/>
        <v>10803</v>
      </c>
      <c r="T26" s="283">
        <f t="shared" si="1"/>
        <v>13287</v>
      </c>
      <c r="U26" s="223">
        <v>8000</v>
      </c>
      <c r="V26" s="223"/>
      <c r="W26" s="223">
        <f t="shared" si="26"/>
        <v>8000</v>
      </c>
      <c r="X26" s="223">
        <v>50343</v>
      </c>
      <c r="Y26" s="219">
        <v>-10703</v>
      </c>
      <c r="Z26" s="224">
        <f t="shared" si="27"/>
        <v>39640</v>
      </c>
      <c r="AA26" s="248"/>
      <c r="AB26" s="368"/>
      <c r="AC26" s="276">
        <f t="shared" si="28"/>
        <v>0</v>
      </c>
      <c r="AD26" s="261">
        <f t="shared" si="2"/>
        <v>58343</v>
      </c>
      <c r="AE26" s="261">
        <f t="shared" si="2"/>
        <v>-10703</v>
      </c>
      <c r="AF26" s="261">
        <f t="shared" si="2"/>
        <v>47640</v>
      </c>
      <c r="AG26" s="227"/>
      <c r="AH26" s="224"/>
      <c r="AI26" s="219"/>
      <c r="AJ26" s="280"/>
      <c r="AK26" s="243"/>
      <c r="AL26" s="368"/>
      <c r="AM26" s="369"/>
      <c r="AN26" s="261">
        <f t="shared" si="3"/>
        <v>60827</v>
      </c>
      <c r="AO26" s="261">
        <f t="shared" si="3"/>
        <v>100</v>
      </c>
      <c r="AP26" s="261">
        <f t="shared" si="3"/>
        <v>60927</v>
      </c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0"/>
      <c r="BM26" s="220"/>
      <c r="BN26" s="220"/>
      <c r="BO26" s="220"/>
      <c r="BP26" s="220"/>
      <c r="BQ26" s="220"/>
      <c r="BR26" s="220"/>
      <c r="BS26" s="220"/>
      <c r="BT26" s="220"/>
      <c r="BU26" s="220"/>
      <c r="BV26" s="220"/>
      <c r="BW26" s="220"/>
      <c r="BX26" s="220"/>
      <c r="BY26" s="220"/>
      <c r="BZ26" s="220"/>
      <c r="CA26" s="220"/>
      <c r="CB26" s="220"/>
      <c r="CC26" s="220"/>
      <c r="CD26" s="220"/>
      <c r="CE26" s="220"/>
      <c r="CF26" s="220"/>
      <c r="CG26" s="220"/>
      <c r="CH26" s="220"/>
      <c r="CI26" s="220"/>
      <c r="CJ26" s="220"/>
      <c r="CK26" s="220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  <c r="DD26" s="220"/>
      <c r="DE26" s="220"/>
      <c r="DF26" s="220"/>
      <c r="DG26" s="220"/>
      <c r="DH26" s="220"/>
      <c r="DI26" s="220"/>
      <c r="DJ26" s="220"/>
      <c r="DK26" s="220"/>
      <c r="DL26" s="220"/>
      <c r="DM26" s="220"/>
      <c r="DN26" s="220"/>
      <c r="DO26" s="220"/>
      <c r="DP26" s="220"/>
      <c r="DQ26" s="220"/>
      <c r="DR26" s="220"/>
      <c r="DS26" s="220"/>
      <c r="DT26" s="220"/>
      <c r="DU26" s="220"/>
      <c r="DV26" s="220"/>
      <c r="DW26" s="220"/>
      <c r="DX26" s="220"/>
      <c r="DY26" s="220"/>
      <c r="DZ26" s="220"/>
      <c r="EA26" s="220"/>
      <c r="EB26" s="220"/>
      <c r="EC26" s="220"/>
      <c r="ED26" s="220"/>
      <c r="EE26" s="220"/>
      <c r="EF26" s="220"/>
      <c r="EG26" s="220"/>
      <c r="EH26" s="220"/>
      <c r="EI26" s="220"/>
      <c r="EJ26" s="220"/>
      <c r="EK26" s="220"/>
      <c r="EL26" s="220"/>
      <c r="EM26" s="220"/>
      <c r="EN26" s="220"/>
      <c r="EO26" s="220"/>
      <c r="EP26" s="220"/>
      <c r="EQ26" s="220"/>
      <c r="ER26" s="220"/>
      <c r="ES26" s="220"/>
      <c r="ET26" s="220"/>
      <c r="EU26" s="220"/>
      <c r="EV26" s="220"/>
      <c r="EW26" s="220"/>
      <c r="EX26" s="220"/>
      <c r="EY26" s="220"/>
      <c r="EZ26" s="220"/>
      <c r="FA26" s="220"/>
      <c r="FB26" s="220"/>
      <c r="FC26" s="220"/>
      <c r="FD26" s="220"/>
      <c r="FE26" s="220"/>
      <c r="FF26" s="220"/>
      <c r="FG26" s="220"/>
      <c r="FH26" s="220"/>
      <c r="FI26" s="220"/>
      <c r="FJ26" s="220"/>
      <c r="FK26" s="220"/>
      <c r="FL26" s="220"/>
      <c r="FM26" s="220"/>
      <c r="FN26" s="220"/>
      <c r="FO26" s="220"/>
      <c r="FP26" s="220"/>
      <c r="FQ26" s="220"/>
      <c r="FR26" s="220"/>
      <c r="FS26" s="220"/>
      <c r="FT26" s="220"/>
      <c r="FU26" s="220"/>
      <c r="FV26" s="220"/>
      <c r="FW26" s="220"/>
      <c r="FX26" s="220"/>
      <c r="FY26" s="220"/>
      <c r="FZ26" s="220"/>
      <c r="GA26" s="220"/>
      <c r="GB26" s="220"/>
      <c r="GC26" s="220"/>
      <c r="GD26" s="220"/>
      <c r="GE26" s="220"/>
      <c r="GF26" s="220"/>
      <c r="GG26" s="220"/>
      <c r="GH26" s="220"/>
      <c r="GI26" s="220"/>
      <c r="GJ26" s="220"/>
      <c r="GK26" s="220"/>
      <c r="GL26" s="220"/>
      <c r="GM26" s="220"/>
      <c r="GN26" s="220"/>
      <c r="GO26" s="220"/>
      <c r="GP26" s="220"/>
      <c r="GQ26" s="220"/>
      <c r="GR26" s="220"/>
      <c r="GS26" s="220"/>
      <c r="GT26" s="220"/>
      <c r="GU26" s="220"/>
      <c r="GV26" s="220"/>
      <c r="GW26" s="220"/>
      <c r="GX26" s="220"/>
      <c r="GY26" s="220"/>
      <c r="GZ26" s="220"/>
      <c r="HA26" s="220"/>
      <c r="HB26" s="220"/>
      <c r="HC26" s="220"/>
      <c r="HD26" s="220"/>
      <c r="HE26" s="220"/>
      <c r="HF26" s="220"/>
      <c r="HG26" s="220"/>
      <c r="HH26" s="220"/>
      <c r="HI26" s="220"/>
      <c r="HJ26" s="220"/>
      <c r="HK26" s="220"/>
      <c r="HL26" s="220"/>
      <c r="HM26" s="220"/>
      <c r="HN26" s="220"/>
      <c r="HO26" s="220"/>
      <c r="HP26" s="220"/>
      <c r="HQ26" s="220"/>
      <c r="HR26" s="220"/>
      <c r="HS26" s="220"/>
      <c r="HT26" s="220"/>
      <c r="HU26" s="220"/>
      <c r="HV26" s="220"/>
      <c r="HW26" s="220"/>
      <c r="HX26" s="220"/>
      <c r="HY26" s="220"/>
      <c r="HZ26" s="220"/>
      <c r="IA26" s="220"/>
      <c r="IB26" s="220"/>
      <c r="IC26" s="220"/>
      <c r="ID26" s="220"/>
      <c r="IE26" s="220"/>
      <c r="IF26" s="220"/>
      <c r="IG26" s="220"/>
      <c r="IH26" s="220"/>
      <c r="II26" s="220"/>
      <c r="IJ26" s="220"/>
      <c r="IK26" s="220"/>
      <c r="IL26" s="220"/>
      <c r="IM26" s="220"/>
      <c r="IN26" s="220"/>
      <c r="IO26" s="220"/>
      <c r="IP26" s="220"/>
      <c r="IQ26" s="220"/>
      <c r="IR26" s="220"/>
      <c r="IS26" s="220"/>
      <c r="IT26" s="220"/>
      <c r="IU26" s="220"/>
      <c r="IV26" s="220"/>
    </row>
    <row r="27" spans="1:256" s="241" customFormat="1" x14ac:dyDescent="0.25">
      <c r="A27" s="221" t="s">
        <v>255</v>
      </c>
      <c r="B27" s="367" t="s">
        <v>331</v>
      </c>
      <c r="C27" s="223"/>
      <c r="D27" s="223"/>
      <c r="E27" s="280">
        <f t="shared" si="21"/>
        <v>0</v>
      </c>
      <c r="F27" s="223"/>
      <c r="G27" s="223"/>
      <c r="H27" s="277">
        <f t="shared" si="22"/>
        <v>0</v>
      </c>
      <c r="I27" s="223">
        <v>981</v>
      </c>
      <c r="J27" s="223"/>
      <c r="K27" s="277">
        <f t="shared" si="23"/>
        <v>981</v>
      </c>
      <c r="L27" s="223"/>
      <c r="M27" s="219"/>
      <c r="N27" s="277">
        <f t="shared" si="24"/>
        <v>0</v>
      </c>
      <c r="O27" s="224"/>
      <c r="P27" s="219"/>
      <c r="Q27" s="365">
        <f t="shared" si="25"/>
        <v>0</v>
      </c>
      <c r="R27" s="261">
        <f t="shared" ref="R27:T28" si="29">+O27+L27+I27+F27+C27</f>
        <v>981</v>
      </c>
      <c r="S27" s="283">
        <f t="shared" si="29"/>
        <v>0</v>
      </c>
      <c r="T27" s="283">
        <f t="shared" si="29"/>
        <v>981</v>
      </c>
      <c r="U27" s="223">
        <v>0</v>
      </c>
      <c r="V27" s="223"/>
      <c r="W27" s="223">
        <f t="shared" si="26"/>
        <v>0</v>
      </c>
      <c r="X27" s="223">
        <v>54769</v>
      </c>
      <c r="Y27" s="219"/>
      <c r="Z27" s="224">
        <f t="shared" si="27"/>
        <v>54769</v>
      </c>
      <c r="AA27" s="248"/>
      <c r="AB27" s="368"/>
      <c r="AC27" s="276">
        <f t="shared" si="28"/>
        <v>0</v>
      </c>
      <c r="AD27" s="261">
        <f t="shared" si="2"/>
        <v>54769</v>
      </c>
      <c r="AE27" s="261">
        <f t="shared" si="2"/>
        <v>0</v>
      </c>
      <c r="AF27" s="261">
        <f t="shared" si="2"/>
        <v>54769</v>
      </c>
      <c r="AG27" s="227"/>
      <c r="AH27" s="224"/>
      <c r="AI27" s="219"/>
      <c r="AJ27" s="280"/>
      <c r="AK27" s="243"/>
      <c r="AL27" s="368"/>
      <c r="AM27" s="369"/>
      <c r="AN27" s="261">
        <f t="shared" ref="AN27:AN33" si="30">+R27+AD27+AK27</f>
        <v>55750</v>
      </c>
      <c r="AO27" s="261">
        <f t="shared" ref="AO27:AO33" si="31">+S27+AE27+AL27</f>
        <v>0</v>
      </c>
      <c r="AP27" s="261">
        <f t="shared" ref="AP27:AP33" si="32">+T27+AF27+AM27</f>
        <v>55750</v>
      </c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0"/>
      <c r="BM27" s="220"/>
      <c r="BN27" s="220"/>
      <c r="BO27" s="220"/>
      <c r="BP27" s="220"/>
      <c r="BQ27" s="220"/>
      <c r="BR27" s="220"/>
      <c r="BS27" s="220"/>
      <c r="BT27" s="220"/>
      <c r="BU27" s="220"/>
      <c r="BV27" s="220"/>
      <c r="BW27" s="220"/>
      <c r="BX27" s="220"/>
      <c r="BY27" s="220"/>
      <c r="BZ27" s="220"/>
      <c r="CA27" s="220"/>
      <c r="CB27" s="220"/>
      <c r="CC27" s="220"/>
      <c r="CD27" s="220"/>
      <c r="CE27" s="220"/>
      <c r="CF27" s="220"/>
      <c r="CG27" s="220"/>
      <c r="CH27" s="220"/>
      <c r="CI27" s="220"/>
      <c r="CJ27" s="220"/>
      <c r="CK27" s="220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  <c r="DD27" s="220"/>
      <c r="DE27" s="220"/>
      <c r="DF27" s="220"/>
      <c r="DG27" s="220"/>
      <c r="DH27" s="220"/>
      <c r="DI27" s="220"/>
      <c r="DJ27" s="220"/>
      <c r="DK27" s="220"/>
      <c r="DL27" s="220"/>
      <c r="DM27" s="220"/>
      <c r="DN27" s="220"/>
      <c r="DO27" s="220"/>
      <c r="DP27" s="220"/>
      <c r="DQ27" s="220"/>
      <c r="DR27" s="220"/>
      <c r="DS27" s="220"/>
      <c r="DT27" s="220"/>
      <c r="DU27" s="220"/>
      <c r="DV27" s="220"/>
      <c r="DW27" s="220"/>
      <c r="DX27" s="220"/>
      <c r="DY27" s="220"/>
      <c r="DZ27" s="220"/>
      <c r="EA27" s="220"/>
      <c r="EB27" s="220"/>
      <c r="EC27" s="220"/>
      <c r="ED27" s="220"/>
      <c r="EE27" s="220"/>
      <c r="EF27" s="220"/>
      <c r="EG27" s="220"/>
      <c r="EH27" s="220"/>
      <c r="EI27" s="220"/>
      <c r="EJ27" s="220"/>
      <c r="EK27" s="220"/>
      <c r="EL27" s="220"/>
      <c r="EM27" s="220"/>
      <c r="EN27" s="220"/>
      <c r="EO27" s="220"/>
      <c r="EP27" s="220"/>
      <c r="EQ27" s="220"/>
      <c r="ER27" s="220"/>
      <c r="ES27" s="220"/>
      <c r="ET27" s="220"/>
      <c r="EU27" s="220"/>
      <c r="EV27" s="220"/>
      <c r="EW27" s="220"/>
      <c r="EX27" s="220"/>
      <c r="EY27" s="220"/>
      <c r="EZ27" s="220"/>
      <c r="FA27" s="220"/>
      <c r="FB27" s="220"/>
      <c r="FC27" s="220"/>
      <c r="FD27" s="220"/>
      <c r="FE27" s="220"/>
      <c r="FF27" s="220"/>
      <c r="FG27" s="220"/>
      <c r="FH27" s="220"/>
      <c r="FI27" s="220"/>
      <c r="FJ27" s="220"/>
      <c r="FK27" s="220"/>
      <c r="FL27" s="220"/>
      <c r="FM27" s="220"/>
      <c r="FN27" s="220"/>
      <c r="FO27" s="220"/>
      <c r="FP27" s="220"/>
      <c r="FQ27" s="220"/>
      <c r="FR27" s="220"/>
      <c r="FS27" s="220"/>
      <c r="FT27" s="220"/>
      <c r="FU27" s="220"/>
      <c r="FV27" s="220"/>
      <c r="FW27" s="220"/>
      <c r="FX27" s="220"/>
      <c r="FY27" s="220"/>
      <c r="FZ27" s="220"/>
      <c r="GA27" s="220"/>
      <c r="GB27" s="220"/>
      <c r="GC27" s="220"/>
      <c r="GD27" s="220"/>
      <c r="GE27" s="220"/>
      <c r="GF27" s="220"/>
      <c r="GG27" s="220"/>
      <c r="GH27" s="220"/>
      <c r="GI27" s="220"/>
      <c r="GJ27" s="220"/>
      <c r="GK27" s="220"/>
      <c r="GL27" s="220"/>
      <c r="GM27" s="220"/>
      <c r="GN27" s="220"/>
      <c r="GO27" s="220"/>
      <c r="GP27" s="220"/>
      <c r="GQ27" s="220"/>
      <c r="GR27" s="220"/>
      <c r="GS27" s="220"/>
      <c r="GT27" s="220"/>
      <c r="GU27" s="220"/>
      <c r="GV27" s="220"/>
      <c r="GW27" s="220"/>
      <c r="GX27" s="220"/>
      <c r="GY27" s="220"/>
      <c r="GZ27" s="220"/>
      <c r="HA27" s="220"/>
      <c r="HB27" s="220"/>
      <c r="HC27" s="220"/>
      <c r="HD27" s="220"/>
      <c r="HE27" s="220"/>
      <c r="HF27" s="220"/>
      <c r="HG27" s="220"/>
      <c r="HH27" s="220"/>
      <c r="HI27" s="220"/>
      <c r="HJ27" s="220"/>
      <c r="HK27" s="220"/>
      <c r="HL27" s="220"/>
      <c r="HM27" s="220"/>
      <c r="HN27" s="220"/>
      <c r="HO27" s="220"/>
      <c r="HP27" s="220"/>
      <c r="HQ27" s="220"/>
      <c r="HR27" s="220"/>
      <c r="HS27" s="220"/>
      <c r="HT27" s="220"/>
      <c r="HU27" s="220"/>
      <c r="HV27" s="220"/>
      <c r="HW27" s="220"/>
      <c r="HX27" s="220"/>
      <c r="HY27" s="220"/>
      <c r="HZ27" s="220"/>
      <c r="IA27" s="220"/>
      <c r="IB27" s="220"/>
      <c r="IC27" s="220"/>
      <c r="ID27" s="220"/>
      <c r="IE27" s="220"/>
      <c r="IF27" s="220"/>
      <c r="IG27" s="220"/>
      <c r="IH27" s="220"/>
      <c r="II27" s="220"/>
      <c r="IJ27" s="220"/>
      <c r="IK27" s="220"/>
      <c r="IL27" s="220"/>
      <c r="IM27" s="220"/>
      <c r="IN27" s="220"/>
      <c r="IO27" s="220"/>
      <c r="IP27" s="220"/>
      <c r="IQ27" s="220"/>
      <c r="IR27" s="220"/>
      <c r="IS27" s="220"/>
      <c r="IT27" s="220"/>
      <c r="IU27" s="220"/>
      <c r="IV27" s="220"/>
    </row>
    <row r="28" spans="1:256" s="241" customFormat="1" x14ac:dyDescent="0.25">
      <c r="A28" s="221" t="s">
        <v>256</v>
      </c>
      <c r="B28" s="367" t="s">
        <v>332</v>
      </c>
      <c r="C28" s="223"/>
      <c r="D28" s="223"/>
      <c r="E28" s="280">
        <f t="shared" si="21"/>
        <v>0</v>
      </c>
      <c r="F28" s="223"/>
      <c r="G28" s="223"/>
      <c r="H28" s="277">
        <f t="shared" si="22"/>
        <v>0</v>
      </c>
      <c r="I28" s="223">
        <v>151</v>
      </c>
      <c r="J28" s="223">
        <v>500</v>
      </c>
      <c r="K28" s="277">
        <f t="shared" si="23"/>
        <v>651</v>
      </c>
      <c r="L28" s="223"/>
      <c r="M28" s="219"/>
      <c r="N28" s="277">
        <f t="shared" si="24"/>
        <v>0</v>
      </c>
      <c r="O28" s="224"/>
      <c r="P28" s="219"/>
      <c r="Q28" s="365">
        <f t="shared" si="25"/>
        <v>0</v>
      </c>
      <c r="R28" s="261">
        <f t="shared" si="29"/>
        <v>151</v>
      </c>
      <c r="S28" s="283">
        <f t="shared" si="29"/>
        <v>500</v>
      </c>
      <c r="T28" s="283">
        <f t="shared" si="29"/>
        <v>651</v>
      </c>
      <c r="U28" s="223">
        <v>0</v>
      </c>
      <c r="V28" s="223"/>
      <c r="W28" s="223">
        <f t="shared" si="26"/>
        <v>0</v>
      </c>
      <c r="X28" s="223">
        <v>3250</v>
      </c>
      <c r="Y28" s="219"/>
      <c r="Z28" s="224">
        <f t="shared" si="27"/>
        <v>3250</v>
      </c>
      <c r="AA28" s="248"/>
      <c r="AB28" s="368"/>
      <c r="AC28" s="276">
        <f t="shared" si="28"/>
        <v>0</v>
      </c>
      <c r="AD28" s="261">
        <f t="shared" si="2"/>
        <v>3250</v>
      </c>
      <c r="AE28" s="261">
        <f t="shared" si="2"/>
        <v>0</v>
      </c>
      <c r="AF28" s="261">
        <f t="shared" si="2"/>
        <v>3250</v>
      </c>
      <c r="AG28" s="227"/>
      <c r="AH28" s="224"/>
      <c r="AI28" s="219"/>
      <c r="AJ28" s="280"/>
      <c r="AK28" s="243"/>
      <c r="AL28" s="368"/>
      <c r="AM28" s="369"/>
      <c r="AN28" s="261">
        <f t="shared" si="30"/>
        <v>3401</v>
      </c>
      <c r="AO28" s="261">
        <f t="shared" si="31"/>
        <v>500</v>
      </c>
      <c r="AP28" s="261">
        <f t="shared" si="32"/>
        <v>3901</v>
      </c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0"/>
      <c r="CE28" s="220"/>
      <c r="CF28" s="220"/>
      <c r="CG28" s="220"/>
      <c r="CH28" s="220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0"/>
      <c r="GQ28" s="220"/>
      <c r="GR28" s="220"/>
      <c r="GS28" s="220"/>
      <c r="GT28" s="220"/>
      <c r="GU28" s="220"/>
      <c r="GV28" s="220"/>
      <c r="GW28" s="220"/>
      <c r="GX28" s="220"/>
      <c r="GY28" s="220"/>
      <c r="GZ28" s="220"/>
      <c r="HA28" s="220"/>
      <c r="HB28" s="220"/>
      <c r="HC28" s="220"/>
      <c r="HD28" s="220"/>
      <c r="HE28" s="220"/>
      <c r="HF28" s="220"/>
      <c r="HG28" s="220"/>
      <c r="HH28" s="220"/>
      <c r="HI28" s="220"/>
      <c r="HJ28" s="220"/>
      <c r="HK28" s="220"/>
      <c r="HL28" s="220"/>
      <c r="HM28" s="220"/>
      <c r="HN28" s="220"/>
      <c r="HO28" s="220"/>
      <c r="HP28" s="220"/>
      <c r="HQ28" s="220"/>
      <c r="HR28" s="220"/>
      <c r="HS28" s="220"/>
      <c r="HT28" s="220"/>
      <c r="HU28" s="220"/>
      <c r="HV28" s="220"/>
      <c r="HW28" s="220"/>
      <c r="HX28" s="220"/>
      <c r="HY28" s="220"/>
      <c r="HZ28" s="220"/>
      <c r="IA28" s="220"/>
      <c r="IB28" s="220"/>
      <c r="IC28" s="220"/>
      <c r="ID28" s="220"/>
      <c r="IE28" s="220"/>
      <c r="IF28" s="220"/>
      <c r="IG28" s="220"/>
      <c r="IH28" s="220"/>
      <c r="II28" s="220"/>
      <c r="IJ28" s="220"/>
      <c r="IK28" s="220"/>
      <c r="IL28" s="220"/>
      <c r="IM28" s="220"/>
      <c r="IN28" s="220"/>
      <c r="IO28" s="220"/>
      <c r="IP28" s="220"/>
      <c r="IQ28" s="220"/>
      <c r="IR28" s="220"/>
      <c r="IS28" s="220"/>
      <c r="IT28" s="220"/>
      <c r="IU28" s="220"/>
      <c r="IV28" s="220"/>
    </row>
    <row r="29" spans="1:256" s="241" customFormat="1" x14ac:dyDescent="0.25">
      <c r="A29" s="221" t="s">
        <v>257</v>
      </c>
      <c r="B29" s="251" t="s">
        <v>253</v>
      </c>
      <c r="C29" s="223"/>
      <c r="D29" s="223"/>
      <c r="E29" s="280">
        <f t="shared" si="21"/>
        <v>0</v>
      </c>
      <c r="F29" s="223"/>
      <c r="G29" s="223"/>
      <c r="H29" s="277">
        <f t="shared" si="22"/>
        <v>0</v>
      </c>
      <c r="I29" s="223">
        <v>10952</v>
      </c>
      <c r="J29" s="223">
        <f>25+690</f>
        <v>715</v>
      </c>
      <c r="K29" s="277">
        <f t="shared" si="23"/>
        <v>11667</v>
      </c>
      <c r="L29" s="223"/>
      <c r="M29" s="219"/>
      <c r="N29" s="277">
        <f t="shared" si="24"/>
        <v>0</v>
      </c>
      <c r="O29" s="224"/>
      <c r="P29" s="219"/>
      <c r="Q29" s="365">
        <f t="shared" si="25"/>
        <v>0</v>
      </c>
      <c r="R29" s="261">
        <f t="shared" si="1"/>
        <v>10952</v>
      </c>
      <c r="S29" s="283">
        <f t="shared" si="1"/>
        <v>715</v>
      </c>
      <c r="T29" s="283">
        <f t="shared" si="1"/>
        <v>11667</v>
      </c>
      <c r="U29" s="223">
        <v>389</v>
      </c>
      <c r="V29" s="223">
        <f>1520+135</f>
        <v>1655</v>
      </c>
      <c r="W29" s="223">
        <f t="shared" si="26"/>
        <v>2044</v>
      </c>
      <c r="X29" s="223"/>
      <c r="Y29" s="219">
        <v>259</v>
      </c>
      <c r="Z29" s="224">
        <f t="shared" si="27"/>
        <v>259</v>
      </c>
      <c r="AA29" s="248"/>
      <c r="AB29" s="368"/>
      <c r="AC29" s="276">
        <f t="shared" si="28"/>
        <v>0</v>
      </c>
      <c r="AD29" s="261">
        <f t="shared" si="2"/>
        <v>389</v>
      </c>
      <c r="AE29" s="261">
        <f t="shared" si="2"/>
        <v>1914</v>
      </c>
      <c r="AF29" s="261">
        <f t="shared" si="2"/>
        <v>2303</v>
      </c>
      <c r="AG29" s="227"/>
      <c r="AH29" s="224"/>
      <c r="AI29" s="219"/>
      <c r="AJ29" s="277"/>
      <c r="AK29" s="243"/>
      <c r="AL29" s="368"/>
      <c r="AM29" s="369"/>
      <c r="AN29" s="261">
        <f t="shared" si="30"/>
        <v>11341</v>
      </c>
      <c r="AO29" s="261">
        <f t="shared" si="31"/>
        <v>2629</v>
      </c>
      <c r="AP29" s="261">
        <f t="shared" si="32"/>
        <v>13970</v>
      </c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  <c r="BM29" s="220"/>
      <c r="BN29" s="220"/>
      <c r="BO29" s="220"/>
      <c r="BP29" s="220"/>
      <c r="BQ29" s="220"/>
      <c r="BR29" s="220"/>
      <c r="BS29" s="220"/>
      <c r="BT29" s="220"/>
      <c r="BU29" s="220"/>
      <c r="BV29" s="220"/>
      <c r="BW29" s="220"/>
      <c r="BX29" s="220"/>
      <c r="BY29" s="220"/>
      <c r="BZ29" s="220"/>
      <c r="CA29" s="220"/>
      <c r="CB29" s="220"/>
      <c r="CC29" s="220"/>
      <c r="CD29" s="220"/>
      <c r="CE29" s="220"/>
      <c r="CF29" s="220"/>
      <c r="CG29" s="220"/>
      <c r="CH29" s="220"/>
      <c r="CI29" s="220"/>
      <c r="CJ29" s="220"/>
      <c r="CK29" s="220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  <c r="DD29" s="220"/>
      <c r="DE29" s="220"/>
      <c r="DF29" s="220"/>
      <c r="DG29" s="220"/>
      <c r="DH29" s="220"/>
      <c r="DI29" s="220"/>
      <c r="DJ29" s="220"/>
      <c r="DK29" s="220"/>
      <c r="DL29" s="220"/>
      <c r="DM29" s="220"/>
      <c r="DN29" s="220"/>
      <c r="DO29" s="220"/>
      <c r="DP29" s="220"/>
      <c r="DQ29" s="220"/>
      <c r="DR29" s="220"/>
      <c r="DS29" s="220"/>
      <c r="DT29" s="220"/>
      <c r="DU29" s="220"/>
      <c r="DV29" s="220"/>
      <c r="DW29" s="220"/>
      <c r="DX29" s="220"/>
      <c r="DY29" s="220"/>
      <c r="DZ29" s="220"/>
      <c r="EA29" s="220"/>
      <c r="EB29" s="220"/>
      <c r="EC29" s="220"/>
      <c r="ED29" s="220"/>
      <c r="EE29" s="220"/>
      <c r="EF29" s="220"/>
      <c r="EG29" s="220"/>
      <c r="EH29" s="220"/>
      <c r="EI29" s="220"/>
      <c r="EJ29" s="220"/>
      <c r="EK29" s="220"/>
      <c r="EL29" s="220"/>
      <c r="EM29" s="220"/>
      <c r="EN29" s="220"/>
      <c r="EO29" s="220"/>
      <c r="EP29" s="220"/>
      <c r="EQ29" s="220"/>
      <c r="ER29" s="220"/>
      <c r="ES29" s="220"/>
      <c r="ET29" s="220"/>
      <c r="EU29" s="220"/>
      <c r="EV29" s="220"/>
      <c r="EW29" s="220"/>
      <c r="EX29" s="220"/>
      <c r="EY29" s="220"/>
      <c r="EZ29" s="220"/>
      <c r="FA29" s="220"/>
      <c r="FB29" s="220"/>
      <c r="FC29" s="220"/>
      <c r="FD29" s="220"/>
      <c r="FE29" s="220"/>
      <c r="FF29" s="220"/>
      <c r="FG29" s="220"/>
      <c r="FH29" s="220"/>
      <c r="FI29" s="220"/>
      <c r="FJ29" s="220"/>
      <c r="FK29" s="220"/>
      <c r="FL29" s="220"/>
      <c r="FM29" s="220"/>
      <c r="FN29" s="220"/>
      <c r="FO29" s="220"/>
      <c r="FP29" s="220"/>
      <c r="FQ29" s="220"/>
      <c r="FR29" s="220"/>
      <c r="FS29" s="220"/>
      <c r="FT29" s="220"/>
      <c r="FU29" s="220"/>
      <c r="FV29" s="220"/>
      <c r="FW29" s="220"/>
      <c r="FX29" s="220"/>
      <c r="FY29" s="220"/>
      <c r="FZ29" s="220"/>
      <c r="GA29" s="220"/>
      <c r="GB29" s="220"/>
      <c r="GC29" s="220"/>
      <c r="GD29" s="220"/>
      <c r="GE29" s="220"/>
      <c r="GF29" s="220"/>
      <c r="GG29" s="220"/>
      <c r="GH29" s="220"/>
      <c r="GI29" s="220"/>
      <c r="GJ29" s="220"/>
      <c r="GK29" s="220"/>
      <c r="GL29" s="220"/>
      <c r="GM29" s="220"/>
      <c r="GN29" s="220"/>
      <c r="GO29" s="220"/>
      <c r="GP29" s="220"/>
      <c r="GQ29" s="220"/>
      <c r="GR29" s="220"/>
      <c r="GS29" s="220"/>
      <c r="GT29" s="220"/>
      <c r="GU29" s="220"/>
      <c r="GV29" s="220"/>
      <c r="GW29" s="220"/>
      <c r="GX29" s="220"/>
      <c r="GY29" s="220"/>
      <c r="GZ29" s="220"/>
      <c r="HA29" s="220"/>
      <c r="HB29" s="220"/>
      <c r="HC29" s="220"/>
      <c r="HD29" s="220"/>
      <c r="HE29" s="220"/>
      <c r="HF29" s="220"/>
      <c r="HG29" s="220"/>
      <c r="HH29" s="220"/>
      <c r="HI29" s="220"/>
      <c r="HJ29" s="220"/>
      <c r="HK29" s="220"/>
      <c r="HL29" s="220"/>
      <c r="HM29" s="220"/>
      <c r="HN29" s="220"/>
      <c r="HO29" s="220"/>
      <c r="HP29" s="220"/>
      <c r="HQ29" s="220"/>
      <c r="HR29" s="220"/>
      <c r="HS29" s="220"/>
      <c r="HT29" s="220"/>
      <c r="HU29" s="220"/>
      <c r="HV29" s="220"/>
      <c r="HW29" s="220"/>
      <c r="HX29" s="220"/>
      <c r="HY29" s="220"/>
      <c r="HZ29" s="220"/>
      <c r="IA29" s="220"/>
      <c r="IB29" s="220"/>
      <c r="IC29" s="220"/>
      <c r="ID29" s="220"/>
      <c r="IE29" s="220"/>
      <c r="IF29" s="220"/>
      <c r="IG29" s="220"/>
      <c r="IH29" s="220"/>
      <c r="II29" s="220"/>
      <c r="IJ29" s="220"/>
      <c r="IK29" s="220"/>
      <c r="IL29" s="220"/>
      <c r="IM29" s="220"/>
      <c r="IN29" s="220"/>
      <c r="IO29" s="220"/>
      <c r="IP29" s="220"/>
      <c r="IQ29" s="220"/>
      <c r="IR29" s="220"/>
      <c r="IS29" s="220"/>
      <c r="IT29" s="220"/>
      <c r="IU29" s="220"/>
      <c r="IV29" s="220"/>
    </row>
    <row r="30" spans="1:256" s="241" customFormat="1" hidden="1" x14ac:dyDescent="0.25">
      <c r="A30" s="221"/>
      <c r="B30" s="428"/>
      <c r="C30" s="223"/>
      <c r="D30" s="223"/>
      <c r="E30" s="280">
        <f t="shared" si="21"/>
        <v>0</v>
      </c>
      <c r="F30" s="223"/>
      <c r="G30" s="223"/>
      <c r="H30" s="277">
        <f t="shared" si="22"/>
        <v>0</v>
      </c>
      <c r="I30" s="223"/>
      <c r="J30" s="223"/>
      <c r="K30" s="277">
        <f t="shared" si="23"/>
        <v>0</v>
      </c>
      <c r="L30" s="223"/>
      <c r="M30" s="219"/>
      <c r="N30" s="277">
        <f t="shared" si="24"/>
        <v>0</v>
      </c>
      <c r="O30" s="224"/>
      <c r="P30" s="219"/>
      <c r="Q30" s="365">
        <f t="shared" si="25"/>
        <v>0</v>
      </c>
      <c r="R30" s="261">
        <f t="shared" ref="R30:T33" si="33">+O30+L30+I30+F30+C30</f>
        <v>0</v>
      </c>
      <c r="S30" s="283">
        <f t="shared" si="33"/>
        <v>0</v>
      </c>
      <c r="T30" s="283">
        <f t="shared" si="33"/>
        <v>0</v>
      </c>
      <c r="U30" s="223">
        <v>0</v>
      </c>
      <c r="V30" s="223">
        <v>12000</v>
      </c>
      <c r="W30" s="223">
        <f t="shared" si="26"/>
        <v>12000</v>
      </c>
      <c r="X30" s="223"/>
      <c r="Y30" s="219"/>
      <c r="Z30" s="224">
        <f t="shared" si="27"/>
        <v>0</v>
      </c>
      <c r="AA30" s="248"/>
      <c r="AB30" s="368"/>
      <c r="AC30" s="276">
        <f t="shared" si="28"/>
        <v>0</v>
      </c>
      <c r="AD30" s="261">
        <f t="shared" ref="AD30:AF33" si="34">+AA30+X30+U30</f>
        <v>0</v>
      </c>
      <c r="AE30" s="261">
        <f t="shared" si="34"/>
        <v>12000</v>
      </c>
      <c r="AF30" s="261">
        <f t="shared" si="34"/>
        <v>12000</v>
      </c>
      <c r="AG30" s="227"/>
      <c r="AH30" s="224"/>
      <c r="AI30" s="219"/>
      <c r="AJ30" s="277"/>
      <c r="AK30" s="243"/>
      <c r="AL30" s="368"/>
      <c r="AM30" s="369"/>
      <c r="AN30" s="261">
        <f t="shared" si="30"/>
        <v>0</v>
      </c>
      <c r="AO30" s="261">
        <f t="shared" si="31"/>
        <v>12000</v>
      </c>
      <c r="AP30" s="261">
        <f t="shared" si="32"/>
        <v>12000</v>
      </c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  <c r="BL30" s="220"/>
      <c r="BM30" s="220"/>
      <c r="BN30" s="220"/>
      <c r="BO30" s="220"/>
      <c r="BP30" s="220"/>
      <c r="BQ30" s="220"/>
      <c r="BR30" s="220"/>
      <c r="BS30" s="220"/>
      <c r="BT30" s="220"/>
      <c r="BU30" s="220"/>
      <c r="BV30" s="220"/>
      <c r="BW30" s="220"/>
      <c r="BX30" s="220"/>
      <c r="BY30" s="220"/>
      <c r="BZ30" s="220"/>
      <c r="CA30" s="220"/>
      <c r="CB30" s="220"/>
      <c r="CC30" s="220"/>
      <c r="CD30" s="220"/>
      <c r="CE30" s="220"/>
      <c r="CF30" s="220"/>
      <c r="CG30" s="220"/>
      <c r="CH30" s="220"/>
      <c r="CI30" s="220"/>
      <c r="CJ30" s="220"/>
      <c r="CK30" s="220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  <c r="DD30" s="220"/>
      <c r="DE30" s="220"/>
      <c r="DF30" s="220"/>
      <c r="DG30" s="220"/>
      <c r="DH30" s="220"/>
      <c r="DI30" s="220"/>
      <c r="DJ30" s="220"/>
      <c r="DK30" s="220"/>
      <c r="DL30" s="220"/>
      <c r="DM30" s="220"/>
      <c r="DN30" s="220"/>
      <c r="DO30" s="220"/>
      <c r="DP30" s="220"/>
      <c r="DQ30" s="220"/>
      <c r="DR30" s="220"/>
      <c r="DS30" s="220"/>
      <c r="DT30" s="220"/>
      <c r="DU30" s="220"/>
      <c r="DV30" s="220"/>
      <c r="DW30" s="220"/>
      <c r="DX30" s="220"/>
      <c r="DY30" s="220"/>
      <c r="DZ30" s="220"/>
      <c r="EA30" s="220"/>
      <c r="EB30" s="220"/>
      <c r="EC30" s="220"/>
      <c r="ED30" s="220"/>
      <c r="EE30" s="220"/>
      <c r="EF30" s="220"/>
      <c r="EG30" s="220"/>
      <c r="EH30" s="220"/>
      <c r="EI30" s="220"/>
      <c r="EJ30" s="220"/>
      <c r="EK30" s="220"/>
      <c r="EL30" s="220"/>
      <c r="EM30" s="220"/>
      <c r="EN30" s="220"/>
      <c r="EO30" s="220"/>
      <c r="EP30" s="220"/>
      <c r="EQ30" s="220"/>
      <c r="ER30" s="220"/>
      <c r="ES30" s="220"/>
      <c r="ET30" s="220"/>
      <c r="EU30" s="220"/>
      <c r="EV30" s="220"/>
      <c r="EW30" s="220"/>
      <c r="EX30" s="220"/>
      <c r="EY30" s="220"/>
      <c r="EZ30" s="220"/>
      <c r="FA30" s="220"/>
      <c r="FB30" s="220"/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0"/>
      <c r="FR30" s="220"/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20"/>
      <c r="GH30" s="220"/>
      <c r="GI30" s="220"/>
      <c r="GJ30" s="220"/>
      <c r="GK30" s="220"/>
      <c r="GL30" s="220"/>
      <c r="GM30" s="220"/>
      <c r="GN30" s="220"/>
      <c r="GO30" s="220"/>
      <c r="GP30" s="220"/>
      <c r="GQ30" s="220"/>
      <c r="GR30" s="220"/>
      <c r="GS30" s="220"/>
      <c r="GT30" s="220"/>
      <c r="GU30" s="220"/>
      <c r="GV30" s="220"/>
      <c r="GW30" s="220"/>
      <c r="GX30" s="220"/>
      <c r="GY30" s="220"/>
      <c r="GZ30" s="220"/>
      <c r="HA30" s="220"/>
      <c r="HB30" s="220"/>
      <c r="HC30" s="220"/>
      <c r="HD30" s="220"/>
      <c r="HE30" s="220"/>
      <c r="HF30" s="220"/>
      <c r="HG30" s="220"/>
      <c r="HH30" s="220"/>
      <c r="HI30" s="220"/>
      <c r="HJ30" s="220"/>
      <c r="HK30" s="220"/>
      <c r="HL30" s="220"/>
      <c r="HM30" s="220"/>
      <c r="HN30" s="220"/>
      <c r="HO30" s="220"/>
      <c r="HP30" s="220"/>
      <c r="HQ30" s="220"/>
      <c r="HR30" s="220"/>
      <c r="HS30" s="220"/>
      <c r="HT30" s="220"/>
      <c r="HU30" s="220"/>
      <c r="HV30" s="220"/>
      <c r="HW30" s="220"/>
      <c r="HX30" s="220"/>
      <c r="HY30" s="220"/>
      <c r="HZ30" s="220"/>
      <c r="IA30" s="220"/>
      <c r="IB30" s="220"/>
      <c r="IC30" s="220"/>
      <c r="ID30" s="220"/>
      <c r="IE30" s="220"/>
      <c r="IF30" s="220"/>
      <c r="IG30" s="220"/>
      <c r="IH30" s="220"/>
      <c r="II30" s="220"/>
      <c r="IJ30" s="220"/>
      <c r="IK30" s="220"/>
      <c r="IL30" s="220"/>
      <c r="IM30" s="220"/>
      <c r="IN30" s="220"/>
      <c r="IO30" s="220"/>
      <c r="IP30" s="220"/>
      <c r="IQ30" s="220"/>
      <c r="IR30" s="220"/>
      <c r="IS30" s="220"/>
      <c r="IT30" s="220"/>
      <c r="IU30" s="220"/>
      <c r="IV30" s="220"/>
    </row>
    <row r="31" spans="1:256" s="241" customFormat="1" x14ac:dyDescent="0.25">
      <c r="A31" s="221" t="s">
        <v>306</v>
      </c>
      <c r="B31" s="251" t="s">
        <v>307</v>
      </c>
      <c r="C31" s="223"/>
      <c r="D31" s="223"/>
      <c r="E31" s="280">
        <f t="shared" si="21"/>
        <v>0</v>
      </c>
      <c r="F31" s="223"/>
      <c r="G31" s="223"/>
      <c r="H31" s="277">
        <f t="shared" si="22"/>
        <v>0</v>
      </c>
      <c r="I31" s="223">
        <v>1697</v>
      </c>
      <c r="J31" s="223"/>
      <c r="K31" s="277">
        <f t="shared" si="23"/>
        <v>1697</v>
      </c>
      <c r="L31" s="223"/>
      <c r="M31" s="219"/>
      <c r="N31" s="277">
        <f t="shared" si="24"/>
        <v>0</v>
      </c>
      <c r="O31" s="224"/>
      <c r="P31" s="219"/>
      <c r="Q31" s="365">
        <f t="shared" si="25"/>
        <v>0</v>
      </c>
      <c r="R31" s="261">
        <f t="shared" si="33"/>
        <v>1697</v>
      </c>
      <c r="S31" s="283">
        <f t="shared" si="33"/>
        <v>0</v>
      </c>
      <c r="T31" s="283">
        <f t="shared" si="33"/>
        <v>1697</v>
      </c>
      <c r="U31" s="223">
        <v>0</v>
      </c>
      <c r="V31" s="223"/>
      <c r="W31" s="223">
        <f t="shared" si="26"/>
        <v>0</v>
      </c>
      <c r="X31" s="223"/>
      <c r="Y31" s="219"/>
      <c r="Z31" s="224">
        <f t="shared" si="27"/>
        <v>0</v>
      </c>
      <c r="AA31" s="248"/>
      <c r="AB31" s="368"/>
      <c r="AC31" s="276">
        <f t="shared" si="28"/>
        <v>0</v>
      </c>
      <c r="AD31" s="261">
        <f t="shared" si="34"/>
        <v>0</v>
      </c>
      <c r="AE31" s="261">
        <f t="shared" si="34"/>
        <v>0</v>
      </c>
      <c r="AF31" s="261">
        <f t="shared" si="34"/>
        <v>0</v>
      </c>
      <c r="AG31" s="227"/>
      <c r="AH31" s="224"/>
      <c r="AI31" s="219"/>
      <c r="AJ31" s="277"/>
      <c r="AK31" s="243"/>
      <c r="AL31" s="368"/>
      <c r="AM31" s="369"/>
      <c r="AN31" s="261">
        <f t="shared" si="30"/>
        <v>1697</v>
      </c>
      <c r="AO31" s="261">
        <f t="shared" si="31"/>
        <v>0</v>
      </c>
      <c r="AP31" s="261">
        <f t="shared" si="32"/>
        <v>1697</v>
      </c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  <c r="BL31" s="220"/>
      <c r="BM31" s="220"/>
      <c r="BN31" s="220"/>
      <c r="BO31" s="220"/>
      <c r="BP31" s="220"/>
      <c r="BQ31" s="220"/>
      <c r="BR31" s="220"/>
      <c r="BS31" s="220"/>
      <c r="BT31" s="220"/>
      <c r="BU31" s="220"/>
      <c r="BV31" s="220"/>
      <c r="BW31" s="220"/>
      <c r="BX31" s="220"/>
      <c r="BY31" s="220"/>
      <c r="BZ31" s="220"/>
      <c r="CA31" s="220"/>
      <c r="CB31" s="220"/>
      <c r="CC31" s="220"/>
      <c r="CD31" s="220"/>
      <c r="CE31" s="220"/>
      <c r="CF31" s="220"/>
      <c r="CG31" s="220"/>
      <c r="CH31" s="220"/>
      <c r="CI31" s="220"/>
      <c r="CJ31" s="220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  <c r="DD31" s="220"/>
      <c r="DE31" s="220"/>
      <c r="DF31" s="220"/>
      <c r="DG31" s="220"/>
      <c r="DH31" s="220"/>
      <c r="DI31" s="220"/>
      <c r="DJ31" s="220"/>
      <c r="DK31" s="220"/>
      <c r="DL31" s="220"/>
      <c r="DM31" s="220"/>
      <c r="DN31" s="220"/>
      <c r="DO31" s="220"/>
      <c r="DP31" s="220"/>
      <c r="DQ31" s="220"/>
      <c r="DR31" s="220"/>
      <c r="DS31" s="220"/>
      <c r="DT31" s="220"/>
      <c r="DU31" s="220"/>
      <c r="DV31" s="220"/>
      <c r="DW31" s="220"/>
      <c r="DX31" s="220"/>
      <c r="DY31" s="220"/>
      <c r="DZ31" s="220"/>
      <c r="EA31" s="220"/>
      <c r="EB31" s="220"/>
      <c r="EC31" s="220"/>
      <c r="ED31" s="220"/>
      <c r="EE31" s="220"/>
      <c r="EF31" s="220"/>
      <c r="EG31" s="220"/>
      <c r="EH31" s="220"/>
      <c r="EI31" s="220"/>
      <c r="EJ31" s="220"/>
      <c r="EK31" s="220"/>
      <c r="EL31" s="220"/>
      <c r="EM31" s="220"/>
      <c r="EN31" s="220"/>
      <c r="EO31" s="220"/>
      <c r="EP31" s="220"/>
      <c r="EQ31" s="220"/>
      <c r="ER31" s="220"/>
      <c r="ES31" s="220"/>
      <c r="ET31" s="220"/>
      <c r="EU31" s="220"/>
      <c r="EV31" s="220"/>
      <c r="EW31" s="220"/>
      <c r="EX31" s="220"/>
      <c r="EY31" s="220"/>
      <c r="EZ31" s="220"/>
      <c r="FA31" s="220"/>
      <c r="FB31" s="220"/>
      <c r="FC31" s="220"/>
      <c r="FD31" s="220"/>
      <c r="FE31" s="220"/>
      <c r="FF31" s="220"/>
      <c r="FG31" s="220"/>
      <c r="FH31" s="220"/>
      <c r="FI31" s="220"/>
      <c r="FJ31" s="220"/>
      <c r="FK31" s="220"/>
      <c r="FL31" s="220"/>
      <c r="FM31" s="220"/>
      <c r="FN31" s="220"/>
      <c r="FO31" s="220"/>
      <c r="FP31" s="220"/>
      <c r="FQ31" s="220"/>
      <c r="FR31" s="220"/>
      <c r="FS31" s="220"/>
      <c r="FT31" s="220"/>
      <c r="FU31" s="220"/>
      <c r="FV31" s="220"/>
      <c r="FW31" s="220"/>
      <c r="FX31" s="220"/>
      <c r="FY31" s="220"/>
      <c r="FZ31" s="220"/>
      <c r="GA31" s="220"/>
      <c r="GB31" s="220"/>
      <c r="GC31" s="220"/>
      <c r="GD31" s="220"/>
      <c r="GE31" s="220"/>
      <c r="GF31" s="220"/>
      <c r="GG31" s="220"/>
      <c r="GH31" s="220"/>
      <c r="GI31" s="220"/>
      <c r="GJ31" s="220"/>
      <c r="GK31" s="220"/>
      <c r="GL31" s="220"/>
      <c r="GM31" s="220"/>
      <c r="GN31" s="220"/>
      <c r="GO31" s="220"/>
      <c r="GP31" s="220"/>
      <c r="GQ31" s="220"/>
      <c r="GR31" s="220"/>
      <c r="GS31" s="220"/>
      <c r="GT31" s="220"/>
      <c r="GU31" s="220"/>
      <c r="GV31" s="220"/>
      <c r="GW31" s="220"/>
      <c r="GX31" s="220"/>
      <c r="GY31" s="220"/>
      <c r="GZ31" s="220"/>
      <c r="HA31" s="220"/>
      <c r="HB31" s="220"/>
      <c r="HC31" s="220"/>
      <c r="HD31" s="220"/>
      <c r="HE31" s="220"/>
      <c r="HF31" s="220"/>
      <c r="HG31" s="220"/>
      <c r="HH31" s="220"/>
      <c r="HI31" s="220"/>
      <c r="HJ31" s="220"/>
      <c r="HK31" s="220"/>
      <c r="HL31" s="220"/>
      <c r="HM31" s="220"/>
      <c r="HN31" s="220"/>
      <c r="HO31" s="220"/>
      <c r="HP31" s="220"/>
      <c r="HQ31" s="220"/>
      <c r="HR31" s="220"/>
      <c r="HS31" s="220"/>
      <c r="HT31" s="220"/>
      <c r="HU31" s="220"/>
      <c r="HV31" s="220"/>
      <c r="HW31" s="220"/>
      <c r="HX31" s="220"/>
      <c r="HY31" s="220"/>
      <c r="HZ31" s="220"/>
      <c r="IA31" s="220"/>
      <c r="IB31" s="220"/>
      <c r="IC31" s="220"/>
      <c r="ID31" s="220"/>
      <c r="IE31" s="220"/>
      <c r="IF31" s="220"/>
      <c r="IG31" s="220"/>
      <c r="IH31" s="220"/>
      <c r="II31" s="220"/>
      <c r="IJ31" s="220"/>
      <c r="IK31" s="220"/>
      <c r="IL31" s="220"/>
      <c r="IM31" s="220"/>
      <c r="IN31" s="220"/>
      <c r="IO31" s="220"/>
      <c r="IP31" s="220"/>
      <c r="IQ31" s="220"/>
      <c r="IR31" s="220"/>
      <c r="IS31" s="220"/>
      <c r="IT31" s="220"/>
      <c r="IU31" s="220"/>
      <c r="IV31" s="220"/>
    </row>
    <row r="32" spans="1:256" s="241" customFormat="1" x14ac:dyDescent="0.25">
      <c r="A32" s="221" t="s">
        <v>309</v>
      </c>
      <c r="B32" s="251" t="s">
        <v>333</v>
      </c>
      <c r="C32" s="223">
        <v>307</v>
      </c>
      <c r="D32" s="223"/>
      <c r="E32" s="280">
        <f t="shared" si="21"/>
        <v>307</v>
      </c>
      <c r="F32" s="223">
        <v>43</v>
      </c>
      <c r="G32" s="223"/>
      <c r="H32" s="277">
        <f t="shared" si="22"/>
        <v>43</v>
      </c>
      <c r="I32" s="223"/>
      <c r="J32" s="223"/>
      <c r="K32" s="277">
        <f t="shared" si="23"/>
        <v>0</v>
      </c>
      <c r="L32" s="223"/>
      <c r="M32" s="219"/>
      <c r="N32" s="277">
        <f t="shared" si="24"/>
        <v>0</v>
      </c>
      <c r="O32" s="224">
        <v>49</v>
      </c>
      <c r="P32" s="219"/>
      <c r="Q32" s="365">
        <f t="shared" si="25"/>
        <v>49</v>
      </c>
      <c r="R32" s="261">
        <f t="shared" si="33"/>
        <v>399</v>
      </c>
      <c r="S32" s="283">
        <f t="shared" si="33"/>
        <v>0</v>
      </c>
      <c r="T32" s="283">
        <f t="shared" si="33"/>
        <v>399</v>
      </c>
      <c r="U32" s="223">
        <v>0</v>
      </c>
      <c r="V32" s="223"/>
      <c r="W32" s="223">
        <f t="shared" si="26"/>
        <v>0</v>
      </c>
      <c r="X32" s="223">
        <v>4601</v>
      </c>
      <c r="Y32" s="219"/>
      <c r="Z32" s="224">
        <f t="shared" si="27"/>
        <v>4601</v>
      </c>
      <c r="AA32" s="248"/>
      <c r="AB32" s="368"/>
      <c r="AC32" s="276">
        <f t="shared" si="28"/>
        <v>0</v>
      </c>
      <c r="AD32" s="261">
        <f t="shared" si="34"/>
        <v>4601</v>
      </c>
      <c r="AE32" s="261">
        <f t="shared" si="34"/>
        <v>0</v>
      </c>
      <c r="AF32" s="261">
        <f t="shared" si="34"/>
        <v>4601</v>
      </c>
      <c r="AG32" s="227"/>
      <c r="AH32" s="224"/>
      <c r="AI32" s="219"/>
      <c r="AJ32" s="277"/>
      <c r="AK32" s="243"/>
      <c r="AL32" s="368"/>
      <c r="AM32" s="369"/>
      <c r="AN32" s="261">
        <f t="shared" si="30"/>
        <v>5000</v>
      </c>
      <c r="AO32" s="261">
        <f t="shared" si="31"/>
        <v>0</v>
      </c>
      <c r="AP32" s="261">
        <f t="shared" si="32"/>
        <v>5000</v>
      </c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  <c r="DD32" s="220"/>
      <c r="DE32" s="220"/>
      <c r="DF32" s="220"/>
      <c r="DG32" s="220"/>
      <c r="DH32" s="220"/>
      <c r="DI32" s="220"/>
      <c r="DJ32" s="220"/>
      <c r="DK32" s="220"/>
      <c r="DL32" s="220"/>
      <c r="DM32" s="220"/>
      <c r="DN32" s="220"/>
      <c r="DO32" s="220"/>
      <c r="DP32" s="220"/>
      <c r="DQ32" s="220"/>
      <c r="DR32" s="220"/>
      <c r="DS32" s="220"/>
      <c r="DT32" s="220"/>
      <c r="DU32" s="220"/>
      <c r="DV32" s="220"/>
      <c r="DW32" s="220"/>
      <c r="DX32" s="220"/>
      <c r="DY32" s="220"/>
      <c r="DZ32" s="220"/>
      <c r="EA32" s="220"/>
      <c r="EB32" s="220"/>
      <c r="EC32" s="220"/>
      <c r="ED32" s="220"/>
      <c r="EE32" s="220"/>
      <c r="EF32" s="220"/>
      <c r="EG32" s="220"/>
      <c r="EH32" s="220"/>
      <c r="EI32" s="220"/>
      <c r="EJ32" s="220"/>
      <c r="EK32" s="220"/>
      <c r="EL32" s="220"/>
      <c r="EM32" s="220"/>
      <c r="EN32" s="220"/>
      <c r="EO32" s="220"/>
      <c r="EP32" s="220"/>
      <c r="EQ32" s="220"/>
      <c r="ER32" s="220"/>
      <c r="ES32" s="220"/>
      <c r="ET32" s="220"/>
      <c r="EU32" s="220"/>
      <c r="EV32" s="220"/>
      <c r="EW32" s="220"/>
      <c r="EX32" s="220"/>
      <c r="EY32" s="220"/>
      <c r="EZ32" s="220"/>
      <c r="FA32" s="220"/>
      <c r="FB32" s="220"/>
      <c r="FC32" s="220"/>
      <c r="FD32" s="220"/>
      <c r="FE32" s="220"/>
      <c r="FF32" s="220"/>
      <c r="FG32" s="220"/>
      <c r="FH32" s="220"/>
      <c r="FI32" s="220"/>
      <c r="FJ32" s="220"/>
      <c r="FK32" s="220"/>
      <c r="FL32" s="220"/>
      <c r="FM32" s="220"/>
      <c r="FN32" s="220"/>
      <c r="FO32" s="220"/>
      <c r="FP32" s="220"/>
      <c r="FQ32" s="220"/>
      <c r="FR32" s="220"/>
      <c r="FS32" s="220"/>
      <c r="FT32" s="220"/>
      <c r="FU32" s="220"/>
      <c r="FV32" s="220"/>
      <c r="FW32" s="220"/>
      <c r="FX32" s="220"/>
      <c r="FY32" s="220"/>
      <c r="FZ32" s="220"/>
      <c r="GA32" s="220"/>
      <c r="GB32" s="220"/>
      <c r="GC32" s="220"/>
      <c r="GD32" s="220"/>
      <c r="GE32" s="220"/>
      <c r="GF32" s="220"/>
      <c r="GG32" s="220"/>
      <c r="GH32" s="220"/>
      <c r="GI32" s="220"/>
      <c r="GJ32" s="220"/>
      <c r="GK32" s="220"/>
      <c r="GL32" s="220"/>
      <c r="GM32" s="220"/>
      <c r="GN32" s="220"/>
      <c r="GO32" s="220"/>
      <c r="GP32" s="220"/>
      <c r="GQ32" s="220"/>
      <c r="GR32" s="220"/>
      <c r="GS32" s="220"/>
      <c r="GT32" s="220"/>
      <c r="GU32" s="220"/>
      <c r="GV32" s="220"/>
      <c r="GW32" s="220"/>
      <c r="GX32" s="220"/>
      <c r="GY32" s="220"/>
      <c r="GZ32" s="220"/>
      <c r="HA32" s="220"/>
      <c r="HB32" s="220"/>
      <c r="HC32" s="220"/>
      <c r="HD32" s="220"/>
      <c r="HE32" s="220"/>
      <c r="HF32" s="220"/>
      <c r="HG32" s="220"/>
      <c r="HH32" s="220"/>
      <c r="HI32" s="220"/>
      <c r="HJ32" s="220"/>
      <c r="HK32" s="220"/>
      <c r="HL32" s="220"/>
      <c r="HM32" s="220"/>
      <c r="HN32" s="220"/>
      <c r="HO32" s="220"/>
      <c r="HP32" s="220"/>
      <c r="HQ32" s="220"/>
      <c r="HR32" s="220"/>
      <c r="HS32" s="220"/>
      <c r="HT32" s="220"/>
      <c r="HU32" s="220"/>
      <c r="HV32" s="220"/>
      <c r="HW32" s="220"/>
      <c r="HX32" s="220"/>
      <c r="HY32" s="220"/>
      <c r="HZ32" s="220"/>
      <c r="IA32" s="220"/>
      <c r="IB32" s="220"/>
      <c r="IC32" s="220"/>
      <c r="ID32" s="220"/>
      <c r="IE32" s="220"/>
      <c r="IF32" s="220"/>
      <c r="IG32" s="220"/>
      <c r="IH32" s="220"/>
      <c r="II32" s="220"/>
      <c r="IJ32" s="220"/>
      <c r="IK32" s="220"/>
      <c r="IL32" s="220"/>
      <c r="IM32" s="220"/>
      <c r="IN32" s="220"/>
      <c r="IO32" s="220"/>
      <c r="IP32" s="220"/>
      <c r="IQ32" s="220"/>
      <c r="IR32" s="220"/>
      <c r="IS32" s="220"/>
      <c r="IT32" s="220"/>
      <c r="IU32" s="220"/>
      <c r="IV32" s="220"/>
    </row>
    <row r="33" spans="1:256" s="241" customFormat="1" x14ac:dyDescent="0.25">
      <c r="A33" s="221" t="s">
        <v>310</v>
      </c>
      <c r="B33" s="251" t="s">
        <v>344</v>
      </c>
      <c r="C33" s="223"/>
      <c r="D33" s="223"/>
      <c r="E33" s="280">
        <f t="shared" si="21"/>
        <v>0</v>
      </c>
      <c r="F33" s="223"/>
      <c r="G33" s="223"/>
      <c r="H33" s="277">
        <f t="shared" si="22"/>
        <v>0</v>
      </c>
      <c r="I33" s="223"/>
      <c r="J33" s="223">
        <v>200</v>
      </c>
      <c r="K33" s="277">
        <f t="shared" si="23"/>
        <v>200</v>
      </c>
      <c r="L33" s="223"/>
      <c r="M33" s="219"/>
      <c r="N33" s="277">
        <f t="shared" si="24"/>
        <v>0</v>
      </c>
      <c r="O33" s="224"/>
      <c r="P33" s="219"/>
      <c r="Q33" s="365">
        <f t="shared" si="25"/>
        <v>0</v>
      </c>
      <c r="R33" s="261">
        <f t="shared" si="33"/>
        <v>0</v>
      </c>
      <c r="S33" s="283">
        <f t="shared" si="33"/>
        <v>200</v>
      </c>
      <c r="T33" s="283">
        <f t="shared" si="33"/>
        <v>200</v>
      </c>
      <c r="U33" s="223">
        <v>0</v>
      </c>
      <c r="V33" s="223">
        <v>340992</v>
      </c>
      <c r="W33" s="223">
        <f t="shared" si="26"/>
        <v>340992</v>
      </c>
      <c r="X33" s="223"/>
      <c r="Y33" s="219"/>
      <c r="Z33" s="224">
        <f t="shared" si="27"/>
        <v>0</v>
      </c>
      <c r="AA33" s="248"/>
      <c r="AB33" s="368"/>
      <c r="AC33" s="276">
        <f t="shared" si="28"/>
        <v>0</v>
      </c>
      <c r="AD33" s="261">
        <f t="shared" si="34"/>
        <v>0</v>
      </c>
      <c r="AE33" s="261">
        <f t="shared" si="34"/>
        <v>340992</v>
      </c>
      <c r="AF33" s="261">
        <f t="shared" si="34"/>
        <v>340992</v>
      </c>
      <c r="AG33" s="227"/>
      <c r="AH33" s="224"/>
      <c r="AI33" s="219"/>
      <c r="AJ33" s="277"/>
      <c r="AK33" s="243"/>
      <c r="AL33" s="368"/>
      <c r="AM33" s="369"/>
      <c r="AN33" s="261">
        <f t="shared" si="30"/>
        <v>0</v>
      </c>
      <c r="AO33" s="261">
        <f t="shared" si="31"/>
        <v>341192</v>
      </c>
      <c r="AP33" s="261">
        <f t="shared" si="32"/>
        <v>341192</v>
      </c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  <c r="BL33" s="220"/>
      <c r="BM33" s="220"/>
      <c r="BN33" s="220"/>
      <c r="BO33" s="220"/>
      <c r="BP33" s="220"/>
      <c r="BQ33" s="220"/>
      <c r="BR33" s="220"/>
      <c r="BS33" s="220"/>
      <c r="BT33" s="220"/>
      <c r="BU33" s="220"/>
      <c r="BV33" s="220"/>
      <c r="BW33" s="220"/>
      <c r="BX33" s="220"/>
      <c r="BY33" s="220"/>
      <c r="BZ33" s="220"/>
      <c r="CA33" s="220"/>
      <c r="CB33" s="220"/>
      <c r="CC33" s="220"/>
      <c r="CD33" s="220"/>
      <c r="CE33" s="220"/>
      <c r="CF33" s="220"/>
      <c r="CG33" s="220"/>
      <c r="CH33" s="220"/>
      <c r="CI33" s="220"/>
      <c r="CJ33" s="220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  <c r="DD33" s="220"/>
      <c r="DE33" s="220"/>
      <c r="DF33" s="220"/>
      <c r="DG33" s="220"/>
      <c r="DH33" s="220"/>
      <c r="DI33" s="220"/>
      <c r="DJ33" s="220"/>
      <c r="DK33" s="220"/>
      <c r="DL33" s="220"/>
      <c r="DM33" s="220"/>
      <c r="DN33" s="220"/>
      <c r="DO33" s="220"/>
      <c r="DP33" s="220"/>
      <c r="DQ33" s="220"/>
      <c r="DR33" s="220"/>
      <c r="DS33" s="220"/>
      <c r="DT33" s="220"/>
      <c r="DU33" s="220"/>
      <c r="DV33" s="220"/>
      <c r="DW33" s="220"/>
      <c r="DX33" s="220"/>
      <c r="DY33" s="220"/>
      <c r="DZ33" s="220"/>
      <c r="EA33" s="220"/>
      <c r="EB33" s="220"/>
      <c r="EC33" s="220"/>
      <c r="ED33" s="220"/>
      <c r="EE33" s="220"/>
      <c r="EF33" s="220"/>
      <c r="EG33" s="220"/>
      <c r="EH33" s="220"/>
      <c r="EI33" s="220"/>
      <c r="EJ33" s="220"/>
      <c r="EK33" s="220"/>
      <c r="EL33" s="220"/>
      <c r="EM33" s="220"/>
      <c r="EN33" s="220"/>
      <c r="EO33" s="220"/>
      <c r="EP33" s="220"/>
      <c r="EQ33" s="220"/>
      <c r="ER33" s="220"/>
      <c r="ES33" s="220"/>
      <c r="ET33" s="220"/>
      <c r="EU33" s="220"/>
      <c r="EV33" s="220"/>
      <c r="EW33" s="220"/>
      <c r="EX33" s="220"/>
      <c r="EY33" s="220"/>
      <c r="EZ33" s="220"/>
      <c r="FA33" s="220"/>
      <c r="FB33" s="220"/>
      <c r="FC33" s="220"/>
      <c r="FD33" s="220"/>
      <c r="FE33" s="220"/>
      <c r="FF33" s="220"/>
      <c r="FG33" s="220"/>
      <c r="FH33" s="220"/>
      <c r="FI33" s="220"/>
      <c r="FJ33" s="220"/>
      <c r="FK33" s="220"/>
      <c r="FL33" s="220"/>
      <c r="FM33" s="220"/>
      <c r="FN33" s="220"/>
      <c r="FO33" s="220"/>
      <c r="FP33" s="220"/>
      <c r="FQ33" s="220"/>
      <c r="FR33" s="220"/>
      <c r="FS33" s="220"/>
      <c r="FT33" s="220"/>
      <c r="FU33" s="220"/>
      <c r="FV33" s="220"/>
      <c r="FW33" s="220"/>
      <c r="FX33" s="220"/>
      <c r="FY33" s="220"/>
      <c r="FZ33" s="220"/>
      <c r="GA33" s="220"/>
      <c r="GB33" s="220"/>
      <c r="GC33" s="220"/>
      <c r="GD33" s="220"/>
      <c r="GE33" s="220"/>
      <c r="GF33" s="220"/>
      <c r="GG33" s="220"/>
      <c r="GH33" s="220"/>
      <c r="GI33" s="220"/>
      <c r="GJ33" s="220"/>
      <c r="GK33" s="220"/>
      <c r="GL33" s="220"/>
      <c r="GM33" s="220"/>
      <c r="GN33" s="220"/>
      <c r="GO33" s="220"/>
      <c r="GP33" s="220"/>
      <c r="GQ33" s="220"/>
      <c r="GR33" s="220"/>
      <c r="GS33" s="220"/>
      <c r="GT33" s="220"/>
      <c r="GU33" s="220"/>
      <c r="GV33" s="220"/>
      <c r="GW33" s="220"/>
      <c r="GX33" s="220"/>
      <c r="GY33" s="220"/>
      <c r="GZ33" s="220"/>
      <c r="HA33" s="220"/>
      <c r="HB33" s="220"/>
      <c r="HC33" s="220"/>
      <c r="HD33" s="220"/>
      <c r="HE33" s="220"/>
      <c r="HF33" s="220"/>
      <c r="HG33" s="220"/>
      <c r="HH33" s="220"/>
      <c r="HI33" s="220"/>
      <c r="HJ33" s="220"/>
      <c r="HK33" s="220"/>
      <c r="HL33" s="220"/>
      <c r="HM33" s="220"/>
      <c r="HN33" s="220"/>
      <c r="HO33" s="220"/>
      <c r="HP33" s="220"/>
      <c r="HQ33" s="220"/>
      <c r="HR33" s="220"/>
      <c r="HS33" s="220"/>
      <c r="HT33" s="220"/>
      <c r="HU33" s="220"/>
      <c r="HV33" s="220"/>
      <c r="HW33" s="220"/>
      <c r="HX33" s="220"/>
      <c r="HY33" s="220"/>
      <c r="HZ33" s="220"/>
      <c r="IA33" s="220"/>
      <c r="IB33" s="220"/>
      <c r="IC33" s="220"/>
      <c r="ID33" s="220"/>
      <c r="IE33" s="220"/>
      <c r="IF33" s="220"/>
      <c r="IG33" s="220"/>
      <c r="IH33" s="220"/>
      <c r="II33" s="220"/>
      <c r="IJ33" s="220"/>
      <c r="IK33" s="220"/>
      <c r="IL33" s="220"/>
      <c r="IM33" s="220"/>
      <c r="IN33" s="220"/>
      <c r="IO33" s="220"/>
      <c r="IP33" s="220"/>
      <c r="IQ33" s="220"/>
      <c r="IR33" s="220"/>
      <c r="IS33" s="220"/>
      <c r="IT33" s="220"/>
      <c r="IU33" s="220"/>
      <c r="IV33" s="220"/>
    </row>
    <row r="34" spans="1:256" x14ac:dyDescent="0.25">
      <c r="A34" s="221" t="s">
        <v>31</v>
      </c>
      <c r="B34" s="242" t="s">
        <v>18</v>
      </c>
      <c r="C34" s="243">
        <f t="shared" ref="C34:AP34" si="35">SUM(C35:C41)</f>
        <v>0</v>
      </c>
      <c r="D34" s="243">
        <f t="shared" si="35"/>
        <v>0</v>
      </c>
      <c r="E34" s="276">
        <f t="shared" si="35"/>
        <v>0</v>
      </c>
      <c r="F34" s="243">
        <f t="shared" si="35"/>
        <v>0</v>
      </c>
      <c r="G34" s="243">
        <f t="shared" si="35"/>
        <v>0</v>
      </c>
      <c r="H34" s="276">
        <f t="shared" si="35"/>
        <v>0</v>
      </c>
      <c r="I34" s="243">
        <f t="shared" si="35"/>
        <v>9138</v>
      </c>
      <c r="J34" s="243">
        <f t="shared" si="35"/>
        <v>1323</v>
      </c>
      <c r="K34" s="276">
        <f t="shared" si="35"/>
        <v>10461</v>
      </c>
      <c r="L34" s="243">
        <f t="shared" si="35"/>
        <v>0</v>
      </c>
      <c r="M34" s="243">
        <f t="shared" si="35"/>
        <v>0</v>
      </c>
      <c r="N34" s="276">
        <f t="shared" si="35"/>
        <v>0</v>
      </c>
      <c r="O34" s="243">
        <f t="shared" si="35"/>
        <v>0</v>
      </c>
      <c r="P34" s="243">
        <f t="shared" si="35"/>
        <v>0</v>
      </c>
      <c r="Q34" s="278">
        <f t="shared" si="35"/>
        <v>0</v>
      </c>
      <c r="R34" s="276">
        <f t="shared" si="35"/>
        <v>9138</v>
      </c>
      <c r="S34" s="276">
        <f t="shared" si="35"/>
        <v>1323</v>
      </c>
      <c r="T34" s="276">
        <f t="shared" si="35"/>
        <v>10461</v>
      </c>
      <c r="U34" s="243">
        <f t="shared" si="35"/>
        <v>1987</v>
      </c>
      <c r="V34" s="243">
        <f t="shared" si="35"/>
        <v>0</v>
      </c>
      <c r="W34" s="243">
        <f t="shared" si="35"/>
        <v>1987</v>
      </c>
      <c r="X34" s="243">
        <f t="shared" si="35"/>
        <v>0</v>
      </c>
      <c r="Y34" s="243">
        <f t="shared" si="35"/>
        <v>12390</v>
      </c>
      <c r="Z34" s="243">
        <f t="shared" si="35"/>
        <v>12390</v>
      </c>
      <c r="AA34" s="243">
        <f t="shared" si="35"/>
        <v>0</v>
      </c>
      <c r="AB34" s="243">
        <f t="shared" si="35"/>
        <v>0</v>
      </c>
      <c r="AC34" s="243">
        <f t="shared" si="35"/>
        <v>0</v>
      </c>
      <c r="AD34" s="243">
        <f t="shared" si="35"/>
        <v>1987</v>
      </c>
      <c r="AE34" s="243">
        <f t="shared" si="35"/>
        <v>12390</v>
      </c>
      <c r="AF34" s="243">
        <f t="shared" si="35"/>
        <v>14377</v>
      </c>
      <c r="AG34" s="243">
        <f t="shared" si="35"/>
        <v>0</v>
      </c>
      <c r="AH34" s="243">
        <f t="shared" si="35"/>
        <v>0</v>
      </c>
      <c r="AI34" s="243">
        <f t="shared" si="35"/>
        <v>0</v>
      </c>
      <c r="AJ34" s="243">
        <f t="shared" si="35"/>
        <v>0</v>
      </c>
      <c r="AK34" s="243">
        <f t="shared" si="35"/>
        <v>0</v>
      </c>
      <c r="AL34" s="243">
        <f t="shared" si="35"/>
        <v>0</v>
      </c>
      <c r="AM34" s="243">
        <f t="shared" si="35"/>
        <v>0</v>
      </c>
      <c r="AN34" s="243">
        <f t="shared" si="35"/>
        <v>11125</v>
      </c>
      <c r="AO34" s="243">
        <f t="shared" si="35"/>
        <v>13713</v>
      </c>
      <c r="AP34" s="243">
        <f t="shared" si="35"/>
        <v>24838</v>
      </c>
      <c r="AQ34" s="252"/>
      <c r="AR34" s="252"/>
      <c r="AS34" s="252"/>
      <c r="AT34" s="252"/>
      <c r="AU34" s="252"/>
      <c r="AV34" s="252"/>
      <c r="AW34" s="252"/>
      <c r="AX34" s="252"/>
      <c r="AY34" s="252"/>
      <c r="AZ34" s="252"/>
      <c r="BA34" s="252"/>
      <c r="BB34" s="252"/>
      <c r="BC34" s="252"/>
      <c r="BD34" s="252"/>
      <c r="BE34" s="252"/>
      <c r="BF34" s="252"/>
      <c r="BG34" s="252"/>
      <c r="BH34" s="252"/>
      <c r="BI34" s="252"/>
      <c r="BJ34" s="252"/>
      <c r="BK34" s="252"/>
      <c r="BL34" s="252"/>
      <c r="BM34" s="252"/>
      <c r="BN34" s="252"/>
      <c r="BO34" s="252"/>
      <c r="BP34" s="252"/>
      <c r="BQ34" s="252"/>
      <c r="BR34" s="252"/>
      <c r="BS34" s="252"/>
      <c r="BT34" s="252"/>
      <c r="BU34" s="252"/>
      <c r="BV34" s="252"/>
      <c r="BW34" s="252"/>
      <c r="BX34" s="252"/>
      <c r="BY34" s="252"/>
      <c r="BZ34" s="252"/>
      <c r="CA34" s="252"/>
      <c r="CB34" s="252"/>
      <c r="CC34" s="252"/>
      <c r="CD34" s="252"/>
      <c r="CE34" s="252"/>
      <c r="CF34" s="252"/>
      <c r="CG34" s="252"/>
      <c r="CH34" s="252"/>
      <c r="CI34" s="252"/>
      <c r="CJ34" s="252"/>
      <c r="CK34" s="252"/>
      <c r="CL34" s="252"/>
      <c r="CM34" s="252"/>
      <c r="CN34" s="252"/>
      <c r="CO34" s="252"/>
      <c r="CP34" s="252"/>
      <c r="CQ34" s="252"/>
      <c r="CR34" s="252"/>
      <c r="CS34" s="252"/>
      <c r="CT34" s="252"/>
      <c r="CU34" s="252"/>
      <c r="CV34" s="252"/>
      <c r="CW34" s="252"/>
      <c r="CX34" s="252"/>
      <c r="CY34" s="252"/>
      <c r="CZ34" s="252"/>
      <c r="DA34" s="252"/>
      <c r="DB34" s="252"/>
      <c r="DC34" s="252"/>
      <c r="DD34" s="252"/>
      <c r="DE34" s="252"/>
      <c r="DF34" s="252"/>
      <c r="DG34" s="252"/>
      <c r="DH34" s="252"/>
      <c r="DI34" s="252"/>
      <c r="DJ34" s="252"/>
      <c r="DK34" s="252"/>
      <c r="DL34" s="252"/>
      <c r="DM34" s="252"/>
      <c r="DN34" s="252"/>
      <c r="DO34" s="252"/>
      <c r="DP34" s="252"/>
      <c r="DQ34" s="252"/>
      <c r="DR34" s="252"/>
      <c r="DS34" s="252"/>
      <c r="DT34" s="252"/>
      <c r="DU34" s="252"/>
      <c r="DV34" s="252"/>
      <c r="DW34" s="252"/>
      <c r="DX34" s="252"/>
      <c r="DY34" s="252"/>
      <c r="DZ34" s="252"/>
      <c r="EA34" s="252"/>
      <c r="EB34" s="252"/>
      <c r="EC34" s="252"/>
      <c r="ED34" s="252"/>
      <c r="EE34" s="252"/>
      <c r="EF34" s="252"/>
      <c r="EG34" s="252"/>
      <c r="EH34" s="252"/>
      <c r="EI34" s="252"/>
      <c r="EJ34" s="252"/>
      <c r="EK34" s="252"/>
      <c r="EL34" s="252"/>
      <c r="EM34" s="252"/>
      <c r="EN34" s="252"/>
      <c r="EO34" s="252"/>
      <c r="EP34" s="252"/>
      <c r="EQ34" s="252"/>
      <c r="ER34" s="252"/>
      <c r="ES34" s="252"/>
      <c r="ET34" s="252"/>
      <c r="EU34" s="252"/>
      <c r="EV34" s="252"/>
      <c r="EW34" s="252"/>
      <c r="EX34" s="252"/>
      <c r="EY34" s="252"/>
      <c r="EZ34" s="252"/>
      <c r="FA34" s="252"/>
      <c r="FB34" s="252"/>
      <c r="FC34" s="252"/>
      <c r="FD34" s="252"/>
      <c r="FE34" s="252"/>
      <c r="FF34" s="252"/>
      <c r="FG34" s="252"/>
      <c r="FH34" s="252"/>
      <c r="FI34" s="252"/>
      <c r="FJ34" s="252"/>
      <c r="FK34" s="252"/>
      <c r="FL34" s="252"/>
      <c r="FM34" s="252"/>
      <c r="FN34" s="252"/>
      <c r="FO34" s="252"/>
      <c r="FP34" s="252"/>
      <c r="FQ34" s="252"/>
      <c r="FR34" s="252"/>
      <c r="FS34" s="252"/>
      <c r="FT34" s="252"/>
      <c r="FU34" s="252"/>
      <c r="FV34" s="252"/>
      <c r="FW34" s="252"/>
      <c r="FX34" s="252"/>
      <c r="FY34" s="252"/>
      <c r="FZ34" s="252"/>
      <c r="GA34" s="252"/>
      <c r="GB34" s="252"/>
      <c r="GC34" s="252"/>
      <c r="GD34" s="252"/>
      <c r="GE34" s="252"/>
      <c r="GF34" s="252"/>
      <c r="GG34" s="252"/>
      <c r="GH34" s="252"/>
      <c r="GI34" s="252"/>
      <c r="GJ34" s="252"/>
      <c r="GK34" s="252"/>
      <c r="GL34" s="252"/>
      <c r="GM34" s="252"/>
      <c r="GN34" s="252"/>
      <c r="GO34" s="252"/>
      <c r="GP34" s="252"/>
      <c r="GQ34" s="252"/>
      <c r="GR34" s="252"/>
      <c r="GS34" s="252"/>
      <c r="GT34" s="252"/>
      <c r="GU34" s="252"/>
      <c r="GV34" s="252"/>
      <c r="GW34" s="252"/>
      <c r="GX34" s="252"/>
      <c r="GY34" s="252"/>
      <c r="GZ34" s="252"/>
      <c r="HA34" s="252"/>
      <c r="HB34" s="252"/>
      <c r="HC34" s="252"/>
      <c r="HD34" s="252"/>
      <c r="HE34" s="252"/>
      <c r="HF34" s="252"/>
      <c r="HG34" s="252"/>
      <c r="HH34" s="252"/>
      <c r="HI34" s="252"/>
      <c r="HJ34" s="252"/>
      <c r="HK34" s="252"/>
      <c r="HL34" s="252"/>
      <c r="HM34" s="252"/>
      <c r="HN34" s="252"/>
      <c r="HO34" s="252"/>
      <c r="HP34" s="252"/>
      <c r="HQ34" s="252"/>
      <c r="HR34" s="252"/>
      <c r="HS34" s="252"/>
      <c r="HT34" s="252"/>
      <c r="HU34" s="252"/>
      <c r="HV34" s="252"/>
      <c r="HW34" s="252"/>
      <c r="HX34" s="252"/>
      <c r="HY34" s="252"/>
      <c r="HZ34" s="252"/>
      <c r="IA34" s="252"/>
      <c r="IB34" s="252"/>
      <c r="IC34" s="252"/>
      <c r="ID34" s="252"/>
      <c r="IE34" s="252"/>
      <c r="IF34" s="252"/>
      <c r="IG34" s="252"/>
      <c r="IH34" s="252"/>
      <c r="II34" s="252"/>
      <c r="IJ34" s="252"/>
      <c r="IK34" s="252"/>
      <c r="IL34" s="252"/>
      <c r="IM34" s="252"/>
      <c r="IN34" s="252"/>
      <c r="IO34" s="252"/>
      <c r="IP34" s="252"/>
      <c r="IQ34" s="252"/>
      <c r="IR34" s="252"/>
      <c r="IS34" s="252"/>
      <c r="IT34" s="252"/>
      <c r="IU34" s="252"/>
      <c r="IV34" s="252"/>
    </row>
    <row r="35" spans="1:256" x14ac:dyDescent="0.25">
      <c r="A35" s="221" t="s">
        <v>219</v>
      </c>
      <c r="B35" s="222" t="s">
        <v>192</v>
      </c>
      <c r="C35" s="223"/>
      <c r="D35" s="223"/>
      <c r="E35" s="280">
        <f t="shared" ref="E35:E41" si="36">+D35+C35</f>
        <v>0</v>
      </c>
      <c r="F35" s="223"/>
      <c r="G35" s="219"/>
      <c r="H35" s="277">
        <f t="shared" ref="H35:H41" si="37">+G35+F35</f>
        <v>0</v>
      </c>
      <c r="I35" s="223">
        <v>1343</v>
      </c>
      <c r="J35" s="219">
        <v>565</v>
      </c>
      <c r="K35" s="277">
        <f t="shared" ref="K35:K41" si="38">+J35+I35</f>
        <v>1908</v>
      </c>
      <c r="L35" s="223"/>
      <c r="M35" s="219"/>
      <c r="N35" s="277">
        <f t="shared" ref="N35:N41" si="39">+M35+L35</f>
        <v>0</v>
      </c>
      <c r="O35" s="224"/>
      <c r="P35" s="219"/>
      <c r="Q35" s="370">
        <f t="shared" ref="Q35:Q41" si="40">+P35+O35</f>
        <v>0</v>
      </c>
      <c r="R35" s="283">
        <f t="shared" si="1"/>
        <v>1343</v>
      </c>
      <c r="S35" s="283">
        <f t="shared" si="1"/>
        <v>565</v>
      </c>
      <c r="T35" s="283">
        <f t="shared" si="1"/>
        <v>1908</v>
      </c>
      <c r="U35" s="223"/>
      <c r="V35" s="223"/>
      <c r="W35" s="223">
        <f t="shared" ref="W35:W41" si="41">+V35+U35</f>
        <v>0</v>
      </c>
      <c r="X35" s="223"/>
      <c r="Y35" s="219"/>
      <c r="Z35" s="224">
        <f t="shared" ref="Z35:Z41" si="42">+Y35+X35</f>
        <v>0</v>
      </c>
      <c r="AA35" s="225"/>
      <c r="AB35" s="219"/>
      <c r="AC35" s="224">
        <f t="shared" ref="AC35:AC41" si="43">+AB35+AA35</f>
        <v>0</v>
      </c>
      <c r="AD35" s="261">
        <f t="shared" si="2"/>
        <v>0</v>
      </c>
      <c r="AE35" s="261">
        <f t="shared" si="2"/>
        <v>0</v>
      </c>
      <c r="AF35" s="261">
        <f t="shared" si="2"/>
        <v>0</v>
      </c>
      <c r="AG35" s="227"/>
      <c r="AH35" s="224"/>
      <c r="AI35" s="219"/>
      <c r="AJ35" s="224"/>
      <c r="AK35" s="227"/>
      <c r="AL35" s="371"/>
      <c r="AM35" s="371"/>
      <c r="AN35" s="261">
        <f t="shared" si="3"/>
        <v>1343</v>
      </c>
      <c r="AO35" s="261">
        <f t="shared" si="3"/>
        <v>565</v>
      </c>
      <c r="AP35" s="261">
        <f t="shared" si="3"/>
        <v>1908</v>
      </c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0"/>
      <c r="BX35" s="220"/>
      <c r="BY35" s="220"/>
      <c r="BZ35" s="220"/>
      <c r="CA35" s="220"/>
      <c r="CB35" s="220"/>
      <c r="CC35" s="220"/>
      <c r="CD35" s="220"/>
      <c r="CE35" s="220"/>
      <c r="CF35" s="220"/>
      <c r="CG35" s="220"/>
      <c r="CH35" s="220"/>
      <c r="CI35" s="220"/>
      <c r="CJ35" s="220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  <c r="DD35" s="220"/>
      <c r="DE35" s="220"/>
      <c r="DF35" s="220"/>
      <c r="DG35" s="220"/>
      <c r="DH35" s="220"/>
      <c r="DI35" s="220"/>
      <c r="DJ35" s="220"/>
      <c r="DK35" s="220"/>
      <c r="DL35" s="220"/>
      <c r="DM35" s="220"/>
      <c r="DN35" s="220"/>
      <c r="DO35" s="220"/>
      <c r="DP35" s="220"/>
      <c r="DQ35" s="220"/>
      <c r="DR35" s="220"/>
      <c r="DS35" s="220"/>
      <c r="DT35" s="220"/>
      <c r="DU35" s="220"/>
      <c r="DV35" s="220"/>
      <c r="DW35" s="220"/>
      <c r="DX35" s="220"/>
      <c r="DY35" s="220"/>
      <c r="DZ35" s="220"/>
      <c r="EA35" s="220"/>
      <c r="EB35" s="220"/>
      <c r="EC35" s="220"/>
      <c r="ED35" s="220"/>
      <c r="EE35" s="220"/>
      <c r="EF35" s="220"/>
      <c r="EG35" s="220"/>
      <c r="EH35" s="220"/>
      <c r="EI35" s="220"/>
      <c r="EJ35" s="220"/>
      <c r="EK35" s="220"/>
      <c r="EL35" s="220"/>
      <c r="EM35" s="220"/>
      <c r="EN35" s="220"/>
      <c r="EO35" s="220"/>
      <c r="EP35" s="220"/>
      <c r="EQ35" s="220"/>
      <c r="ER35" s="220"/>
      <c r="ES35" s="220"/>
      <c r="ET35" s="220"/>
      <c r="EU35" s="220"/>
      <c r="EV35" s="220"/>
      <c r="EW35" s="220"/>
      <c r="EX35" s="220"/>
      <c r="EY35" s="220"/>
      <c r="EZ35" s="220"/>
      <c r="FA35" s="220"/>
      <c r="FB35" s="220"/>
      <c r="FC35" s="220"/>
      <c r="FD35" s="220"/>
      <c r="FE35" s="220"/>
      <c r="FF35" s="220"/>
      <c r="FG35" s="220"/>
      <c r="FH35" s="220"/>
      <c r="FI35" s="220"/>
      <c r="FJ35" s="220"/>
      <c r="FK35" s="220"/>
      <c r="FL35" s="220"/>
      <c r="FM35" s="220"/>
      <c r="FN35" s="220"/>
      <c r="FO35" s="220"/>
      <c r="FP35" s="220"/>
      <c r="FQ35" s="220"/>
      <c r="FR35" s="220"/>
      <c r="FS35" s="220"/>
      <c r="FT35" s="220"/>
      <c r="FU35" s="220"/>
      <c r="FV35" s="220"/>
      <c r="FW35" s="220"/>
      <c r="FX35" s="220"/>
      <c r="FY35" s="220"/>
      <c r="FZ35" s="220"/>
      <c r="GA35" s="220"/>
      <c r="GB35" s="220"/>
      <c r="GC35" s="220"/>
      <c r="GD35" s="220"/>
      <c r="GE35" s="220"/>
      <c r="GF35" s="220"/>
      <c r="GG35" s="220"/>
      <c r="GH35" s="220"/>
      <c r="GI35" s="220"/>
      <c r="GJ35" s="220"/>
      <c r="GK35" s="220"/>
      <c r="GL35" s="220"/>
      <c r="GM35" s="220"/>
      <c r="GN35" s="220"/>
      <c r="GO35" s="220"/>
      <c r="GP35" s="220"/>
      <c r="GQ35" s="220"/>
      <c r="GR35" s="220"/>
      <c r="GS35" s="220"/>
      <c r="GT35" s="220"/>
      <c r="GU35" s="220"/>
      <c r="GV35" s="220"/>
      <c r="GW35" s="220"/>
      <c r="GX35" s="220"/>
      <c r="GY35" s="220"/>
      <c r="GZ35" s="220"/>
      <c r="HA35" s="220"/>
      <c r="HB35" s="220"/>
      <c r="HC35" s="220"/>
      <c r="HD35" s="220"/>
      <c r="HE35" s="220"/>
      <c r="HF35" s="220"/>
      <c r="HG35" s="220"/>
      <c r="HH35" s="220"/>
      <c r="HI35" s="220"/>
      <c r="HJ35" s="220"/>
      <c r="HK35" s="220"/>
      <c r="HL35" s="220"/>
      <c r="HM35" s="220"/>
      <c r="HN35" s="220"/>
      <c r="HO35" s="220"/>
      <c r="HP35" s="220"/>
      <c r="HQ35" s="220"/>
      <c r="HR35" s="220"/>
      <c r="HS35" s="220"/>
      <c r="HT35" s="220"/>
      <c r="HU35" s="220"/>
      <c r="HV35" s="220"/>
      <c r="HW35" s="220"/>
      <c r="HX35" s="220"/>
      <c r="HY35" s="220"/>
      <c r="HZ35" s="220"/>
      <c r="IA35" s="220"/>
      <c r="IB35" s="220"/>
      <c r="IC35" s="220"/>
      <c r="ID35" s="220"/>
      <c r="IE35" s="220"/>
      <c r="IF35" s="220"/>
      <c r="IG35" s="220"/>
      <c r="IH35" s="220"/>
      <c r="II35" s="220"/>
      <c r="IJ35" s="220"/>
      <c r="IK35" s="220"/>
      <c r="IL35" s="220"/>
      <c r="IM35" s="220"/>
      <c r="IN35" s="220"/>
      <c r="IO35" s="220"/>
      <c r="IP35" s="220"/>
      <c r="IQ35" s="220"/>
      <c r="IR35" s="220"/>
      <c r="IS35" s="220"/>
      <c r="IT35" s="220"/>
      <c r="IU35" s="220"/>
      <c r="IV35" s="220"/>
    </row>
    <row r="36" spans="1:256" x14ac:dyDescent="0.25">
      <c r="A36" s="221" t="s">
        <v>220</v>
      </c>
      <c r="B36" s="222" t="s">
        <v>304</v>
      </c>
      <c r="C36" s="223"/>
      <c r="D36" s="223"/>
      <c r="E36" s="280">
        <f t="shared" si="36"/>
        <v>0</v>
      </c>
      <c r="F36" s="223"/>
      <c r="G36" s="219"/>
      <c r="H36" s="277">
        <f t="shared" si="37"/>
        <v>0</v>
      </c>
      <c r="I36" s="223">
        <v>487</v>
      </c>
      <c r="J36" s="219">
        <v>127</v>
      </c>
      <c r="K36" s="277">
        <f t="shared" si="38"/>
        <v>614</v>
      </c>
      <c r="L36" s="223"/>
      <c r="M36" s="219"/>
      <c r="N36" s="277">
        <f t="shared" si="39"/>
        <v>0</v>
      </c>
      <c r="O36" s="224"/>
      <c r="P36" s="219"/>
      <c r="Q36" s="365">
        <f t="shared" si="40"/>
        <v>0</v>
      </c>
      <c r="R36" s="261">
        <f t="shared" si="1"/>
        <v>487</v>
      </c>
      <c r="S36" s="283">
        <f t="shared" si="1"/>
        <v>127</v>
      </c>
      <c r="T36" s="283">
        <f t="shared" si="1"/>
        <v>614</v>
      </c>
      <c r="U36" s="223"/>
      <c r="V36" s="223"/>
      <c r="W36" s="223">
        <f t="shared" si="41"/>
        <v>0</v>
      </c>
      <c r="X36" s="223"/>
      <c r="Y36" s="219"/>
      <c r="Z36" s="224">
        <f t="shared" si="42"/>
        <v>0</v>
      </c>
      <c r="AA36" s="225"/>
      <c r="AB36" s="219"/>
      <c r="AC36" s="224">
        <f t="shared" si="43"/>
        <v>0</v>
      </c>
      <c r="AD36" s="261">
        <f t="shared" si="2"/>
        <v>0</v>
      </c>
      <c r="AE36" s="261">
        <f t="shared" si="2"/>
        <v>0</v>
      </c>
      <c r="AF36" s="261">
        <f t="shared" si="2"/>
        <v>0</v>
      </c>
      <c r="AG36" s="227"/>
      <c r="AH36" s="224"/>
      <c r="AI36" s="219"/>
      <c r="AJ36" s="224"/>
      <c r="AK36" s="227"/>
      <c r="AL36" s="371"/>
      <c r="AM36" s="371"/>
      <c r="AN36" s="261">
        <f t="shared" si="3"/>
        <v>487</v>
      </c>
      <c r="AO36" s="261">
        <f t="shared" si="3"/>
        <v>127</v>
      </c>
      <c r="AP36" s="261">
        <f t="shared" si="3"/>
        <v>614</v>
      </c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  <c r="BL36" s="220"/>
      <c r="BM36" s="220"/>
      <c r="BN36" s="220"/>
      <c r="BO36" s="220"/>
      <c r="BP36" s="220"/>
      <c r="BQ36" s="220"/>
      <c r="BR36" s="220"/>
      <c r="BS36" s="220"/>
      <c r="BT36" s="220"/>
      <c r="BU36" s="220"/>
      <c r="BV36" s="220"/>
      <c r="BW36" s="220"/>
      <c r="BX36" s="220"/>
      <c r="BY36" s="220"/>
      <c r="BZ36" s="220"/>
      <c r="CA36" s="220"/>
      <c r="CB36" s="220"/>
      <c r="CC36" s="220"/>
      <c r="CD36" s="220"/>
      <c r="CE36" s="220"/>
      <c r="CF36" s="220"/>
      <c r="CG36" s="220"/>
      <c r="CH36" s="220"/>
      <c r="CI36" s="220"/>
      <c r="CJ36" s="220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  <c r="DD36" s="220"/>
      <c r="DE36" s="220"/>
      <c r="DF36" s="220"/>
      <c r="DG36" s="220"/>
      <c r="DH36" s="220"/>
      <c r="DI36" s="220"/>
      <c r="DJ36" s="220"/>
      <c r="DK36" s="220"/>
      <c r="DL36" s="220"/>
      <c r="DM36" s="220"/>
      <c r="DN36" s="220"/>
      <c r="DO36" s="220"/>
      <c r="DP36" s="220"/>
      <c r="DQ36" s="220"/>
      <c r="DR36" s="220"/>
      <c r="DS36" s="220"/>
      <c r="DT36" s="220"/>
      <c r="DU36" s="220"/>
      <c r="DV36" s="220"/>
      <c r="DW36" s="220"/>
      <c r="DX36" s="220"/>
      <c r="DY36" s="220"/>
      <c r="DZ36" s="220"/>
      <c r="EA36" s="220"/>
      <c r="EB36" s="220"/>
      <c r="EC36" s="220"/>
      <c r="ED36" s="220"/>
      <c r="EE36" s="220"/>
      <c r="EF36" s="220"/>
      <c r="EG36" s="220"/>
      <c r="EH36" s="220"/>
      <c r="EI36" s="220"/>
      <c r="EJ36" s="220"/>
      <c r="EK36" s="220"/>
      <c r="EL36" s="220"/>
      <c r="EM36" s="220"/>
      <c r="EN36" s="220"/>
      <c r="EO36" s="220"/>
      <c r="EP36" s="220"/>
      <c r="EQ36" s="220"/>
      <c r="ER36" s="220"/>
      <c r="ES36" s="220"/>
      <c r="ET36" s="220"/>
      <c r="EU36" s="220"/>
      <c r="EV36" s="220"/>
      <c r="EW36" s="220"/>
      <c r="EX36" s="220"/>
      <c r="EY36" s="220"/>
      <c r="EZ36" s="220"/>
      <c r="FA36" s="220"/>
      <c r="FB36" s="220"/>
      <c r="FC36" s="220"/>
      <c r="FD36" s="220"/>
      <c r="FE36" s="220"/>
      <c r="FF36" s="220"/>
      <c r="FG36" s="220"/>
      <c r="FH36" s="220"/>
      <c r="FI36" s="220"/>
      <c r="FJ36" s="220"/>
      <c r="FK36" s="220"/>
      <c r="FL36" s="220"/>
      <c r="FM36" s="220"/>
      <c r="FN36" s="220"/>
      <c r="FO36" s="220"/>
      <c r="FP36" s="220"/>
      <c r="FQ36" s="220"/>
      <c r="FR36" s="220"/>
      <c r="FS36" s="220"/>
      <c r="FT36" s="220"/>
      <c r="FU36" s="220"/>
      <c r="FV36" s="220"/>
      <c r="FW36" s="220"/>
      <c r="FX36" s="220"/>
      <c r="FY36" s="220"/>
      <c r="FZ36" s="220"/>
      <c r="GA36" s="220"/>
      <c r="GB36" s="220"/>
      <c r="GC36" s="220"/>
      <c r="GD36" s="220"/>
      <c r="GE36" s="220"/>
      <c r="GF36" s="220"/>
      <c r="GG36" s="220"/>
      <c r="GH36" s="220"/>
      <c r="GI36" s="220"/>
      <c r="GJ36" s="220"/>
      <c r="GK36" s="220"/>
      <c r="GL36" s="220"/>
      <c r="GM36" s="220"/>
      <c r="GN36" s="220"/>
      <c r="GO36" s="220"/>
      <c r="GP36" s="220"/>
      <c r="GQ36" s="220"/>
      <c r="GR36" s="220"/>
      <c r="GS36" s="220"/>
      <c r="GT36" s="220"/>
      <c r="GU36" s="220"/>
      <c r="GV36" s="220"/>
      <c r="GW36" s="220"/>
      <c r="GX36" s="220"/>
      <c r="GY36" s="220"/>
      <c r="GZ36" s="220"/>
      <c r="HA36" s="220"/>
      <c r="HB36" s="220"/>
      <c r="HC36" s="220"/>
      <c r="HD36" s="220"/>
      <c r="HE36" s="220"/>
      <c r="HF36" s="220"/>
      <c r="HG36" s="220"/>
      <c r="HH36" s="220"/>
      <c r="HI36" s="220"/>
      <c r="HJ36" s="220"/>
      <c r="HK36" s="220"/>
      <c r="HL36" s="220"/>
      <c r="HM36" s="220"/>
      <c r="HN36" s="220"/>
      <c r="HO36" s="220"/>
      <c r="HP36" s="220"/>
      <c r="HQ36" s="220"/>
      <c r="HR36" s="220"/>
      <c r="HS36" s="220"/>
      <c r="HT36" s="220"/>
      <c r="HU36" s="220"/>
      <c r="HV36" s="220"/>
      <c r="HW36" s="220"/>
      <c r="HX36" s="220"/>
      <c r="HY36" s="220"/>
      <c r="HZ36" s="220"/>
      <c r="IA36" s="220"/>
      <c r="IB36" s="220"/>
      <c r="IC36" s="220"/>
      <c r="ID36" s="220"/>
      <c r="IE36" s="220"/>
      <c r="IF36" s="220"/>
      <c r="IG36" s="220"/>
      <c r="IH36" s="220"/>
      <c r="II36" s="220"/>
      <c r="IJ36" s="220"/>
      <c r="IK36" s="220"/>
      <c r="IL36" s="220"/>
      <c r="IM36" s="220"/>
      <c r="IN36" s="220"/>
      <c r="IO36" s="220"/>
      <c r="IP36" s="220"/>
      <c r="IQ36" s="220"/>
      <c r="IR36" s="220"/>
      <c r="IS36" s="220"/>
      <c r="IT36" s="220"/>
      <c r="IU36" s="220"/>
      <c r="IV36" s="220"/>
    </row>
    <row r="37" spans="1:256" ht="31.5" x14ac:dyDescent="0.25">
      <c r="A37" s="221" t="s">
        <v>221</v>
      </c>
      <c r="B37" s="222" t="s">
        <v>193</v>
      </c>
      <c r="C37" s="223"/>
      <c r="D37" s="223"/>
      <c r="E37" s="280">
        <f t="shared" si="36"/>
        <v>0</v>
      </c>
      <c r="F37" s="223"/>
      <c r="G37" s="219"/>
      <c r="H37" s="277">
        <f t="shared" si="37"/>
        <v>0</v>
      </c>
      <c r="I37" s="223">
        <v>2223</v>
      </c>
      <c r="J37" s="219"/>
      <c r="K37" s="277">
        <f t="shared" si="38"/>
        <v>2223</v>
      </c>
      <c r="L37" s="223"/>
      <c r="M37" s="219"/>
      <c r="N37" s="277">
        <f t="shared" si="39"/>
        <v>0</v>
      </c>
      <c r="O37" s="224"/>
      <c r="P37" s="219"/>
      <c r="Q37" s="365">
        <f t="shared" si="40"/>
        <v>0</v>
      </c>
      <c r="R37" s="261">
        <f t="shared" si="1"/>
        <v>2223</v>
      </c>
      <c r="S37" s="283">
        <f t="shared" si="1"/>
        <v>0</v>
      </c>
      <c r="T37" s="283">
        <f t="shared" si="1"/>
        <v>2223</v>
      </c>
      <c r="U37" s="223"/>
      <c r="V37" s="223"/>
      <c r="W37" s="223">
        <f t="shared" si="41"/>
        <v>0</v>
      </c>
      <c r="X37" s="223"/>
      <c r="Y37" s="219"/>
      <c r="Z37" s="224">
        <f t="shared" si="42"/>
        <v>0</v>
      </c>
      <c r="AA37" s="225"/>
      <c r="AB37" s="219"/>
      <c r="AC37" s="224">
        <f t="shared" si="43"/>
        <v>0</v>
      </c>
      <c r="AD37" s="261">
        <f t="shared" si="2"/>
        <v>0</v>
      </c>
      <c r="AE37" s="261">
        <f t="shared" si="2"/>
        <v>0</v>
      </c>
      <c r="AF37" s="261">
        <f t="shared" si="2"/>
        <v>0</v>
      </c>
      <c r="AG37" s="227"/>
      <c r="AH37" s="224"/>
      <c r="AI37" s="219"/>
      <c r="AJ37" s="224"/>
      <c r="AK37" s="227"/>
      <c r="AL37" s="371"/>
      <c r="AM37" s="371"/>
      <c r="AN37" s="261">
        <f t="shared" si="3"/>
        <v>2223</v>
      </c>
      <c r="AO37" s="261">
        <f t="shared" si="3"/>
        <v>0</v>
      </c>
      <c r="AP37" s="261">
        <f t="shared" si="3"/>
        <v>2223</v>
      </c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  <c r="BL37" s="220"/>
      <c r="BM37" s="220"/>
      <c r="BN37" s="220"/>
      <c r="BO37" s="220"/>
      <c r="BP37" s="220"/>
      <c r="BQ37" s="220"/>
      <c r="BR37" s="220"/>
      <c r="BS37" s="220"/>
      <c r="BT37" s="220"/>
      <c r="BU37" s="220"/>
      <c r="BV37" s="220"/>
      <c r="BW37" s="220"/>
      <c r="BX37" s="220"/>
      <c r="BY37" s="220"/>
      <c r="BZ37" s="220"/>
      <c r="CA37" s="220"/>
      <c r="CB37" s="220"/>
      <c r="CC37" s="220"/>
      <c r="CD37" s="220"/>
      <c r="CE37" s="220"/>
      <c r="CF37" s="220"/>
      <c r="CG37" s="220"/>
      <c r="CH37" s="220"/>
      <c r="CI37" s="220"/>
      <c r="CJ37" s="220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  <c r="DD37" s="220"/>
      <c r="DE37" s="220"/>
      <c r="DF37" s="220"/>
      <c r="DG37" s="220"/>
      <c r="DH37" s="220"/>
      <c r="DI37" s="220"/>
      <c r="DJ37" s="220"/>
      <c r="DK37" s="220"/>
      <c r="DL37" s="220"/>
      <c r="DM37" s="220"/>
      <c r="DN37" s="220"/>
      <c r="DO37" s="220"/>
      <c r="DP37" s="220"/>
      <c r="DQ37" s="220"/>
      <c r="DR37" s="220"/>
      <c r="DS37" s="220"/>
      <c r="DT37" s="220"/>
      <c r="DU37" s="220"/>
      <c r="DV37" s="220"/>
      <c r="DW37" s="220"/>
      <c r="DX37" s="220"/>
      <c r="DY37" s="220"/>
      <c r="DZ37" s="220"/>
      <c r="EA37" s="220"/>
      <c r="EB37" s="220"/>
      <c r="EC37" s="220"/>
      <c r="ED37" s="220"/>
      <c r="EE37" s="220"/>
      <c r="EF37" s="220"/>
      <c r="EG37" s="220"/>
      <c r="EH37" s="220"/>
      <c r="EI37" s="220"/>
      <c r="EJ37" s="220"/>
      <c r="EK37" s="220"/>
      <c r="EL37" s="220"/>
      <c r="EM37" s="220"/>
      <c r="EN37" s="220"/>
      <c r="EO37" s="220"/>
      <c r="EP37" s="220"/>
      <c r="EQ37" s="220"/>
      <c r="ER37" s="220"/>
      <c r="ES37" s="220"/>
      <c r="ET37" s="220"/>
      <c r="EU37" s="220"/>
      <c r="EV37" s="220"/>
      <c r="EW37" s="220"/>
      <c r="EX37" s="220"/>
      <c r="EY37" s="220"/>
      <c r="EZ37" s="220"/>
      <c r="FA37" s="220"/>
      <c r="FB37" s="220"/>
      <c r="FC37" s="220"/>
      <c r="FD37" s="220"/>
      <c r="FE37" s="220"/>
      <c r="FF37" s="220"/>
      <c r="FG37" s="220"/>
      <c r="FH37" s="220"/>
      <c r="FI37" s="220"/>
      <c r="FJ37" s="220"/>
      <c r="FK37" s="220"/>
      <c r="FL37" s="220"/>
      <c r="FM37" s="220"/>
      <c r="FN37" s="220"/>
      <c r="FO37" s="220"/>
      <c r="FP37" s="220"/>
      <c r="FQ37" s="220"/>
      <c r="FR37" s="220"/>
      <c r="FS37" s="220"/>
      <c r="FT37" s="220"/>
      <c r="FU37" s="220"/>
      <c r="FV37" s="220"/>
      <c r="FW37" s="220"/>
      <c r="FX37" s="220"/>
      <c r="FY37" s="220"/>
      <c r="FZ37" s="220"/>
      <c r="GA37" s="220"/>
      <c r="GB37" s="220"/>
      <c r="GC37" s="220"/>
      <c r="GD37" s="220"/>
      <c r="GE37" s="220"/>
      <c r="GF37" s="220"/>
      <c r="GG37" s="220"/>
      <c r="GH37" s="220"/>
      <c r="GI37" s="220"/>
      <c r="GJ37" s="220"/>
      <c r="GK37" s="220"/>
      <c r="GL37" s="220"/>
      <c r="GM37" s="220"/>
      <c r="GN37" s="220"/>
      <c r="GO37" s="220"/>
      <c r="GP37" s="220"/>
      <c r="GQ37" s="220"/>
      <c r="GR37" s="220"/>
      <c r="GS37" s="220"/>
      <c r="GT37" s="220"/>
      <c r="GU37" s="220"/>
      <c r="GV37" s="220"/>
      <c r="GW37" s="220"/>
      <c r="GX37" s="220"/>
      <c r="GY37" s="220"/>
      <c r="GZ37" s="220"/>
      <c r="HA37" s="220"/>
      <c r="HB37" s="220"/>
      <c r="HC37" s="220"/>
      <c r="HD37" s="220"/>
      <c r="HE37" s="220"/>
      <c r="HF37" s="220"/>
      <c r="HG37" s="220"/>
      <c r="HH37" s="220"/>
      <c r="HI37" s="220"/>
      <c r="HJ37" s="220"/>
      <c r="HK37" s="220"/>
      <c r="HL37" s="220"/>
      <c r="HM37" s="220"/>
      <c r="HN37" s="220"/>
      <c r="HO37" s="220"/>
      <c r="HP37" s="220"/>
      <c r="HQ37" s="220"/>
      <c r="HR37" s="220"/>
      <c r="HS37" s="220"/>
      <c r="HT37" s="220"/>
      <c r="HU37" s="220"/>
      <c r="HV37" s="220"/>
      <c r="HW37" s="220"/>
      <c r="HX37" s="220"/>
      <c r="HY37" s="220"/>
      <c r="HZ37" s="220"/>
      <c r="IA37" s="220"/>
      <c r="IB37" s="220"/>
      <c r="IC37" s="220"/>
      <c r="ID37" s="220"/>
      <c r="IE37" s="220"/>
      <c r="IF37" s="220"/>
      <c r="IG37" s="220"/>
      <c r="IH37" s="220"/>
      <c r="II37" s="220"/>
      <c r="IJ37" s="220"/>
      <c r="IK37" s="220"/>
      <c r="IL37" s="220"/>
      <c r="IM37" s="220"/>
      <c r="IN37" s="220"/>
      <c r="IO37" s="220"/>
      <c r="IP37" s="220"/>
      <c r="IQ37" s="220"/>
      <c r="IR37" s="220"/>
      <c r="IS37" s="220"/>
      <c r="IT37" s="220"/>
      <c r="IU37" s="220"/>
      <c r="IV37" s="220"/>
    </row>
    <row r="38" spans="1:256" x14ac:dyDescent="0.25">
      <c r="A38" s="221" t="s">
        <v>222</v>
      </c>
      <c r="B38" s="222" t="s">
        <v>301</v>
      </c>
      <c r="C38" s="223"/>
      <c r="D38" s="223"/>
      <c r="E38" s="280">
        <f t="shared" si="36"/>
        <v>0</v>
      </c>
      <c r="F38" s="223"/>
      <c r="G38" s="219"/>
      <c r="H38" s="277">
        <f t="shared" si="37"/>
        <v>0</v>
      </c>
      <c r="I38" s="223">
        <v>1245</v>
      </c>
      <c r="J38" s="219"/>
      <c r="K38" s="277">
        <f t="shared" si="38"/>
        <v>1245</v>
      </c>
      <c r="L38" s="223"/>
      <c r="M38" s="219"/>
      <c r="N38" s="277">
        <f t="shared" si="39"/>
        <v>0</v>
      </c>
      <c r="O38" s="224"/>
      <c r="P38" s="219"/>
      <c r="Q38" s="365">
        <f t="shared" si="40"/>
        <v>0</v>
      </c>
      <c r="R38" s="261">
        <f t="shared" si="1"/>
        <v>1245</v>
      </c>
      <c r="S38" s="283">
        <f t="shared" si="1"/>
        <v>0</v>
      </c>
      <c r="T38" s="283">
        <f t="shared" si="1"/>
        <v>1245</v>
      </c>
      <c r="U38" s="223"/>
      <c r="V38" s="223"/>
      <c r="W38" s="223">
        <f t="shared" si="41"/>
        <v>0</v>
      </c>
      <c r="X38" s="223"/>
      <c r="Y38" s="219"/>
      <c r="Z38" s="224">
        <f t="shared" si="42"/>
        <v>0</v>
      </c>
      <c r="AA38" s="225"/>
      <c r="AB38" s="219"/>
      <c r="AC38" s="224">
        <f t="shared" si="43"/>
        <v>0</v>
      </c>
      <c r="AD38" s="261">
        <f t="shared" si="2"/>
        <v>0</v>
      </c>
      <c r="AE38" s="261">
        <f t="shared" si="2"/>
        <v>0</v>
      </c>
      <c r="AF38" s="261">
        <f t="shared" si="2"/>
        <v>0</v>
      </c>
      <c r="AG38" s="227"/>
      <c r="AH38" s="224"/>
      <c r="AI38" s="219"/>
      <c r="AJ38" s="224"/>
      <c r="AK38" s="227"/>
      <c r="AL38" s="371"/>
      <c r="AM38" s="371"/>
      <c r="AN38" s="261">
        <f t="shared" si="3"/>
        <v>1245</v>
      </c>
      <c r="AO38" s="261">
        <f t="shared" si="3"/>
        <v>0</v>
      </c>
      <c r="AP38" s="261">
        <f t="shared" si="3"/>
        <v>1245</v>
      </c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  <c r="BS38" s="220"/>
      <c r="BT38" s="220"/>
      <c r="BU38" s="220"/>
      <c r="BV38" s="220"/>
      <c r="BW38" s="220"/>
      <c r="BX38" s="220"/>
      <c r="BY38" s="220"/>
      <c r="BZ38" s="220"/>
      <c r="CA38" s="220"/>
      <c r="CB38" s="220"/>
      <c r="CC38" s="220"/>
      <c r="CD38" s="220"/>
      <c r="CE38" s="220"/>
      <c r="CF38" s="220"/>
      <c r="CG38" s="220"/>
      <c r="CH38" s="220"/>
      <c r="CI38" s="220"/>
      <c r="CJ38" s="220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  <c r="DD38" s="220"/>
      <c r="DE38" s="220"/>
      <c r="DF38" s="220"/>
      <c r="DG38" s="220"/>
      <c r="DH38" s="220"/>
      <c r="DI38" s="220"/>
      <c r="DJ38" s="220"/>
      <c r="DK38" s="220"/>
      <c r="DL38" s="220"/>
      <c r="DM38" s="220"/>
      <c r="DN38" s="220"/>
      <c r="DO38" s="220"/>
      <c r="DP38" s="220"/>
      <c r="DQ38" s="220"/>
      <c r="DR38" s="220"/>
      <c r="DS38" s="220"/>
      <c r="DT38" s="220"/>
      <c r="DU38" s="220"/>
      <c r="DV38" s="220"/>
      <c r="DW38" s="220"/>
      <c r="DX38" s="220"/>
      <c r="DY38" s="220"/>
      <c r="DZ38" s="220"/>
      <c r="EA38" s="220"/>
      <c r="EB38" s="220"/>
      <c r="EC38" s="220"/>
      <c r="ED38" s="220"/>
      <c r="EE38" s="220"/>
      <c r="EF38" s="220"/>
      <c r="EG38" s="220"/>
      <c r="EH38" s="220"/>
      <c r="EI38" s="220"/>
      <c r="EJ38" s="220"/>
      <c r="EK38" s="220"/>
      <c r="EL38" s="220"/>
      <c r="EM38" s="220"/>
      <c r="EN38" s="220"/>
      <c r="EO38" s="220"/>
      <c r="EP38" s="220"/>
      <c r="EQ38" s="220"/>
      <c r="ER38" s="220"/>
      <c r="ES38" s="220"/>
      <c r="ET38" s="220"/>
      <c r="EU38" s="220"/>
      <c r="EV38" s="220"/>
      <c r="EW38" s="220"/>
      <c r="EX38" s="220"/>
      <c r="EY38" s="220"/>
      <c r="EZ38" s="220"/>
      <c r="FA38" s="220"/>
      <c r="FB38" s="220"/>
      <c r="FC38" s="220"/>
      <c r="FD38" s="220"/>
      <c r="FE38" s="220"/>
      <c r="FF38" s="220"/>
      <c r="FG38" s="220"/>
      <c r="FH38" s="220"/>
      <c r="FI38" s="220"/>
      <c r="FJ38" s="220"/>
      <c r="FK38" s="220"/>
      <c r="FL38" s="220"/>
      <c r="FM38" s="220"/>
      <c r="FN38" s="220"/>
      <c r="FO38" s="220"/>
      <c r="FP38" s="220"/>
      <c r="FQ38" s="220"/>
      <c r="FR38" s="220"/>
      <c r="FS38" s="220"/>
      <c r="FT38" s="220"/>
      <c r="FU38" s="220"/>
      <c r="FV38" s="220"/>
      <c r="FW38" s="220"/>
      <c r="FX38" s="220"/>
      <c r="FY38" s="220"/>
      <c r="FZ38" s="220"/>
      <c r="GA38" s="220"/>
      <c r="GB38" s="220"/>
      <c r="GC38" s="220"/>
      <c r="GD38" s="220"/>
      <c r="GE38" s="220"/>
      <c r="GF38" s="220"/>
      <c r="GG38" s="220"/>
      <c r="GH38" s="220"/>
      <c r="GI38" s="220"/>
      <c r="GJ38" s="220"/>
      <c r="GK38" s="220"/>
      <c r="GL38" s="220"/>
      <c r="GM38" s="220"/>
      <c r="GN38" s="220"/>
      <c r="GO38" s="220"/>
      <c r="GP38" s="220"/>
      <c r="GQ38" s="220"/>
      <c r="GR38" s="220"/>
      <c r="GS38" s="220"/>
      <c r="GT38" s="220"/>
      <c r="GU38" s="220"/>
      <c r="GV38" s="220"/>
      <c r="GW38" s="220"/>
      <c r="GX38" s="220"/>
      <c r="GY38" s="220"/>
      <c r="GZ38" s="220"/>
      <c r="HA38" s="220"/>
      <c r="HB38" s="220"/>
      <c r="HC38" s="220"/>
      <c r="HD38" s="220"/>
      <c r="HE38" s="220"/>
      <c r="HF38" s="220"/>
      <c r="HG38" s="220"/>
      <c r="HH38" s="220"/>
      <c r="HI38" s="220"/>
      <c r="HJ38" s="220"/>
      <c r="HK38" s="220"/>
      <c r="HL38" s="220"/>
      <c r="HM38" s="220"/>
      <c r="HN38" s="220"/>
      <c r="HO38" s="220"/>
      <c r="HP38" s="220"/>
      <c r="HQ38" s="220"/>
      <c r="HR38" s="220"/>
      <c r="HS38" s="220"/>
      <c r="HT38" s="220"/>
      <c r="HU38" s="220"/>
      <c r="HV38" s="220"/>
      <c r="HW38" s="220"/>
      <c r="HX38" s="220"/>
      <c r="HY38" s="220"/>
      <c r="HZ38" s="220"/>
      <c r="IA38" s="220"/>
      <c r="IB38" s="220"/>
      <c r="IC38" s="220"/>
      <c r="ID38" s="220"/>
      <c r="IE38" s="220"/>
      <c r="IF38" s="220"/>
      <c r="IG38" s="220"/>
      <c r="IH38" s="220"/>
      <c r="II38" s="220"/>
      <c r="IJ38" s="220"/>
      <c r="IK38" s="220"/>
      <c r="IL38" s="220"/>
      <c r="IM38" s="220"/>
      <c r="IN38" s="220"/>
      <c r="IO38" s="220"/>
      <c r="IP38" s="220"/>
      <c r="IQ38" s="220"/>
      <c r="IR38" s="220"/>
      <c r="IS38" s="220"/>
      <c r="IT38" s="220"/>
      <c r="IU38" s="220"/>
      <c r="IV38" s="220"/>
    </row>
    <row r="39" spans="1:256" x14ac:dyDescent="0.25">
      <c r="A39" s="221" t="s">
        <v>223</v>
      </c>
      <c r="B39" s="222" t="s">
        <v>226</v>
      </c>
      <c r="C39" s="223"/>
      <c r="D39" s="223"/>
      <c r="E39" s="280">
        <f t="shared" si="36"/>
        <v>0</v>
      </c>
      <c r="F39" s="223"/>
      <c r="G39" s="219"/>
      <c r="H39" s="277">
        <f t="shared" si="37"/>
        <v>0</v>
      </c>
      <c r="I39" s="223">
        <v>0</v>
      </c>
      <c r="J39" s="219"/>
      <c r="K39" s="277">
        <f t="shared" si="38"/>
        <v>0</v>
      </c>
      <c r="L39" s="223"/>
      <c r="M39" s="219"/>
      <c r="N39" s="277">
        <f t="shared" si="39"/>
        <v>0</v>
      </c>
      <c r="O39" s="224"/>
      <c r="P39" s="219"/>
      <c r="Q39" s="365">
        <f t="shared" si="40"/>
        <v>0</v>
      </c>
      <c r="R39" s="261">
        <f t="shared" si="1"/>
        <v>0</v>
      </c>
      <c r="S39" s="283">
        <f t="shared" si="1"/>
        <v>0</v>
      </c>
      <c r="T39" s="283">
        <f t="shared" si="1"/>
        <v>0</v>
      </c>
      <c r="U39" s="223">
        <v>1987</v>
      </c>
      <c r="V39" s="223"/>
      <c r="W39" s="223">
        <f t="shared" si="41"/>
        <v>1987</v>
      </c>
      <c r="X39" s="223"/>
      <c r="Y39" s="219"/>
      <c r="Z39" s="224">
        <f t="shared" si="42"/>
        <v>0</v>
      </c>
      <c r="AA39" s="225"/>
      <c r="AB39" s="219"/>
      <c r="AC39" s="224">
        <f t="shared" si="43"/>
        <v>0</v>
      </c>
      <c r="AD39" s="261">
        <f t="shared" si="2"/>
        <v>1987</v>
      </c>
      <c r="AE39" s="261">
        <f t="shared" si="2"/>
        <v>0</v>
      </c>
      <c r="AF39" s="261">
        <f t="shared" si="2"/>
        <v>1987</v>
      </c>
      <c r="AG39" s="227"/>
      <c r="AH39" s="224"/>
      <c r="AI39" s="219"/>
      <c r="AJ39" s="224"/>
      <c r="AK39" s="227"/>
      <c r="AL39" s="371"/>
      <c r="AM39" s="371"/>
      <c r="AN39" s="261">
        <f t="shared" si="3"/>
        <v>1987</v>
      </c>
      <c r="AO39" s="261">
        <f t="shared" si="3"/>
        <v>0</v>
      </c>
      <c r="AP39" s="261">
        <f t="shared" si="3"/>
        <v>1987</v>
      </c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  <c r="BS39" s="220"/>
      <c r="BT39" s="220"/>
      <c r="BU39" s="220"/>
      <c r="BV39" s="220"/>
      <c r="BW39" s="220"/>
      <c r="BX39" s="220"/>
      <c r="BY39" s="220"/>
      <c r="BZ39" s="220"/>
      <c r="CA39" s="220"/>
      <c r="CB39" s="220"/>
      <c r="CC39" s="220"/>
      <c r="CD39" s="220"/>
      <c r="CE39" s="220"/>
      <c r="CF39" s="220"/>
      <c r="CG39" s="220"/>
      <c r="CH39" s="220"/>
      <c r="CI39" s="220"/>
      <c r="CJ39" s="220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  <c r="DD39" s="220"/>
      <c r="DE39" s="220"/>
      <c r="DF39" s="220"/>
      <c r="DG39" s="220"/>
      <c r="DH39" s="220"/>
      <c r="DI39" s="220"/>
      <c r="DJ39" s="220"/>
      <c r="DK39" s="220"/>
      <c r="DL39" s="220"/>
      <c r="DM39" s="220"/>
      <c r="DN39" s="220"/>
      <c r="DO39" s="220"/>
      <c r="DP39" s="220"/>
      <c r="DQ39" s="220"/>
      <c r="DR39" s="220"/>
      <c r="DS39" s="220"/>
      <c r="DT39" s="220"/>
      <c r="DU39" s="220"/>
      <c r="DV39" s="220"/>
      <c r="DW39" s="220"/>
      <c r="DX39" s="220"/>
      <c r="DY39" s="220"/>
      <c r="DZ39" s="220"/>
      <c r="EA39" s="220"/>
      <c r="EB39" s="220"/>
      <c r="EC39" s="220"/>
      <c r="ED39" s="220"/>
      <c r="EE39" s="220"/>
      <c r="EF39" s="220"/>
      <c r="EG39" s="220"/>
      <c r="EH39" s="220"/>
      <c r="EI39" s="220"/>
      <c r="EJ39" s="220"/>
      <c r="EK39" s="220"/>
      <c r="EL39" s="220"/>
      <c r="EM39" s="220"/>
      <c r="EN39" s="220"/>
      <c r="EO39" s="220"/>
      <c r="EP39" s="220"/>
      <c r="EQ39" s="220"/>
      <c r="ER39" s="220"/>
      <c r="ES39" s="220"/>
      <c r="ET39" s="220"/>
      <c r="EU39" s="220"/>
      <c r="EV39" s="220"/>
      <c r="EW39" s="220"/>
      <c r="EX39" s="220"/>
      <c r="EY39" s="220"/>
      <c r="EZ39" s="220"/>
      <c r="FA39" s="220"/>
      <c r="FB39" s="220"/>
      <c r="FC39" s="220"/>
      <c r="FD39" s="220"/>
      <c r="FE39" s="220"/>
      <c r="FF39" s="220"/>
      <c r="FG39" s="220"/>
      <c r="FH39" s="220"/>
      <c r="FI39" s="220"/>
      <c r="FJ39" s="220"/>
      <c r="FK39" s="220"/>
      <c r="FL39" s="220"/>
      <c r="FM39" s="220"/>
      <c r="FN39" s="220"/>
      <c r="FO39" s="220"/>
      <c r="FP39" s="220"/>
      <c r="FQ39" s="220"/>
      <c r="FR39" s="220"/>
      <c r="FS39" s="220"/>
      <c r="FT39" s="220"/>
      <c r="FU39" s="220"/>
      <c r="FV39" s="220"/>
      <c r="FW39" s="220"/>
      <c r="FX39" s="220"/>
      <c r="FY39" s="220"/>
      <c r="FZ39" s="220"/>
      <c r="GA39" s="220"/>
      <c r="GB39" s="220"/>
      <c r="GC39" s="220"/>
      <c r="GD39" s="220"/>
      <c r="GE39" s="220"/>
      <c r="GF39" s="220"/>
      <c r="GG39" s="220"/>
      <c r="GH39" s="220"/>
      <c r="GI39" s="220"/>
      <c r="GJ39" s="220"/>
      <c r="GK39" s="220"/>
      <c r="GL39" s="220"/>
      <c r="GM39" s="220"/>
      <c r="GN39" s="220"/>
      <c r="GO39" s="220"/>
      <c r="GP39" s="220"/>
      <c r="GQ39" s="220"/>
      <c r="GR39" s="220"/>
      <c r="GS39" s="220"/>
      <c r="GT39" s="220"/>
      <c r="GU39" s="220"/>
      <c r="GV39" s="220"/>
      <c r="GW39" s="220"/>
      <c r="GX39" s="220"/>
      <c r="GY39" s="220"/>
      <c r="GZ39" s="220"/>
      <c r="HA39" s="220"/>
      <c r="HB39" s="220"/>
      <c r="HC39" s="220"/>
      <c r="HD39" s="220"/>
      <c r="HE39" s="220"/>
      <c r="HF39" s="220"/>
      <c r="HG39" s="220"/>
      <c r="HH39" s="220"/>
      <c r="HI39" s="220"/>
      <c r="HJ39" s="220"/>
      <c r="HK39" s="220"/>
      <c r="HL39" s="220"/>
      <c r="HM39" s="220"/>
      <c r="HN39" s="220"/>
      <c r="HO39" s="220"/>
      <c r="HP39" s="220"/>
      <c r="HQ39" s="220"/>
      <c r="HR39" s="220"/>
      <c r="HS39" s="220"/>
      <c r="HT39" s="220"/>
      <c r="HU39" s="220"/>
      <c r="HV39" s="220"/>
      <c r="HW39" s="220"/>
      <c r="HX39" s="220"/>
      <c r="HY39" s="220"/>
      <c r="HZ39" s="220"/>
      <c r="IA39" s="220"/>
      <c r="IB39" s="220"/>
      <c r="IC39" s="220"/>
      <c r="ID39" s="220"/>
      <c r="IE39" s="220"/>
      <c r="IF39" s="220"/>
      <c r="IG39" s="220"/>
      <c r="IH39" s="220"/>
      <c r="II39" s="220"/>
      <c r="IJ39" s="220"/>
      <c r="IK39" s="220"/>
      <c r="IL39" s="220"/>
      <c r="IM39" s="220"/>
      <c r="IN39" s="220"/>
      <c r="IO39" s="220"/>
      <c r="IP39" s="220"/>
      <c r="IQ39" s="220"/>
      <c r="IR39" s="220"/>
      <c r="IS39" s="220"/>
      <c r="IT39" s="220"/>
      <c r="IU39" s="220"/>
      <c r="IV39" s="220"/>
    </row>
    <row r="40" spans="1:256" ht="31.5" x14ac:dyDescent="0.25">
      <c r="A40" s="221" t="s">
        <v>224</v>
      </c>
      <c r="B40" s="222" t="s">
        <v>227</v>
      </c>
      <c r="C40" s="223"/>
      <c r="D40" s="223"/>
      <c r="E40" s="280">
        <f t="shared" si="36"/>
        <v>0</v>
      </c>
      <c r="F40" s="223"/>
      <c r="G40" s="219"/>
      <c r="H40" s="277">
        <f t="shared" si="37"/>
        <v>0</v>
      </c>
      <c r="I40" s="223">
        <v>230</v>
      </c>
      <c r="J40" s="219"/>
      <c r="K40" s="277">
        <f t="shared" si="38"/>
        <v>230</v>
      </c>
      <c r="L40" s="223"/>
      <c r="M40" s="219"/>
      <c r="N40" s="277">
        <f t="shared" si="39"/>
        <v>0</v>
      </c>
      <c r="O40" s="224"/>
      <c r="P40" s="219"/>
      <c r="Q40" s="365">
        <f t="shared" si="40"/>
        <v>0</v>
      </c>
      <c r="R40" s="261">
        <f t="shared" si="1"/>
        <v>230</v>
      </c>
      <c r="S40" s="283">
        <f t="shared" si="1"/>
        <v>0</v>
      </c>
      <c r="T40" s="283">
        <f t="shared" si="1"/>
        <v>230</v>
      </c>
      <c r="U40" s="223"/>
      <c r="V40" s="223"/>
      <c r="W40" s="223">
        <f t="shared" si="41"/>
        <v>0</v>
      </c>
      <c r="X40" s="223"/>
      <c r="Y40" s="219">
        <f>6179+6211</f>
        <v>12390</v>
      </c>
      <c r="Z40" s="224">
        <f t="shared" si="42"/>
        <v>12390</v>
      </c>
      <c r="AA40" s="225"/>
      <c r="AB40" s="219"/>
      <c r="AC40" s="224">
        <f t="shared" si="43"/>
        <v>0</v>
      </c>
      <c r="AD40" s="261">
        <f t="shared" si="2"/>
        <v>0</v>
      </c>
      <c r="AE40" s="261">
        <f t="shared" si="2"/>
        <v>12390</v>
      </c>
      <c r="AF40" s="261">
        <f t="shared" si="2"/>
        <v>12390</v>
      </c>
      <c r="AG40" s="227"/>
      <c r="AH40" s="224"/>
      <c r="AI40" s="219"/>
      <c r="AJ40" s="224"/>
      <c r="AK40" s="227"/>
      <c r="AL40" s="371"/>
      <c r="AM40" s="371"/>
      <c r="AN40" s="261">
        <f t="shared" si="3"/>
        <v>230</v>
      </c>
      <c r="AO40" s="261">
        <f t="shared" si="3"/>
        <v>12390</v>
      </c>
      <c r="AP40" s="261">
        <f t="shared" si="3"/>
        <v>12620</v>
      </c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  <c r="DR40" s="220"/>
      <c r="DS40" s="220"/>
      <c r="DT40" s="220"/>
      <c r="DU40" s="220"/>
      <c r="DV40" s="220"/>
      <c r="DW40" s="220"/>
      <c r="DX40" s="220"/>
      <c r="DY40" s="220"/>
      <c r="DZ40" s="220"/>
      <c r="EA40" s="220"/>
      <c r="EB40" s="220"/>
      <c r="EC40" s="220"/>
      <c r="ED40" s="220"/>
      <c r="EE40" s="220"/>
      <c r="EF40" s="220"/>
      <c r="EG40" s="220"/>
      <c r="EH40" s="220"/>
      <c r="EI40" s="220"/>
      <c r="EJ40" s="220"/>
      <c r="EK40" s="220"/>
      <c r="EL40" s="220"/>
      <c r="EM40" s="220"/>
      <c r="EN40" s="220"/>
      <c r="EO40" s="220"/>
      <c r="EP40" s="220"/>
      <c r="EQ40" s="220"/>
      <c r="ER40" s="220"/>
      <c r="ES40" s="220"/>
      <c r="ET40" s="220"/>
      <c r="EU40" s="220"/>
      <c r="EV40" s="220"/>
      <c r="EW40" s="220"/>
      <c r="EX40" s="220"/>
      <c r="EY40" s="220"/>
      <c r="EZ40" s="220"/>
      <c r="FA40" s="220"/>
      <c r="FB40" s="220"/>
      <c r="FC40" s="220"/>
      <c r="FD40" s="220"/>
      <c r="FE40" s="220"/>
      <c r="FF40" s="220"/>
      <c r="FG40" s="220"/>
      <c r="FH40" s="220"/>
      <c r="FI40" s="220"/>
      <c r="FJ40" s="220"/>
      <c r="FK40" s="220"/>
      <c r="FL40" s="220"/>
      <c r="FM40" s="220"/>
      <c r="FN40" s="220"/>
      <c r="FO40" s="220"/>
      <c r="FP40" s="220"/>
      <c r="FQ40" s="220"/>
      <c r="FR40" s="220"/>
      <c r="FS40" s="220"/>
      <c r="FT40" s="220"/>
      <c r="FU40" s="220"/>
      <c r="FV40" s="220"/>
      <c r="FW40" s="220"/>
      <c r="FX40" s="220"/>
      <c r="FY40" s="220"/>
      <c r="FZ40" s="220"/>
      <c r="GA40" s="220"/>
      <c r="GB40" s="220"/>
      <c r="GC40" s="220"/>
      <c r="GD40" s="220"/>
      <c r="GE40" s="220"/>
      <c r="GF40" s="220"/>
      <c r="GG40" s="220"/>
      <c r="GH40" s="220"/>
      <c r="GI40" s="220"/>
      <c r="GJ40" s="220"/>
      <c r="GK40" s="220"/>
      <c r="GL40" s="220"/>
      <c r="GM40" s="220"/>
      <c r="GN40" s="220"/>
      <c r="GO40" s="220"/>
      <c r="GP40" s="220"/>
      <c r="GQ40" s="220"/>
      <c r="GR40" s="220"/>
      <c r="GS40" s="220"/>
      <c r="GT40" s="220"/>
      <c r="GU40" s="220"/>
      <c r="GV40" s="220"/>
      <c r="GW40" s="220"/>
      <c r="GX40" s="220"/>
      <c r="GY40" s="220"/>
      <c r="GZ40" s="220"/>
      <c r="HA40" s="220"/>
      <c r="HB40" s="220"/>
      <c r="HC40" s="220"/>
      <c r="HD40" s="220"/>
      <c r="HE40" s="220"/>
      <c r="HF40" s="220"/>
      <c r="HG40" s="220"/>
      <c r="HH40" s="220"/>
      <c r="HI40" s="220"/>
      <c r="HJ40" s="220"/>
      <c r="HK40" s="220"/>
      <c r="HL40" s="220"/>
      <c r="HM40" s="220"/>
      <c r="HN40" s="220"/>
      <c r="HO40" s="220"/>
      <c r="HP40" s="220"/>
      <c r="HQ40" s="220"/>
      <c r="HR40" s="220"/>
      <c r="HS40" s="220"/>
      <c r="HT40" s="220"/>
      <c r="HU40" s="220"/>
      <c r="HV40" s="220"/>
      <c r="HW40" s="220"/>
      <c r="HX40" s="220"/>
      <c r="HY40" s="220"/>
      <c r="HZ40" s="220"/>
      <c r="IA40" s="220"/>
      <c r="IB40" s="220"/>
      <c r="IC40" s="220"/>
      <c r="ID40" s="220"/>
      <c r="IE40" s="220"/>
      <c r="IF40" s="220"/>
      <c r="IG40" s="220"/>
      <c r="IH40" s="220"/>
      <c r="II40" s="220"/>
      <c r="IJ40" s="220"/>
      <c r="IK40" s="220"/>
      <c r="IL40" s="220"/>
      <c r="IM40" s="220"/>
      <c r="IN40" s="220"/>
      <c r="IO40" s="220"/>
      <c r="IP40" s="220"/>
      <c r="IQ40" s="220"/>
      <c r="IR40" s="220"/>
      <c r="IS40" s="220"/>
      <c r="IT40" s="220"/>
      <c r="IU40" s="220"/>
      <c r="IV40" s="220"/>
    </row>
    <row r="41" spans="1:256" x14ac:dyDescent="0.25">
      <c r="A41" s="221" t="s">
        <v>225</v>
      </c>
      <c r="B41" s="222" t="s">
        <v>228</v>
      </c>
      <c r="C41" s="223"/>
      <c r="D41" s="223"/>
      <c r="E41" s="280">
        <f t="shared" si="36"/>
        <v>0</v>
      </c>
      <c r="F41" s="223"/>
      <c r="G41" s="223"/>
      <c r="H41" s="277">
        <f t="shared" si="37"/>
        <v>0</v>
      </c>
      <c r="I41" s="223">
        <v>3610</v>
      </c>
      <c r="J41" s="223">
        <v>631</v>
      </c>
      <c r="K41" s="277">
        <f t="shared" si="38"/>
        <v>4241</v>
      </c>
      <c r="L41" s="223"/>
      <c r="M41" s="223"/>
      <c r="N41" s="277">
        <f t="shared" si="39"/>
        <v>0</v>
      </c>
      <c r="O41" s="223"/>
      <c r="P41" s="223"/>
      <c r="Q41" s="365">
        <f t="shared" si="40"/>
        <v>0</v>
      </c>
      <c r="R41" s="261">
        <f t="shared" si="1"/>
        <v>3610</v>
      </c>
      <c r="S41" s="283">
        <f>+P41+M41+J41+G41+D41</f>
        <v>631</v>
      </c>
      <c r="T41" s="283">
        <f>+Q41+N41+K41+H41+E41</f>
        <v>4241</v>
      </c>
      <c r="U41" s="223"/>
      <c r="V41" s="223"/>
      <c r="W41" s="223">
        <f t="shared" si="41"/>
        <v>0</v>
      </c>
      <c r="X41" s="223"/>
      <c r="Y41" s="223"/>
      <c r="Z41" s="224">
        <f t="shared" si="42"/>
        <v>0</v>
      </c>
      <c r="AA41" s="225"/>
      <c r="AB41" s="219"/>
      <c r="AC41" s="224">
        <f t="shared" si="43"/>
        <v>0</v>
      </c>
      <c r="AD41" s="261">
        <f t="shared" si="2"/>
        <v>0</v>
      </c>
      <c r="AE41" s="261">
        <f t="shared" si="2"/>
        <v>0</v>
      </c>
      <c r="AF41" s="261">
        <f t="shared" si="2"/>
        <v>0</v>
      </c>
      <c r="AG41" s="227"/>
      <c r="AH41" s="372"/>
      <c r="AI41" s="223"/>
      <c r="AJ41" s="224"/>
      <c r="AK41" s="227"/>
      <c r="AL41" s="371"/>
      <c r="AM41" s="371"/>
      <c r="AN41" s="261">
        <f t="shared" si="3"/>
        <v>3610</v>
      </c>
      <c r="AO41" s="261">
        <f t="shared" si="3"/>
        <v>631</v>
      </c>
      <c r="AP41" s="261">
        <f t="shared" si="3"/>
        <v>4241</v>
      </c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  <c r="DR41" s="220"/>
      <c r="DS41" s="220"/>
      <c r="DT41" s="220"/>
      <c r="DU41" s="220"/>
      <c r="DV41" s="220"/>
      <c r="DW41" s="220"/>
      <c r="DX41" s="220"/>
      <c r="DY41" s="220"/>
      <c r="DZ41" s="220"/>
      <c r="EA41" s="220"/>
      <c r="EB41" s="220"/>
      <c r="EC41" s="220"/>
      <c r="ED41" s="220"/>
      <c r="EE41" s="220"/>
      <c r="EF41" s="220"/>
      <c r="EG41" s="220"/>
      <c r="EH41" s="220"/>
      <c r="EI41" s="220"/>
      <c r="EJ41" s="220"/>
      <c r="EK41" s="220"/>
      <c r="EL41" s="220"/>
      <c r="EM41" s="220"/>
      <c r="EN41" s="220"/>
      <c r="EO41" s="220"/>
      <c r="EP41" s="220"/>
      <c r="EQ41" s="220"/>
      <c r="ER41" s="220"/>
      <c r="ES41" s="220"/>
      <c r="ET41" s="220"/>
      <c r="EU41" s="220"/>
      <c r="EV41" s="220"/>
      <c r="EW41" s="220"/>
      <c r="EX41" s="220"/>
      <c r="EY41" s="220"/>
      <c r="EZ41" s="220"/>
      <c r="FA41" s="220"/>
      <c r="FB41" s="220"/>
      <c r="FC41" s="220"/>
      <c r="FD41" s="220"/>
      <c r="FE41" s="220"/>
      <c r="FF41" s="220"/>
      <c r="FG41" s="220"/>
      <c r="FH41" s="220"/>
      <c r="FI41" s="220"/>
      <c r="FJ41" s="220"/>
      <c r="FK41" s="220"/>
      <c r="FL41" s="220"/>
      <c r="FM41" s="220"/>
      <c r="FN41" s="220"/>
      <c r="FO41" s="220"/>
      <c r="FP41" s="220"/>
      <c r="FQ41" s="220"/>
      <c r="FR41" s="220"/>
      <c r="FS41" s="220"/>
      <c r="FT41" s="220"/>
      <c r="FU41" s="220"/>
      <c r="FV41" s="220"/>
      <c r="FW41" s="220"/>
      <c r="FX41" s="220"/>
      <c r="FY41" s="220"/>
      <c r="FZ41" s="220"/>
      <c r="GA41" s="220"/>
      <c r="GB41" s="220"/>
      <c r="GC41" s="220"/>
      <c r="GD41" s="220"/>
      <c r="GE41" s="220"/>
      <c r="GF41" s="220"/>
      <c r="GG41" s="220"/>
      <c r="GH41" s="220"/>
      <c r="GI41" s="220"/>
      <c r="GJ41" s="220"/>
      <c r="GK41" s="220"/>
      <c r="GL41" s="220"/>
      <c r="GM41" s="220"/>
      <c r="GN41" s="220"/>
      <c r="GO41" s="220"/>
      <c r="GP41" s="220"/>
      <c r="GQ41" s="220"/>
      <c r="GR41" s="220"/>
      <c r="GS41" s="220"/>
      <c r="GT41" s="220"/>
      <c r="GU41" s="220"/>
      <c r="GV41" s="220"/>
      <c r="GW41" s="220"/>
      <c r="GX41" s="220"/>
      <c r="GY41" s="220"/>
      <c r="GZ41" s="220"/>
      <c r="HA41" s="220"/>
      <c r="HB41" s="220"/>
      <c r="HC41" s="220"/>
      <c r="HD41" s="220"/>
      <c r="HE41" s="220"/>
      <c r="HF41" s="220"/>
      <c r="HG41" s="220"/>
      <c r="HH41" s="220"/>
      <c r="HI41" s="220"/>
      <c r="HJ41" s="220"/>
      <c r="HK41" s="220"/>
      <c r="HL41" s="220"/>
      <c r="HM41" s="220"/>
      <c r="HN41" s="220"/>
      <c r="HO41" s="220"/>
      <c r="HP41" s="220"/>
      <c r="HQ41" s="220"/>
      <c r="HR41" s="220"/>
      <c r="HS41" s="220"/>
      <c r="HT41" s="220"/>
      <c r="HU41" s="220"/>
      <c r="HV41" s="220"/>
      <c r="HW41" s="220"/>
      <c r="HX41" s="220"/>
      <c r="HY41" s="220"/>
      <c r="HZ41" s="220"/>
      <c r="IA41" s="220"/>
      <c r="IB41" s="220"/>
      <c r="IC41" s="220"/>
      <c r="ID41" s="220"/>
      <c r="IE41" s="220"/>
      <c r="IF41" s="220"/>
      <c r="IG41" s="220"/>
      <c r="IH41" s="220"/>
      <c r="II41" s="220"/>
      <c r="IJ41" s="220"/>
      <c r="IK41" s="220"/>
      <c r="IL41" s="220"/>
      <c r="IM41" s="220"/>
      <c r="IN41" s="220"/>
      <c r="IO41" s="220"/>
      <c r="IP41" s="220"/>
      <c r="IQ41" s="220"/>
      <c r="IR41" s="220"/>
      <c r="IS41" s="220"/>
      <c r="IT41" s="220"/>
      <c r="IU41" s="220"/>
      <c r="IV41" s="220"/>
    </row>
    <row r="42" spans="1:256" x14ac:dyDescent="0.25">
      <c r="A42" s="221" t="s">
        <v>32</v>
      </c>
      <c r="B42" s="242" t="s">
        <v>19</v>
      </c>
      <c r="C42" s="243">
        <f t="shared" ref="C42:Q42" si="44">SUM(C43:C50)</f>
        <v>1713</v>
      </c>
      <c r="D42" s="243">
        <f t="shared" si="44"/>
        <v>5612</v>
      </c>
      <c r="E42" s="276">
        <f t="shared" si="44"/>
        <v>7325</v>
      </c>
      <c r="F42" s="243">
        <f t="shared" si="44"/>
        <v>133</v>
      </c>
      <c r="G42" s="243">
        <f t="shared" si="44"/>
        <v>435</v>
      </c>
      <c r="H42" s="276">
        <f t="shared" si="44"/>
        <v>568</v>
      </c>
      <c r="I42" s="243">
        <f t="shared" si="44"/>
        <v>10204</v>
      </c>
      <c r="J42" s="243">
        <f t="shared" si="44"/>
        <v>1974</v>
      </c>
      <c r="K42" s="276">
        <f t="shared" si="44"/>
        <v>12178</v>
      </c>
      <c r="L42" s="243">
        <f t="shared" si="44"/>
        <v>0</v>
      </c>
      <c r="M42" s="243">
        <f t="shared" si="44"/>
        <v>0</v>
      </c>
      <c r="N42" s="276">
        <f t="shared" si="44"/>
        <v>0</v>
      </c>
      <c r="O42" s="243">
        <f t="shared" si="44"/>
        <v>0</v>
      </c>
      <c r="P42" s="243">
        <f t="shared" si="44"/>
        <v>0</v>
      </c>
      <c r="Q42" s="243">
        <f t="shared" si="44"/>
        <v>0</v>
      </c>
      <c r="R42" s="261">
        <f t="shared" si="1"/>
        <v>12050</v>
      </c>
      <c r="S42" s="283">
        <f t="shared" si="1"/>
        <v>8021</v>
      </c>
      <c r="T42" s="283">
        <f t="shared" si="1"/>
        <v>20071</v>
      </c>
      <c r="U42" s="243">
        <f t="shared" ref="U42:AC42" si="45">SUM(U43:U50)</f>
        <v>0</v>
      </c>
      <c r="V42" s="243">
        <f t="shared" si="45"/>
        <v>0</v>
      </c>
      <c r="W42" s="243">
        <f t="shared" si="45"/>
        <v>0</v>
      </c>
      <c r="X42" s="243">
        <f t="shared" si="45"/>
        <v>0</v>
      </c>
      <c r="Y42" s="243">
        <f t="shared" si="45"/>
        <v>0</v>
      </c>
      <c r="Z42" s="243">
        <f t="shared" si="45"/>
        <v>0</v>
      </c>
      <c r="AA42" s="278">
        <f t="shared" si="45"/>
        <v>0</v>
      </c>
      <c r="AB42" s="278">
        <f t="shared" si="45"/>
        <v>0</v>
      </c>
      <c r="AC42" s="278">
        <f t="shared" si="45"/>
        <v>0</v>
      </c>
      <c r="AD42" s="261">
        <f t="shared" si="2"/>
        <v>0</v>
      </c>
      <c r="AE42" s="261">
        <f t="shared" si="2"/>
        <v>0</v>
      </c>
      <c r="AF42" s="261">
        <f t="shared" si="2"/>
        <v>0</v>
      </c>
      <c r="AG42" s="226">
        <f t="shared" ref="AG42:AM42" si="46">SUM(AG43:AG50)</f>
        <v>0</v>
      </c>
      <c r="AH42" s="221">
        <f t="shared" si="46"/>
        <v>0</v>
      </c>
      <c r="AI42" s="243">
        <f t="shared" si="46"/>
        <v>0</v>
      </c>
      <c r="AJ42" s="373">
        <f t="shared" si="46"/>
        <v>0</v>
      </c>
      <c r="AK42" s="226">
        <f t="shared" si="46"/>
        <v>0</v>
      </c>
      <c r="AL42" s="226">
        <f t="shared" si="46"/>
        <v>0</v>
      </c>
      <c r="AM42" s="226">
        <f t="shared" si="46"/>
        <v>0</v>
      </c>
      <c r="AN42" s="261">
        <f t="shared" si="3"/>
        <v>12050</v>
      </c>
      <c r="AO42" s="261">
        <f t="shared" si="3"/>
        <v>8021</v>
      </c>
      <c r="AP42" s="261">
        <f t="shared" si="3"/>
        <v>20071</v>
      </c>
      <c r="AQ42" s="252"/>
      <c r="AR42" s="252"/>
      <c r="AS42" s="252"/>
      <c r="AT42" s="252"/>
      <c r="AU42" s="252"/>
      <c r="AV42" s="252"/>
      <c r="AW42" s="252"/>
      <c r="AX42" s="252"/>
      <c r="AY42" s="252"/>
      <c r="AZ42" s="252"/>
      <c r="BA42" s="252"/>
      <c r="BB42" s="252"/>
      <c r="BC42" s="252"/>
      <c r="BD42" s="252"/>
      <c r="BE42" s="252"/>
      <c r="BF42" s="252"/>
      <c r="BG42" s="252"/>
      <c r="BH42" s="252"/>
      <c r="BI42" s="252"/>
      <c r="BJ42" s="252"/>
      <c r="BK42" s="252"/>
      <c r="BL42" s="252"/>
      <c r="BM42" s="252"/>
      <c r="BN42" s="252"/>
      <c r="BO42" s="252"/>
      <c r="BP42" s="252"/>
      <c r="BQ42" s="252"/>
      <c r="BR42" s="252"/>
      <c r="BS42" s="252"/>
      <c r="BT42" s="252"/>
      <c r="BU42" s="252"/>
      <c r="BV42" s="252"/>
      <c r="BW42" s="252"/>
      <c r="BX42" s="252"/>
      <c r="BY42" s="252"/>
      <c r="BZ42" s="252"/>
      <c r="CA42" s="252"/>
      <c r="CB42" s="252"/>
      <c r="CC42" s="252"/>
      <c r="CD42" s="252"/>
      <c r="CE42" s="252"/>
      <c r="CF42" s="252"/>
      <c r="CG42" s="252"/>
      <c r="CH42" s="252"/>
      <c r="CI42" s="252"/>
      <c r="CJ42" s="252"/>
      <c r="CK42" s="252"/>
      <c r="CL42" s="252"/>
      <c r="CM42" s="252"/>
      <c r="CN42" s="252"/>
      <c r="CO42" s="252"/>
      <c r="CP42" s="252"/>
      <c r="CQ42" s="252"/>
      <c r="CR42" s="252"/>
      <c r="CS42" s="252"/>
      <c r="CT42" s="252"/>
      <c r="CU42" s="252"/>
      <c r="CV42" s="252"/>
      <c r="CW42" s="252"/>
      <c r="CX42" s="252"/>
      <c r="CY42" s="252"/>
      <c r="CZ42" s="252"/>
      <c r="DA42" s="252"/>
      <c r="DB42" s="252"/>
      <c r="DC42" s="252"/>
      <c r="DD42" s="252"/>
      <c r="DE42" s="252"/>
      <c r="DF42" s="252"/>
      <c r="DG42" s="252"/>
      <c r="DH42" s="252"/>
      <c r="DI42" s="252"/>
      <c r="DJ42" s="252"/>
      <c r="DK42" s="252"/>
      <c r="DL42" s="252"/>
      <c r="DM42" s="252"/>
      <c r="DN42" s="252"/>
      <c r="DO42" s="252"/>
      <c r="DP42" s="252"/>
      <c r="DQ42" s="252"/>
      <c r="DR42" s="252"/>
      <c r="DS42" s="252"/>
      <c r="DT42" s="252"/>
      <c r="DU42" s="252"/>
      <c r="DV42" s="252"/>
      <c r="DW42" s="252"/>
      <c r="DX42" s="252"/>
      <c r="DY42" s="252"/>
      <c r="DZ42" s="252"/>
      <c r="EA42" s="252"/>
      <c r="EB42" s="252"/>
      <c r="EC42" s="252"/>
      <c r="ED42" s="252"/>
      <c r="EE42" s="252"/>
      <c r="EF42" s="252"/>
      <c r="EG42" s="252"/>
      <c r="EH42" s="252"/>
      <c r="EI42" s="252"/>
      <c r="EJ42" s="252"/>
      <c r="EK42" s="252"/>
      <c r="EL42" s="252"/>
      <c r="EM42" s="252"/>
      <c r="EN42" s="252"/>
      <c r="EO42" s="252"/>
      <c r="EP42" s="252"/>
      <c r="EQ42" s="252"/>
      <c r="ER42" s="252"/>
      <c r="ES42" s="252"/>
      <c r="ET42" s="252"/>
      <c r="EU42" s="252"/>
      <c r="EV42" s="252"/>
      <c r="EW42" s="252"/>
      <c r="EX42" s="252"/>
      <c r="EY42" s="252"/>
      <c r="EZ42" s="252"/>
      <c r="FA42" s="252"/>
      <c r="FB42" s="252"/>
      <c r="FC42" s="252"/>
      <c r="FD42" s="252"/>
      <c r="FE42" s="252"/>
      <c r="FF42" s="252"/>
      <c r="FG42" s="252"/>
      <c r="FH42" s="252"/>
      <c r="FI42" s="252"/>
      <c r="FJ42" s="252"/>
      <c r="FK42" s="252"/>
      <c r="FL42" s="252"/>
      <c r="FM42" s="252"/>
      <c r="FN42" s="252"/>
      <c r="FO42" s="252"/>
      <c r="FP42" s="252"/>
      <c r="FQ42" s="252"/>
      <c r="FR42" s="252"/>
      <c r="FS42" s="252"/>
      <c r="FT42" s="252"/>
      <c r="FU42" s="252"/>
      <c r="FV42" s="252"/>
      <c r="FW42" s="252"/>
      <c r="FX42" s="252"/>
      <c r="FY42" s="252"/>
      <c r="FZ42" s="252"/>
      <c r="GA42" s="252"/>
      <c r="GB42" s="252"/>
      <c r="GC42" s="252"/>
      <c r="GD42" s="252"/>
      <c r="GE42" s="252"/>
      <c r="GF42" s="252"/>
      <c r="GG42" s="252"/>
      <c r="GH42" s="252"/>
      <c r="GI42" s="252"/>
      <c r="GJ42" s="252"/>
      <c r="GK42" s="252"/>
      <c r="GL42" s="252"/>
      <c r="GM42" s="252"/>
      <c r="GN42" s="252"/>
      <c r="GO42" s="252"/>
      <c r="GP42" s="252"/>
      <c r="GQ42" s="252"/>
      <c r="GR42" s="252"/>
      <c r="GS42" s="252"/>
      <c r="GT42" s="252"/>
      <c r="GU42" s="252"/>
      <c r="GV42" s="252"/>
      <c r="GW42" s="252"/>
      <c r="GX42" s="252"/>
      <c r="GY42" s="252"/>
      <c r="GZ42" s="252"/>
      <c r="HA42" s="252"/>
      <c r="HB42" s="252"/>
      <c r="HC42" s="252"/>
      <c r="HD42" s="252"/>
      <c r="HE42" s="252"/>
      <c r="HF42" s="252"/>
      <c r="HG42" s="252"/>
      <c r="HH42" s="252"/>
      <c r="HI42" s="252"/>
      <c r="HJ42" s="252"/>
      <c r="HK42" s="252"/>
      <c r="HL42" s="252"/>
      <c r="HM42" s="252"/>
      <c r="HN42" s="252"/>
      <c r="HO42" s="252"/>
      <c r="HP42" s="252"/>
      <c r="HQ42" s="252"/>
      <c r="HR42" s="252"/>
      <c r="HS42" s="252"/>
      <c r="HT42" s="252"/>
      <c r="HU42" s="252"/>
      <c r="HV42" s="252"/>
      <c r="HW42" s="252"/>
      <c r="HX42" s="252"/>
      <c r="HY42" s="252"/>
      <c r="HZ42" s="252"/>
      <c r="IA42" s="252"/>
      <c r="IB42" s="252"/>
      <c r="IC42" s="252"/>
      <c r="ID42" s="252"/>
      <c r="IE42" s="252"/>
      <c r="IF42" s="252"/>
      <c r="IG42" s="252"/>
      <c r="IH42" s="252"/>
      <c r="II42" s="252"/>
      <c r="IJ42" s="252"/>
      <c r="IK42" s="252"/>
      <c r="IL42" s="252"/>
      <c r="IM42" s="252"/>
      <c r="IN42" s="252"/>
      <c r="IO42" s="252"/>
      <c r="IP42" s="252"/>
      <c r="IQ42" s="252"/>
      <c r="IR42" s="252"/>
      <c r="IS42" s="252"/>
      <c r="IT42" s="252"/>
      <c r="IU42" s="252"/>
      <c r="IV42" s="252"/>
    </row>
    <row r="43" spans="1:256" x14ac:dyDescent="0.25">
      <c r="A43" s="102" t="s">
        <v>229</v>
      </c>
      <c r="B43" s="103" t="s">
        <v>158</v>
      </c>
      <c r="C43" s="218">
        <v>1713</v>
      </c>
      <c r="D43" s="218">
        <v>5612</v>
      </c>
      <c r="E43" s="281">
        <f>++D43+C43</f>
        <v>7325</v>
      </c>
      <c r="F43" s="218">
        <v>133</v>
      </c>
      <c r="G43" s="218">
        <v>435</v>
      </c>
      <c r="H43" s="281">
        <f>+G43+F43</f>
        <v>568</v>
      </c>
      <c r="I43" s="218">
        <v>0</v>
      </c>
      <c r="J43" s="218">
        <v>817</v>
      </c>
      <c r="K43" s="281">
        <f>+J43+I43</f>
        <v>817</v>
      </c>
      <c r="L43" s="218"/>
      <c r="M43" s="217"/>
      <c r="N43" s="285">
        <f>+M43+L43</f>
        <v>0</v>
      </c>
      <c r="O43" s="217"/>
      <c r="P43" s="216"/>
      <c r="Q43" s="361">
        <f>+P43+O43</f>
        <v>0</v>
      </c>
      <c r="R43" s="261">
        <f t="shared" si="1"/>
        <v>1846</v>
      </c>
      <c r="S43" s="283">
        <f t="shared" si="1"/>
        <v>6864</v>
      </c>
      <c r="T43" s="283">
        <f t="shared" si="1"/>
        <v>8710</v>
      </c>
      <c r="U43" s="218"/>
      <c r="V43" s="218"/>
      <c r="W43" s="218">
        <f>+V43+U43</f>
        <v>0</v>
      </c>
      <c r="X43" s="218"/>
      <c r="Y43" s="216"/>
      <c r="Z43" s="217">
        <f>+Y43+X43</f>
        <v>0</v>
      </c>
      <c r="AA43" s="249"/>
      <c r="AB43" s="216"/>
      <c r="AC43" s="281">
        <f>+AB43+AA43</f>
        <v>0</v>
      </c>
      <c r="AD43" s="261">
        <f t="shared" si="2"/>
        <v>0</v>
      </c>
      <c r="AE43" s="261">
        <f t="shared" si="2"/>
        <v>0</v>
      </c>
      <c r="AF43" s="261">
        <f t="shared" si="2"/>
        <v>0</v>
      </c>
      <c r="AG43" s="250"/>
      <c r="AH43" s="374"/>
      <c r="AI43" s="218"/>
      <c r="AJ43" s="281"/>
      <c r="AK43" s="250"/>
      <c r="AL43" s="265"/>
      <c r="AM43" s="362"/>
      <c r="AN43" s="261">
        <f t="shared" si="3"/>
        <v>1846</v>
      </c>
      <c r="AO43" s="261">
        <f t="shared" si="3"/>
        <v>6864</v>
      </c>
      <c r="AP43" s="261">
        <f t="shared" si="3"/>
        <v>8710</v>
      </c>
    </row>
    <row r="44" spans="1:256" x14ac:dyDescent="0.25">
      <c r="A44" s="102" t="s">
        <v>230</v>
      </c>
      <c r="B44" s="103" t="s">
        <v>159</v>
      </c>
      <c r="C44" s="218"/>
      <c r="D44" s="218"/>
      <c r="E44" s="281">
        <f t="shared" ref="E44:E50" si="47">++D44+C44</f>
        <v>0</v>
      </c>
      <c r="F44" s="218"/>
      <c r="G44" s="216"/>
      <c r="H44" s="281">
        <f t="shared" ref="H44:H50" si="48">+G44+F44</f>
        <v>0</v>
      </c>
      <c r="I44" s="218">
        <v>5320</v>
      </c>
      <c r="J44" s="216"/>
      <c r="K44" s="281">
        <f t="shared" ref="K44:K50" si="49">+J44+I44</f>
        <v>5320</v>
      </c>
      <c r="L44" s="218"/>
      <c r="M44" s="217"/>
      <c r="N44" s="285">
        <f t="shared" ref="N44:N50" si="50">+M44+L44</f>
        <v>0</v>
      </c>
      <c r="O44" s="217"/>
      <c r="P44" s="216"/>
      <c r="Q44" s="361">
        <f t="shared" ref="Q44:Q50" si="51">+P44+O44</f>
        <v>0</v>
      </c>
      <c r="R44" s="261">
        <f t="shared" si="1"/>
        <v>5320</v>
      </c>
      <c r="S44" s="283">
        <f t="shared" si="1"/>
        <v>0</v>
      </c>
      <c r="T44" s="283">
        <f t="shared" si="1"/>
        <v>5320</v>
      </c>
      <c r="U44" s="218"/>
      <c r="V44" s="218"/>
      <c r="W44" s="218">
        <f t="shared" ref="W44:W50" si="52">+V44+U44</f>
        <v>0</v>
      </c>
      <c r="X44" s="218"/>
      <c r="Y44" s="216"/>
      <c r="Z44" s="217">
        <f t="shared" ref="Z44:Z50" si="53">+Y44+X44</f>
        <v>0</v>
      </c>
      <c r="AA44" s="249"/>
      <c r="AB44" s="216"/>
      <c r="AC44" s="281">
        <f t="shared" ref="AC44:AC50" si="54">+AB44+AA44</f>
        <v>0</v>
      </c>
      <c r="AD44" s="261">
        <f t="shared" si="2"/>
        <v>0</v>
      </c>
      <c r="AE44" s="261">
        <f t="shared" si="2"/>
        <v>0</v>
      </c>
      <c r="AF44" s="261">
        <f t="shared" si="2"/>
        <v>0</v>
      </c>
      <c r="AG44" s="250"/>
      <c r="AH44" s="217"/>
      <c r="AI44" s="216"/>
      <c r="AJ44" s="217"/>
      <c r="AK44" s="250"/>
      <c r="AL44" s="265"/>
      <c r="AM44" s="265"/>
      <c r="AN44" s="261">
        <f t="shared" si="3"/>
        <v>5320</v>
      </c>
      <c r="AO44" s="261">
        <f t="shared" si="3"/>
        <v>0</v>
      </c>
      <c r="AP44" s="261">
        <f t="shared" si="3"/>
        <v>5320</v>
      </c>
    </row>
    <row r="45" spans="1:256" x14ac:dyDescent="0.25">
      <c r="A45" s="102" t="s">
        <v>231</v>
      </c>
      <c r="B45" s="103" t="s">
        <v>160</v>
      </c>
      <c r="C45" s="218"/>
      <c r="D45" s="218"/>
      <c r="E45" s="281">
        <f t="shared" si="47"/>
        <v>0</v>
      </c>
      <c r="F45" s="218"/>
      <c r="G45" s="216"/>
      <c r="H45" s="281">
        <f t="shared" si="48"/>
        <v>0</v>
      </c>
      <c r="I45" s="218">
        <v>991</v>
      </c>
      <c r="J45" s="216"/>
      <c r="K45" s="281">
        <f t="shared" si="49"/>
        <v>991</v>
      </c>
      <c r="L45" s="218"/>
      <c r="M45" s="217"/>
      <c r="N45" s="285">
        <f t="shared" si="50"/>
        <v>0</v>
      </c>
      <c r="O45" s="217"/>
      <c r="P45" s="216"/>
      <c r="Q45" s="361">
        <f t="shared" si="51"/>
        <v>0</v>
      </c>
      <c r="R45" s="261">
        <f t="shared" si="1"/>
        <v>991</v>
      </c>
      <c r="S45" s="283">
        <f t="shared" si="1"/>
        <v>0</v>
      </c>
      <c r="T45" s="283">
        <f t="shared" si="1"/>
        <v>991</v>
      </c>
      <c r="U45" s="218"/>
      <c r="V45" s="218"/>
      <c r="W45" s="218">
        <f t="shared" si="52"/>
        <v>0</v>
      </c>
      <c r="X45" s="218"/>
      <c r="Y45" s="216"/>
      <c r="Z45" s="217">
        <f t="shared" si="53"/>
        <v>0</v>
      </c>
      <c r="AA45" s="249"/>
      <c r="AB45" s="216"/>
      <c r="AC45" s="281">
        <f t="shared" si="54"/>
        <v>0</v>
      </c>
      <c r="AD45" s="261">
        <f t="shared" si="2"/>
        <v>0</v>
      </c>
      <c r="AE45" s="261">
        <f t="shared" si="2"/>
        <v>0</v>
      </c>
      <c r="AF45" s="261">
        <f t="shared" si="2"/>
        <v>0</v>
      </c>
      <c r="AG45" s="250"/>
      <c r="AH45" s="217"/>
      <c r="AI45" s="216"/>
      <c r="AJ45" s="217"/>
      <c r="AK45" s="250"/>
      <c r="AL45" s="265"/>
      <c r="AM45" s="265"/>
      <c r="AN45" s="261">
        <f t="shared" si="3"/>
        <v>991</v>
      </c>
      <c r="AO45" s="261">
        <f t="shared" si="3"/>
        <v>0</v>
      </c>
      <c r="AP45" s="261">
        <f t="shared" si="3"/>
        <v>991</v>
      </c>
    </row>
    <row r="46" spans="1:256" s="241" customFormat="1" x14ac:dyDescent="0.25">
      <c r="A46" s="102" t="s">
        <v>232</v>
      </c>
      <c r="B46" s="103" t="s">
        <v>161</v>
      </c>
      <c r="C46" s="218"/>
      <c r="D46" s="218"/>
      <c r="E46" s="281">
        <f t="shared" si="47"/>
        <v>0</v>
      </c>
      <c r="F46" s="218"/>
      <c r="G46" s="216"/>
      <c r="H46" s="281">
        <f t="shared" si="48"/>
        <v>0</v>
      </c>
      <c r="I46" s="218">
        <v>458</v>
      </c>
      <c r="J46" s="216"/>
      <c r="K46" s="281">
        <f t="shared" si="49"/>
        <v>458</v>
      </c>
      <c r="L46" s="218"/>
      <c r="M46" s="217"/>
      <c r="N46" s="285">
        <f t="shared" si="50"/>
        <v>0</v>
      </c>
      <c r="O46" s="217"/>
      <c r="P46" s="216"/>
      <c r="Q46" s="361">
        <f t="shared" si="51"/>
        <v>0</v>
      </c>
      <c r="R46" s="261">
        <f t="shared" si="1"/>
        <v>458</v>
      </c>
      <c r="S46" s="283">
        <f t="shared" si="1"/>
        <v>0</v>
      </c>
      <c r="T46" s="283">
        <f t="shared" si="1"/>
        <v>458</v>
      </c>
      <c r="U46" s="218"/>
      <c r="V46" s="218"/>
      <c r="W46" s="218">
        <f t="shared" si="52"/>
        <v>0</v>
      </c>
      <c r="X46" s="218"/>
      <c r="Y46" s="216"/>
      <c r="Z46" s="217">
        <f t="shared" si="53"/>
        <v>0</v>
      </c>
      <c r="AA46" s="249"/>
      <c r="AB46" s="216"/>
      <c r="AC46" s="281">
        <f t="shared" si="54"/>
        <v>0</v>
      </c>
      <c r="AD46" s="261">
        <f t="shared" si="2"/>
        <v>0</v>
      </c>
      <c r="AE46" s="261">
        <f t="shared" si="2"/>
        <v>0</v>
      </c>
      <c r="AF46" s="261">
        <f t="shared" si="2"/>
        <v>0</v>
      </c>
      <c r="AG46" s="250"/>
      <c r="AH46" s="217"/>
      <c r="AI46" s="216"/>
      <c r="AJ46" s="217"/>
      <c r="AK46" s="250"/>
      <c r="AL46" s="265"/>
      <c r="AM46" s="265"/>
      <c r="AN46" s="261">
        <f t="shared" si="3"/>
        <v>458</v>
      </c>
      <c r="AO46" s="261">
        <f t="shared" si="3"/>
        <v>0</v>
      </c>
      <c r="AP46" s="261">
        <f t="shared" si="3"/>
        <v>458</v>
      </c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4"/>
      <c r="DV46" s="104"/>
      <c r="DW46" s="104"/>
      <c r="DX46" s="104"/>
      <c r="DY46" s="104"/>
      <c r="DZ46" s="104"/>
      <c r="EA46" s="104"/>
      <c r="EB46" s="104"/>
      <c r="EC46" s="104"/>
      <c r="ED46" s="104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4"/>
      <c r="IP46" s="104"/>
      <c r="IQ46" s="104"/>
      <c r="IR46" s="104"/>
      <c r="IS46" s="104"/>
      <c r="IT46" s="104"/>
      <c r="IU46" s="104"/>
      <c r="IV46" s="104"/>
    </row>
    <row r="47" spans="1:256" s="241" customFormat="1" x14ac:dyDescent="0.25">
      <c r="A47" s="102" t="s">
        <v>233</v>
      </c>
      <c r="B47" s="103" t="s">
        <v>162</v>
      </c>
      <c r="C47" s="218"/>
      <c r="D47" s="218"/>
      <c r="E47" s="281">
        <f t="shared" si="47"/>
        <v>0</v>
      </c>
      <c r="F47" s="218"/>
      <c r="G47" s="216"/>
      <c r="H47" s="281">
        <f t="shared" si="48"/>
        <v>0</v>
      </c>
      <c r="I47" s="218">
        <v>392</v>
      </c>
      <c r="J47" s="216"/>
      <c r="K47" s="281">
        <f t="shared" si="49"/>
        <v>392</v>
      </c>
      <c r="L47" s="218"/>
      <c r="M47" s="217"/>
      <c r="N47" s="285">
        <f t="shared" si="50"/>
        <v>0</v>
      </c>
      <c r="O47" s="217"/>
      <c r="P47" s="216"/>
      <c r="Q47" s="361">
        <f t="shared" si="51"/>
        <v>0</v>
      </c>
      <c r="R47" s="261">
        <f t="shared" si="1"/>
        <v>392</v>
      </c>
      <c r="S47" s="283">
        <f t="shared" si="1"/>
        <v>0</v>
      </c>
      <c r="T47" s="283">
        <f t="shared" si="1"/>
        <v>392</v>
      </c>
      <c r="U47" s="218"/>
      <c r="V47" s="218"/>
      <c r="W47" s="218">
        <f t="shared" si="52"/>
        <v>0</v>
      </c>
      <c r="X47" s="218"/>
      <c r="Y47" s="216"/>
      <c r="Z47" s="217">
        <f t="shared" si="53"/>
        <v>0</v>
      </c>
      <c r="AA47" s="249"/>
      <c r="AB47" s="216"/>
      <c r="AC47" s="281">
        <f t="shared" si="54"/>
        <v>0</v>
      </c>
      <c r="AD47" s="261">
        <f t="shared" si="2"/>
        <v>0</v>
      </c>
      <c r="AE47" s="261">
        <f t="shared" si="2"/>
        <v>0</v>
      </c>
      <c r="AF47" s="261">
        <f t="shared" si="2"/>
        <v>0</v>
      </c>
      <c r="AG47" s="250"/>
      <c r="AH47" s="217"/>
      <c r="AI47" s="216"/>
      <c r="AJ47" s="217"/>
      <c r="AK47" s="250"/>
      <c r="AL47" s="265"/>
      <c r="AM47" s="265"/>
      <c r="AN47" s="261">
        <f t="shared" si="3"/>
        <v>392</v>
      </c>
      <c r="AO47" s="261">
        <f t="shared" si="3"/>
        <v>0</v>
      </c>
      <c r="AP47" s="261">
        <f t="shared" si="3"/>
        <v>392</v>
      </c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4"/>
      <c r="DV47" s="104"/>
      <c r="DW47" s="104"/>
      <c r="DX47" s="104"/>
      <c r="DY47" s="104"/>
      <c r="DZ47" s="104"/>
      <c r="EA47" s="104"/>
      <c r="EB47" s="104"/>
      <c r="EC47" s="104"/>
      <c r="ED47" s="104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4"/>
      <c r="IP47" s="104"/>
      <c r="IQ47" s="104"/>
      <c r="IR47" s="104"/>
      <c r="IS47" s="104"/>
      <c r="IT47" s="104"/>
      <c r="IU47" s="104"/>
      <c r="IV47" s="104"/>
    </row>
    <row r="48" spans="1:256" x14ac:dyDescent="0.25">
      <c r="A48" s="102" t="s">
        <v>234</v>
      </c>
      <c r="B48" s="103" t="s">
        <v>163</v>
      </c>
      <c r="C48" s="218"/>
      <c r="D48" s="218"/>
      <c r="E48" s="281">
        <f t="shared" si="47"/>
        <v>0</v>
      </c>
      <c r="F48" s="218"/>
      <c r="G48" s="216"/>
      <c r="H48" s="281">
        <f t="shared" si="48"/>
        <v>0</v>
      </c>
      <c r="I48" s="218">
        <v>250</v>
      </c>
      <c r="J48" s="216">
        <v>50</v>
      </c>
      <c r="K48" s="281">
        <f t="shared" si="49"/>
        <v>300</v>
      </c>
      <c r="L48" s="218"/>
      <c r="M48" s="217"/>
      <c r="N48" s="285">
        <f t="shared" si="50"/>
        <v>0</v>
      </c>
      <c r="O48" s="217"/>
      <c r="P48" s="216"/>
      <c r="Q48" s="361">
        <f t="shared" si="51"/>
        <v>0</v>
      </c>
      <c r="R48" s="261">
        <f t="shared" si="1"/>
        <v>250</v>
      </c>
      <c r="S48" s="283">
        <f t="shared" si="1"/>
        <v>50</v>
      </c>
      <c r="T48" s="283">
        <f t="shared" si="1"/>
        <v>300</v>
      </c>
      <c r="U48" s="218"/>
      <c r="V48" s="218"/>
      <c r="W48" s="218">
        <f t="shared" si="52"/>
        <v>0</v>
      </c>
      <c r="X48" s="218"/>
      <c r="Y48" s="216"/>
      <c r="Z48" s="217">
        <f t="shared" si="53"/>
        <v>0</v>
      </c>
      <c r="AA48" s="249"/>
      <c r="AB48" s="216"/>
      <c r="AC48" s="281">
        <f t="shared" si="54"/>
        <v>0</v>
      </c>
      <c r="AD48" s="261">
        <f t="shared" si="2"/>
        <v>0</v>
      </c>
      <c r="AE48" s="261">
        <f t="shared" si="2"/>
        <v>0</v>
      </c>
      <c r="AF48" s="261">
        <f t="shared" si="2"/>
        <v>0</v>
      </c>
      <c r="AG48" s="250"/>
      <c r="AH48" s="217"/>
      <c r="AI48" s="216"/>
      <c r="AJ48" s="217"/>
      <c r="AK48" s="250"/>
      <c r="AL48" s="265"/>
      <c r="AM48" s="265"/>
      <c r="AN48" s="261">
        <f t="shared" si="3"/>
        <v>250</v>
      </c>
      <c r="AO48" s="261">
        <f t="shared" si="3"/>
        <v>50</v>
      </c>
      <c r="AP48" s="261">
        <f t="shared" si="3"/>
        <v>300</v>
      </c>
    </row>
    <row r="49" spans="1:256" ht="31.5" x14ac:dyDescent="0.25">
      <c r="A49" s="102" t="s">
        <v>235</v>
      </c>
      <c r="B49" s="103" t="s">
        <v>164</v>
      </c>
      <c r="C49" s="218"/>
      <c r="D49" s="218"/>
      <c r="E49" s="281">
        <f t="shared" si="47"/>
        <v>0</v>
      </c>
      <c r="F49" s="218"/>
      <c r="G49" s="216"/>
      <c r="H49" s="281">
        <f t="shared" si="48"/>
        <v>0</v>
      </c>
      <c r="I49" s="218">
        <v>2293</v>
      </c>
      <c r="J49" s="216">
        <v>1107</v>
      </c>
      <c r="K49" s="281">
        <f t="shared" si="49"/>
        <v>3400</v>
      </c>
      <c r="L49" s="218"/>
      <c r="M49" s="217"/>
      <c r="N49" s="285">
        <f t="shared" si="50"/>
        <v>0</v>
      </c>
      <c r="O49" s="217"/>
      <c r="P49" s="216"/>
      <c r="Q49" s="361">
        <f t="shared" si="51"/>
        <v>0</v>
      </c>
      <c r="R49" s="261">
        <f t="shared" si="1"/>
        <v>2293</v>
      </c>
      <c r="S49" s="283">
        <f t="shared" si="1"/>
        <v>1107</v>
      </c>
      <c r="T49" s="283">
        <f t="shared" si="1"/>
        <v>3400</v>
      </c>
      <c r="U49" s="218"/>
      <c r="V49" s="218"/>
      <c r="W49" s="218">
        <f t="shared" si="52"/>
        <v>0</v>
      </c>
      <c r="X49" s="218"/>
      <c r="Y49" s="216"/>
      <c r="Z49" s="217">
        <f t="shared" si="53"/>
        <v>0</v>
      </c>
      <c r="AA49" s="249"/>
      <c r="AB49" s="216"/>
      <c r="AC49" s="281">
        <f t="shared" si="54"/>
        <v>0</v>
      </c>
      <c r="AD49" s="261">
        <f t="shared" si="2"/>
        <v>0</v>
      </c>
      <c r="AE49" s="261">
        <f t="shared" si="2"/>
        <v>0</v>
      </c>
      <c r="AF49" s="261">
        <f t="shared" si="2"/>
        <v>0</v>
      </c>
      <c r="AG49" s="250"/>
      <c r="AH49" s="217"/>
      <c r="AI49" s="216"/>
      <c r="AJ49" s="217"/>
      <c r="AK49" s="250"/>
      <c r="AL49" s="265"/>
      <c r="AM49" s="265"/>
      <c r="AN49" s="261">
        <f t="shared" si="3"/>
        <v>2293</v>
      </c>
      <c r="AO49" s="261">
        <f t="shared" si="3"/>
        <v>1107</v>
      </c>
      <c r="AP49" s="261">
        <f t="shared" si="3"/>
        <v>3400</v>
      </c>
    </row>
    <row r="50" spans="1:256" x14ac:dyDescent="0.25">
      <c r="A50" s="102" t="s">
        <v>236</v>
      </c>
      <c r="B50" s="103" t="s">
        <v>258</v>
      </c>
      <c r="C50" s="218"/>
      <c r="D50" s="218"/>
      <c r="E50" s="281">
        <f t="shared" si="47"/>
        <v>0</v>
      </c>
      <c r="F50" s="218"/>
      <c r="G50" s="216"/>
      <c r="H50" s="281">
        <f t="shared" si="48"/>
        <v>0</v>
      </c>
      <c r="I50" s="218">
        <v>500</v>
      </c>
      <c r="J50" s="216"/>
      <c r="K50" s="281">
        <f t="shared" si="49"/>
        <v>500</v>
      </c>
      <c r="L50" s="218"/>
      <c r="M50" s="217"/>
      <c r="N50" s="285">
        <f t="shared" si="50"/>
        <v>0</v>
      </c>
      <c r="O50" s="217"/>
      <c r="P50" s="216"/>
      <c r="Q50" s="361">
        <f t="shared" si="51"/>
        <v>0</v>
      </c>
      <c r="R50" s="261">
        <f t="shared" si="1"/>
        <v>500</v>
      </c>
      <c r="S50" s="283">
        <f t="shared" si="1"/>
        <v>0</v>
      </c>
      <c r="T50" s="283">
        <f t="shared" si="1"/>
        <v>500</v>
      </c>
      <c r="U50" s="218"/>
      <c r="V50" s="218"/>
      <c r="W50" s="218">
        <f t="shared" si="52"/>
        <v>0</v>
      </c>
      <c r="X50" s="218"/>
      <c r="Y50" s="216"/>
      <c r="Z50" s="217">
        <f t="shared" si="53"/>
        <v>0</v>
      </c>
      <c r="AA50" s="249"/>
      <c r="AB50" s="216"/>
      <c r="AC50" s="281">
        <f t="shared" si="54"/>
        <v>0</v>
      </c>
      <c r="AD50" s="261">
        <f t="shared" si="2"/>
        <v>0</v>
      </c>
      <c r="AE50" s="261">
        <f t="shared" si="2"/>
        <v>0</v>
      </c>
      <c r="AF50" s="261">
        <f t="shared" si="2"/>
        <v>0</v>
      </c>
      <c r="AG50" s="250"/>
      <c r="AH50" s="217"/>
      <c r="AI50" s="216"/>
      <c r="AJ50" s="281"/>
      <c r="AK50" s="281"/>
      <c r="AL50" s="362"/>
      <c r="AM50" s="281"/>
      <c r="AN50" s="283">
        <f t="shared" si="3"/>
        <v>500</v>
      </c>
      <c r="AO50" s="261">
        <f t="shared" si="3"/>
        <v>0</v>
      </c>
      <c r="AP50" s="261">
        <f t="shared" si="3"/>
        <v>500</v>
      </c>
    </row>
    <row r="51" spans="1:256" x14ac:dyDescent="0.25">
      <c r="A51" s="102" t="s">
        <v>33</v>
      </c>
      <c r="B51" s="210" t="s">
        <v>20</v>
      </c>
      <c r="C51" s="243">
        <f>+C52+C55+C65+C68</f>
        <v>7982</v>
      </c>
      <c r="D51" s="243">
        <f t="shared" ref="D51:AP51" si="55">+D52+D55+D65+D68</f>
        <v>0</v>
      </c>
      <c r="E51" s="243">
        <f t="shared" si="55"/>
        <v>7982</v>
      </c>
      <c r="F51" s="243">
        <f t="shared" si="55"/>
        <v>1199</v>
      </c>
      <c r="G51" s="243">
        <f t="shared" si="55"/>
        <v>0</v>
      </c>
      <c r="H51" s="243">
        <f t="shared" si="55"/>
        <v>1199</v>
      </c>
      <c r="I51" s="243">
        <f t="shared" si="55"/>
        <v>30792</v>
      </c>
      <c r="J51" s="243">
        <f t="shared" si="55"/>
        <v>720</v>
      </c>
      <c r="K51" s="243">
        <f t="shared" si="55"/>
        <v>31512</v>
      </c>
      <c r="L51" s="243">
        <f t="shared" si="55"/>
        <v>0</v>
      </c>
      <c r="M51" s="243">
        <f t="shared" si="55"/>
        <v>0</v>
      </c>
      <c r="N51" s="243">
        <f t="shared" si="55"/>
        <v>0</v>
      </c>
      <c r="O51" s="243">
        <f t="shared" si="55"/>
        <v>3612</v>
      </c>
      <c r="P51" s="243">
        <f t="shared" si="55"/>
        <v>-525</v>
      </c>
      <c r="Q51" s="243">
        <f t="shared" si="55"/>
        <v>3087</v>
      </c>
      <c r="R51" s="243">
        <f t="shared" si="55"/>
        <v>43585</v>
      </c>
      <c r="S51" s="243">
        <f t="shared" si="55"/>
        <v>195</v>
      </c>
      <c r="T51" s="243">
        <f t="shared" si="55"/>
        <v>43780</v>
      </c>
      <c r="U51" s="243">
        <f t="shared" si="55"/>
        <v>470</v>
      </c>
      <c r="V51" s="243">
        <f t="shared" si="55"/>
        <v>0</v>
      </c>
      <c r="W51" s="243">
        <f t="shared" si="55"/>
        <v>470</v>
      </c>
      <c r="X51" s="243">
        <f t="shared" si="55"/>
        <v>0</v>
      </c>
      <c r="Y51" s="243">
        <f t="shared" si="55"/>
        <v>0</v>
      </c>
      <c r="Z51" s="243">
        <f t="shared" si="55"/>
        <v>0</v>
      </c>
      <c r="AA51" s="243">
        <f t="shared" si="55"/>
        <v>0</v>
      </c>
      <c r="AB51" s="243">
        <f t="shared" si="55"/>
        <v>0</v>
      </c>
      <c r="AC51" s="243">
        <f t="shared" si="55"/>
        <v>0</v>
      </c>
      <c r="AD51" s="243">
        <f t="shared" si="55"/>
        <v>470</v>
      </c>
      <c r="AE51" s="243">
        <f t="shared" si="55"/>
        <v>0</v>
      </c>
      <c r="AF51" s="243">
        <f t="shared" si="55"/>
        <v>470</v>
      </c>
      <c r="AG51" s="243">
        <f t="shared" si="55"/>
        <v>0</v>
      </c>
      <c r="AH51" s="243">
        <f t="shared" si="55"/>
        <v>0</v>
      </c>
      <c r="AI51" s="243">
        <f t="shared" si="55"/>
        <v>0</v>
      </c>
      <c r="AJ51" s="276">
        <f t="shared" si="55"/>
        <v>0</v>
      </c>
      <c r="AK51" s="276">
        <f t="shared" si="55"/>
        <v>0</v>
      </c>
      <c r="AL51" s="276">
        <f t="shared" si="55"/>
        <v>0</v>
      </c>
      <c r="AM51" s="276">
        <f t="shared" si="55"/>
        <v>0</v>
      </c>
      <c r="AN51" s="243">
        <f t="shared" si="55"/>
        <v>44055</v>
      </c>
      <c r="AO51" s="243">
        <f t="shared" si="55"/>
        <v>195</v>
      </c>
      <c r="AP51" s="243">
        <f t="shared" si="55"/>
        <v>44250</v>
      </c>
      <c r="AQ51" s="241"/>
      <c r="AR51" s="241"/>
      <c r="AS51" s="241"/>
      <c r="AT51" s="241"/>
      <c r="AU51" s="241"/>
      <c r="AV51" s="241"/>
      <c r="AW51" s="241"/>
      <c r="AX51" s="241"/>
      <c r="AY51" s="241"/>
      <c r="AZ51" s="241"/>
      <c r="BA51" s="241"/>
      <c r="BB51" s="241"/>
      <c r="BC51" s="241"/>
      <c r="BD51" s="241"/>
      <c r="BE51" s="241"/>
      <c r="BF51" s="241"/>
      <c r="BG51" s="241"/>
      <c r="BH51" s="241"/>
      <c r="BI51" s="241"/>
      <c r="BJ51" s="241"/>
      <c r="BK51" s="241"/>
      <c r="BL51" s="241"/>
      <c r="BM51" s="241"/>
      <c r="BN51" s="241"/>
      <c r="BO51" s="241"/>
      <c r="BP51" s="241"/>
      <c r="BQ51" s="241"/>
      <c r="BR51" s="241"/>
      <c r="BS51" s="241"/>
      <c r="BT51" s="241"/>
      <c r="BU51" s="241"/>
      <c r="BV51" s="241"/>
      <c r="BW51" s="241"/>
      <c r="BX51" s="241"/>
      <c r="BY51" s="241"/>
      <c r="BZ51" s="241"/>
      <c r="CA51" s="241"/>
      <c r="CB51" s="241"/>
      <c r="CC51" s="241"/>
      <c r="CD51" s="241"/>
      <c r="CE51" s="241"/>
      <c r="CF51" s="241"/>
      <c r="CG51" s="241"/>
      <c r="CH51" s="241"/>
      <c r="CI51" s="241"/>
      <c r="CJ51" s="241"/>
      <c r="CK51" s="241"/>
      <c r="CL51" s="241"/>
      <c r="CM51" s="241"/>
      <c r="CN51" s="241"/>
      <c r="CO51" s="241"/>
      <c r="CP51" s="241"/>
      <c r="CQ51" s="241"/>
      <c r="CR51" s="241"/>
      <c r="CS51" s="241"/>
      <c r="CT51" s="241"/>
      <c r="CU51" s="241"/>
      <c r="CV51" s="241"/>
      <c r="CW51" s="241"/>
      <c r="CX51" s="241"/>
      <c r="CY51" s="241"/>
      <c r="CZ51" s="241"/>
      <c r="DA51" s="241"/>
      <c r="DB51" s="241"/>
      <c r="DC51" s="241"/>
      <c r="DD51" s="241"/>
      <c r="DE51" s="241"/>
      <c r="DF51" s="241"/>
      <c r="DG51" s="241"/>
      <c r="DH51" s="241"/>
      <c r="DI51" s="241"/>
      <c r="DJ51" s="241"/>
      <c r="DK51" s="241"/>
      <c r="DL51" s="241"/>
      <c r="DM51" s="241"/>
      <c r="DN51" s="241"/>
      <c r="DO51" s="241"/>
      <c r="DP51" s="241"/>
      <c r="DQ51" s="241"/>
      <c r="DR51" s="241"/>
      <c r="DS51" s="241"/>
      <c r="DT51" s="241"/>
      <c r="DU51" s="241"/>
      <c r="DV51" s="241"/>
      <c r="DW51" s="241"/>
      <c r="DX51" s="241"/>
      <c r="DY51" s="241"/>
      <c r="DZ51" s="241"/>
      <c r="EA51" s="241"/>
      <c r="EB51" s="241"/>
      <c r="EC51" s="241"/>
      <c r="ED51" s="241"/>
      <c r="EE51" s="241"/>
      <c r="EF51" s="241"/>
      <c r="EG51" s="241"/>
      <c r="EH51" s="241"/>
      <c r="EI51" s="241"/>
      <c r="EJ51" s="241"/>
      <c r="EK51" s="241"/>
      <c r="EL51" s="241"/>
      <c r="EM51" s="241"/>
      <c r="EN51" s="241"/>
      <c r="EO51" s="241"/>
      <c r="EP51" s="241"/>
      <c r="EQ51" s="241"/>
      <c r="ER51" s="241"/>
      <c r="ES51" s="241"/>
      <c r="ET51" s="241"/>
      <c r="EU51" s="241"/>
      <c r="EV51" s="241"/>
      <c r="EW51" s="241"/>
      <c r="EX51" s="241"/>
      <c r="EY51" s="241"/>
      <c r="EZ51" s="241"/>
      <c r="FA51" s="241"/>
      <c r="FB51" s="241"/>
      <c r="FC51" s="241"/>
      <c r="FD51" s="241"/>
      <c r="FE51" s="241"/>
      <c r="FF51" s="241"/>
      <c r="FG51" s="241"/>
      <c r="FH51" s="241"/>
      <c r="FI51" s="241"/>
      <c r="FJ51" s="241"/>
      <c r="FK51" s="241"/>
      <c r="FL51" s="241"/>
      <c r="FM51" s="241"/>
      <c r="FN51" s="241"/>
      <c r="FO51" s="241"/>
      <c r="FP51" s="241"/>
      <c r="FQ51" s="241"/>
      <c r="FR51" s="241"/>
      <c r="FS51" s="241"/>
      <c r="FT51" s="241"/>
      <c r="FU51" s="241"/>
      <c r="FV51" s="241"/>
      <c r="FW51" s="241"/>
      <c r="FX51" s="241"/>
      <c r="FY51" s="241"/>
      <c r="FZ51" s="241"/>
      <c r="GA51" s="241"/>
      <c r="GB51" s="241"/>
      <c r="GC51" s="241"/>
      <c r="GD51" s="241"/>
      <c r="GE51" s="241"/>
      <c r="GF51" s="241"/>
      <c r="GG51" s="241"/>
      <c r="GH51" s="241"/>
      <c r="GI51" s="241"/>
      <c r="GJ51" s="241"/>
      <c r="GK51" s="241"/>
      <c r="GL51" s="241"/>
      <c r="GM51" s="241"/>
      <c r="GN51" s="241"/>
      <c r="GO51" s="241"/>
      <c r="GP51" s="241"/>
      <c r="GQ51" s="241"/>
      <c r="GR51" s="241"/>
      <c r="GS51" s="241"/>
      <c r="GT51" s="241"/>
      <c r="GU51" s="241"/>
      <c r="GV51" s="241"/>
      <c r="GW51" s="241"/>
      <c r="GX51" s="241"/>
      <c r="GY51" s="241"/>
      <c r="GZ51" s="241"/>
      <c r="HA51" s="241"/>
      <c r="HB51" s="241"/>
      <c r="HC51" s="241"/>
      <c r="HD51" s="241"/>
      <c r="HE51" s="241"/>
      <c r="HF51" s="241"/>
      <c r="HG51" s="241"/>
      <c r="HH51" s="241"/>
      <c r="HI51" s="241"/>
      <c r="HJ51" s="241"/>
      <c r="HK51" s="241"/>
      <c r="HL51" s="241"/>
      <c r="HM51" s="241"/>
      <c r="HN51" s="241"/>
      <c r="HO51" s="241"/>
      <c r="HP51" s="241"/>
      <c r="HQ51" s="241"/>
      <c r="HR51" s="241"/>
      <c r="HS51" s="241"/>
      <c r="HT51" s="241"/>
      <c r="HU51" s="241"/>
      <c r="HV51" s="241"/>
      <c r="HW51" s="241"/>
      <c r="HX51" s="241"/>
      <c r="HY51" s="241"/>
      <c r="HZ51" s="241"/>
      <c r="IA51" s="241"/>
      <c r="IB51" s="241"/>
      <c r="IC51" s="241"/>
      <c r="ID51" s="241"/>
      <c r="IE51" s="241"/>
      <c r="IF51" s="241"/>
      <c r="IG51" s="241"/>
      <c r="IH51" s="241"/>
      <c r="II51" s="241"/>
      <c r="IJ51" s="241"/>
      <c r="IK51" s="241"/>
      <c r="IL51" s="241"/>
      <c r="IM51" s="241"/>
      <c r="IN51" s="241"/>
      <c r="IO51" s="241"/>
      <c r="IP51" s="241"/>
      <c r="IQ51" s="241"/>
      <c r="IR51" s="241"/>
      <c r="IS51" s="241"/>
      <c r="IT51" s="241"/>
      <c r="IU51" s="241"/>
      <c r="IV51" s="241"/>
    </row>
    <row r="52" spans="1:256" x14ac:dyDescent="0.25">
      <c r="A52" s="102"/>
      <c r="B52" s="228" t="s">
        <v>34</v>
      </c>
      <c r="C52" s="244">
        <f>+C53+C54</f>
        <v>0</v>
      </c>
      <c r="D52" s="244"/>
      <c r="E52" s="282">
        <f>+D52+C52</f>
        <v>0</v>
      </c>
      <c r="F52" s="244">
        <f t="shared" ref="F52:AM52" si="56">+F53+F54</f>
        <v>0</v>
      </c>
      <c r="G52" s="244"/>
      <c r="H52" s="282">
        <f>+G52+F52</f>
        <v>0</v>
      </c>
      <c r="I52" s="244">
        <f t="shared" si="56"/>
        <v>381</v>
      </c>
      <c r="J52" s="244">
        <f t="shared" si="56"/>
        <v>0</v>
      </c>
      <c r="K52" s="282">
        <f t="shared" si="56"/>
        <v>381</v>
      </c>
      <c r="L52" s="244">
        <f t="shared" si="56"/>
        <v>0</v>
      </c>
      <c r="M52" s="244">
        <f t="shared" si="56"/>
        <v>0</v>
      </c>
      <c r="N52" s="282">
        <f t="shared" si="56"/>
        <v>0</v>
      </c>
      <c r="O52" s="244">
        <f t="shared" si="56"/>
        <v>350</v>
      </c>
      <c r="P52" s="375">
        <f t="shared" si="56"/>
        <v>0</v>
      </c>
      <c r="Q52" s="244">
        <f t="shared" si="56"/>
        <v>350</v>
      </c>
      <c r="R52" s="261">
        <f t="shared" si="1"/>
        <v>731</v>
      </c>
      <c r="S52" s="283">
        <f t="shared" si="1"/>
        <v>0</v>
      </c>
      <c r="T52" s="283">
        <f t="shared" si="1"/>
        <v>731</v>
      </c>
      <c r="U52" s="244">
        <f t="shared" si="56"/>
        <v>0</v>
      </c>
      <c r="V52" s="244"/>
      <c r="W52" s="218">
        <f>+V52+U52</f>
        <v>0</v>
      </c>
      <c r="X52" s="244">
        <f t="shared" si="56"/>
        <v>0</v>
      </c>
      <c r="Y52" s="244">
        <f t="shared" si="56"/>
        <v>0</v>
      </c>
      <c r="Z52" s="244">
        <f t="shared" si="56"/>
        <v>0</v>
      </c>
      <c r="AA52" s="284">
        <f t="shared" si="56"/>
        <v>0</v>
      </c>
      <c r="AB52" s="284">
        <f>+AB53+AB54</f>
        <v>0</v>
      </c>
      <c r="AC52" s="284">
        <f>+AC53+AC54</f>
        <v>0</v>
      </c>
      <c r="AD52" s="261">
        <f t="shared" si="2"/>
        <v>0</v>
      </c>
      <c r="AE52" s="261">
        <f t="shared" si="2"/>
        <v>0</v>
      </c>
      <c r="AF52" s="261">
        <f t="shared" si="2"/>
        <v>0</v>
      </c>
      <c r="AG52" s="253">
        <f t="shared" si="56"/>
        <v>0</v>
      </c>
      <c r="AH52" s="246">
        <f t="shared" si="56"/>
        <v>0</v>
      </c>
      <c r="AI52" s="246">
        <f t="shared" si="56"/>
        <v>0</v>
      </c>
      <c r="AJ52" s="282">
        <f t="shared" si="56"/>
        <v>0</v>
      </c>
      <c r="AK52" s="282">
        <f t="shared" si="56"/>
        <v>0</v>
      </c>
      <c r="AL52" s="282">
        <f t="shared" si="56"/>
        <v>0</v>
      </c>
      <c r="AM52" s="282">
        <f t="shared" si="56"/>
        <v>0</v>
      </c>
      <c r="AN52" s="283">
        <f t="shared" si="3"/>
        <v>731</v>
      </c>
      <c r="AO52" s="261">
        <f t="shared" si="3"/>
        <v>0</v>
      </c>
      <c r="AP52" s="261">
        <f t="shared" si="3"/>
        <v>731</v>
      </c>
    </row>
    <row r="53" spans="1:256" x14ac:dyDescent="0.25">
      <c r="A53" s="102" t="s">
        <v>237</v>
      </c>
      <c r="B53" s="105" t="s">
        <v>165</v>
      </c>
      <c r="C53" s="218"/>
      <c r="D53" s="218"/>
      <c r="E53" s="282">
        <f>+D53+C53</f>
        <v>0</v>
      </c>
      <c r="F53" s="218"/>
      <c r="G53" s="216"/>
      <c r="H53" s="282">
        <f>+G53+F53</f>
        <v>0</v>
      </c>
      <c r="I53" s="218">
        <v>381</v>
      </c>
      <c r="J53" s="216"/>
      <c r="K53" s="285">
        <f>+J53+I53</f>
        <v>381</v>
      </c>
      <c r="L53" s="218"/>
      <c r="M53" s="216"/>
      <c r="N53" s="285">
        <f>+M53+L53</f>
        <v>0</v>
      </c>
      <c r="O53" s="217"/>
      <c r="P53" s="216"/>
      <c r="Q53" s="361">
        <f>+P53+O53</f>
        <v>0</v>
      </c>
      <c r="R53" s="261">
        <f t="shared" si="1"/>
        <v>381</v>
      </c>
      <c r="S53" s="283">
        <f t="shared" si="1"/>
        <v>0</v>
      </c>
      <c r="T53" s="283">
        <f t="shared" si="1"/>
        <v>381</v>
      </c>
      <c r="U53" s="218"/>
      <c r="V53" s="218"/>
      <c r="W53" s="218">
        <f>+V53+U53</f>
        <v>0</v>
      </c>
      <c r="X53" s="218"/>
      <c r="Y53" s="216"/>
      <c r="Z53" s="216">
        <f>+Y53+X53</f>
        <v>0</v>
      </c>
      <c r="AA53" s="249"/>
      <c r="AB53" s="216"/>
      <c r="AC53" s="281">
        <f>+AB53+AA53</f>
        <v>0</v>
      </c>
      <c r="AD53" s="261">
        <f t="shared" si="2"/>
        <v>0</v>
      </c>
      <c r="AE53" s="261">
        <f t="shared" si="2"/>
        <v>0</v>
      </c>
      <c r="AF53" s="261">
        <f t="shared" si="2"/>
        <v>0</v>
      </c>
      <c r="AG53" s="250"/>
      <c r="AH53" s="217"/>
      <c r="AI53" s="216"/>
      <c r="AJ53" s="281"/>
      <c r="AK53" s="281"/>
      <c r="AL53" s="362"/>
      <c r="AM53" s="362"/>
      <c r="AN53" s="261">
        <f t="shared" si="3"/>
        <v>381</v>
      </c>
      <c r="AO53" s="261">
        <f t="shared" si="3"/>
        <v>0</v>
      </c>
      <c r="AP53" s="261">
        <f t="shared" si="3"/>
        <v>381</v>
      </c>
    </row>
    <row r="54" spans="1:256" x14ac:dyDescent="0.25">
      <c r="A54" s="102" t="s">
        <v>238</v>
      </c>
      <c r="B54" s="105" t="s">
        <v>166</v>
      </c>
      <c r="C54" s="218"/>
      <c r="D54" s="218"/>
      <c r="E54" s="282">
        <f>+D54+C54</f>
        <v>0</v>
      </c>
      <c r="F54" s="218"/>
      <c r="G54" s="216"/>
      <c r="H54" s="282">
        <f>+G54+F54</f>
        <v>0</v>
      </c>
      <c r="I54" s="218"/>
      <c r="J54" s="216"/>
      <c r="K54" s="285">
        <f>+J54+I54</f>
        <v>0</v>
      </c>
      <c r="L54" s="218"/>
      <c r="M54" s="216"/>
      <c r="N54" s="285">
        <f>+M54+L54</f>
        <v>0</v>
      </c>
      <c r="O54" s="217">
        <v>350</v>
      </c>
      <c r="P54" s="216"/>
      <c r="Q54" s="361">
        <f>+P54+O54</f>
        <v>350</v>
      </c>
      <c r="R54" s="261">
        <f t="shared" si="1"/>
        <v>350</v>
      </c>
      <c r="S54" s="283">
        <f t="shared" si="1"/>
        <v>0</v>
      </c>
      <c r="T54" s="283">
        <f t="shared" si="1"/>
        <v>350</v>
      </c>
      <c r="U54" s="218"/>
      <c r="V54" s="218"/>
      <c r="W54" s="218">
        <f>+V54+U54</f>
        <v>0</v>
      </c>
      <c r="X54" s="218"/>
      <c r="Y54" s="216"/>
      <c r="Z54" s="216">
        <f>+Y54+X54</f>
        <v>0</v>
      </c>
      <c r="AA54" s="249"/>
      <c r="AB54" s="216"/>
      <c r="AC54" s="217">
        <f>+AB54+AA54</f>
        <v>0</v>
      </c>
      <c r="AD54" s="261">
        <f t="shared" si="2"/>
        <v>0</v>
      </c>
      <c r="AE54" s="261">
        <f t="shared" si="2"/>
        <v>0</v>
      </c>
      <c r="AF54" s="261">
        <f t="shared" si="2"/>
        <v>0</v>
      </c>
      <c r="AG54" s="250"/>
      <c r="AH54" s="217"/>
      <c r="AI54" s="216"/>
      <c r="AJ54" s="281"/>
      <c r="AK54" s="376"/>
      <c r="AL54" s="250"/>
      <c r="AM54" s="377"/>
      <c r="AN54" s="261">
        <f t="shared" si="3"/>
        <v>350</v>
      </c>
      <c r="AO54" s="261">
        <f t="shared" si="3"/>
        <v>0</v>
      </c>
      <c r="AP54" s="261">
        <f t="shared" si="3"/>
        <v>350</v>
      </c>
    </row>
    <row r="55" spans="1:256" x14ac:dyDescent="0.25">
      <c r="A55" s="102"/>
      <c r="B55" s="228" t="s">
        <v>167</v>
      </c>
      <c r="C55" s="244">
        <f t="shared" ref="C55:Q55" si="57">SUM(C56:C64)</f>
        <v>7823</v>
      </c>
      <c r="D55" s="244">
        <f t="shared" si="57"/>
        <v>0</v>
      </c>
      <c r="E55" s="282">
        <f t="shared" si="57"/>
        <v>7823</v>
      </c>
      <c r="F55" s="244">
        <f t="shared" si="57"/>
        <v>1199</v>
      </c>
      <c r="G55" s="244">
        <f t="shared" si="57"/>
        <v>0</v>
      </c>
      <c r="H55" s="282">
        <f t="shared" si="57"/>
        <v>1199</v>
      </c>
      <c r="I55" s="244">
        <f t="shared" si="57"/>
        <v>22083</v>
      </c>
      <c r="J55" s="244">
        <f t="shared" si="57"/>
        <v>80</v>
      </c>
      <c r="K55" s="282">
        <f t="shared" si="57"/>
        <v>22163</v>
      </c>
      <c r="L55" s="244">
        <f t="shared" si="57"/>
        <v>0</v>
      </c>
      <c r="M55" s="244">
        <f t="shared" si="57"/>
        <v>0</v>
      </c>
      <c r="N55" s="282">
        <f t="shared" si="57"/>
        <v>0</v>
      </c>
      <c r="O55" s="246">
        <f t="shared" si="57"/>
        <v>2662</v>
      </c>
      <c r="P55" s="245">
        <f t="shared" si="57"/>
        <v>-525</v>
      </c>
      <c r="Q55" s="246">
        <f t="shared" si="57"/>
        <v>2137</v>
      </c>
      <c r="R55" s="261">
        <f t="shared" si="1"/>
        <v>33767</v>
      </c>
      <c r="S55" s="283">
        <f t="shared" si="1"/>
        <v>-445</v>
      </c>
      <c r="T55" s="276">
        <f t="shared" si="1"/>
        <v>33322</v>
      </c>
      <c r="U55" s="244">
        <f t="shared" ref="U55:AC55" si="58">SUM(U56:U64)</f>
        <v>470</v>
      </c>
      <c r="V55" s="244">
        <f t="shared" si="58"/>
        <v>0</v>
      </c>
      <c r="W55" s="244">
        <f t="shared" si="58"/>
        <v>470</v>
      </c>
      <c r="X55" s="244">
        <f t="shared" si="58"/>
        <v>0</v>
      </c>
      <c r="Y55" s="244">
        <f t="shared" si="58"/>
        <v>0</v>
      </c>
      <c r="Z55" s="244">
        <f t="shared" si="58"/>
        <v>0</v>
      </c>
      <c r="AA55" s="246">
        <f t="shared" si="58"/>
        <v>0</v>
      </c>
      <c r="AB55" s="245">
        <f t="shared" si="58"/>
        <v>0</v>
      </c>
      <c r="AC55" s="244">
        <f t="shared" si="58"/>
        <v>0</v>
      </c>
      <c r="AD55" s="261">
        <f t="shared" si="2"/>
        <v>470</v>
      </c>
      <c r="AE55" s="261">
        <f t="shared" si="2"/>
        <v>0</v>
      </c>
      <c r="AF55" s="261">
        <f t="shared" si="2"/>
        <v>470</v>
      </c>
      <c r="AG55" s="253">
        <f t="shared" ref="AG55:AM55" si="59">SUM(AG57:AG64)</f>
        <v>0</v>
      </c>
      <c r="AH55" s="246">
        <f t="shared" si="59"/>
        <v>0</v>
      </c>
      <c r="AI55" s="246">
        <f t="shared" si="59"/>
        <v>0</v>
      </c>
      <c r="AJ55" s="246">
        <f t="shared" si="59"/>
        <v>0</v>
      </c>
      <c r="AK55" s="253">
        <f t="shared" si="59"/>
        <v>0</v>
      </c>
      <c r="AL55" s="378">
        <f t="shared" si="59"/>
        <v>0</v>
      </c>
      <c r="AM55" s="379">
        <f t="shared" si="59"/>
        <v>0</v>
      </c>
      <c r="AN55" s="261">
        <f t="shared" si="3"/>
        <v>34237</v>
      </c>
      <c r="AO55" s="261">
        <f t="shared" si="3"/>
        <v>-445</v>
      </c>
      <c r="AP55" s="261">
        <f t="shared" si="3"/>
        <v>33792</v>
      </c>
    </row>
    <row r="56" spans="1:256" x14ac:dyDescent="0.25">
      <c r="A56" s="102" t="s">
        <v>239</v>
      </c>
      <c r="B56" s="105" t="s">
        <v>168</v>
      </c>
      <c r="C56" s="244"/>
      <c r="D56" s="244"/>
      <c r="E56" s="282">
        <f>+D56+C56</f>
        <v>0</v>
      </c>
      <c r="F56" s="244"/>
      <c r="G56" s="244"/>
      <c r="H56" s="282">
        <f>+G56+F56</f>
        <v>0</v>
      </c>
      <c r="I56" s="223"/>
      <c r="J56" s="223"/>
      <c r="K56" s="280">
        <f>+J56+I56</f>
        <v>0</v>
      </c>
      <c r="L56" s="244"/>
      <c r="M56" s="245"/>
      <c r="N56" s="284">
        <f>+M56+L56</f>
        <v>0</v>
      </c>
      <c r="O56" s="224">
        <v>1500</v>
      </c>
      <c r="P56" s="245">
        <v>-525</v>
      </c>
      <c r="Q56" s="380">
        <f>+P56+O56</f>
        <v>975</v>
      </c>
      <c r="R56" s="261">
        <f t="shared" si="1"/>
        <v>1500</v>
      </c>
      <c r="S56" s="283">
        <f t="shared" si="1"/>
        <v>-525</v>
      </c>
      <c r="T56" s="283">
        <f t="shared" si="1"/>
        <v>975</v>
      </c>
      <c r="U56" s="244"/>
      <c r="V56" s="223"/>
      <c r="W56" s="218">
        <f t="shared" ref="W56:W63" si="60">+V56+U56</f>
        <v>0</v>
      </c>
      <c r="X56" s="244"/>
      <c r="Y56" s="245"/>
      <c r="Z56" s="246">
        <f>+Y56+X56</f>
        <v>0</v>
      </c>
      <c r="AA56" s="246"/>
      <c r="AB56" s="245"/>
      <c r="AC56" s="246">
        <f>+AB56+AA56</f>
        <v>0</v>
      </c>
      <c r="AD56" s="261">
        <f t="shared" si="2"/>
        <v>0</v>
      </c>
      <c r="AE56" s="261">
        <f t="shared" si="2"/>
        <v>0</v>
      </c>
      <c r="AF56" s="261">
        <f t="shared" si="2"/>
        <v>0</v>
      </c>
      <c r="AG56" s="253"/>
      <c r="AH56" s="246"/>
      <c r="AI56" s="245"/>
      <c r="AJ56" s="246"/>
      <c r="AK56" s="253"/>
      <c r="AL56" s="253"/>
      <c r="AM56" s="253"/>
      <c r="AN56" s="261">
        <f t="shared" si="3"/>
        <v>1500</v>
      </c>
      <c r="AO56" s="261">
        <f t="shared" si="3"/>
        <v>-525</v>
      </c>
      <c r="AP56" s="261">
        <f t="shared" si="3"/>
        <v>975</v>
      </c>
    </row>
    <row r="57" spans="1:256" x14ac:dyDescent="0.25">
      <c r="A57" s="102" t="s">
        <v>240</v>
      </c>
      <c r="B57" s="209" t="s">
        <v>302</v>
      </c>
      <c r="C57" s="218"/>
      <c r="D57" s="218"/>
      <c r="E57" s="282">
        <f t="shared" ref="E57:E64" si="61">+D57+C57</f>
        <v>0</v>
      </c>
      <c r="F57" s="218"/>
      <c r="G57" s="216"/>
      <c r="H57" s="282">
        <f t="shared" ref="H57:H64" si="62">+G57+F57</f>
        <v>0</v>
      </c>
      <c r="I57" s="218"/>
      <c r="J57" s="216"/>
      <c r="K57" s="282">
        <f t="shared" ref="K57:K64" si="63">+J57+I57</f>
        <v>0</v>
      </c>
      <c r="L57" s="218"/>
      <c r="M57" s="216"/>
      <c r="N57" s="284">
        <f t="shared" ref="N57:N64" si="64">+M57+L57</f>
        <v>0</v>
      </c>
      <c r="O57" s="217">
        <v>1162</v>
      </c>
      <c r="P57" s="216"/>
      <c r="Q57" s="380">
        <f t="shared" ref="Q57:Q64" si="65">+P57+O57</f>
        <v>1162</v>
      </c>
      <c r="R57" s="261">
        <f t="shared" si="1"/>
        <v>1162</v>
      </c>
      <c r="S57" s="283">
        <f t="shared" si="1"/>
        <v>0</v>
      </c>
      <c r="T57" s="283">
        <f t="shared" si="1"/>
        <v>1162</v>
      </c>
      <c r="U57" s="218"/>
      <c r="V57" s="218"/>
      <c r="W57" s="218">
        <f t="shared" si="60"/>
        <v>0</v>
      </c>
      <c r="X57" s="244"/>
      <c r="Y57" s="245"/>
      <c r="Z57" s="246">
        <f t="shared" ref="Z57:Z64" si="66">+Y57+X57</f>
        <v>0</v>
      </c>
      <c r="AA57" s="249"/>
      <c r="AB57" s="216"/>
      <c r="AC57" s="246">
        <f t="shared" ref="AC57:AC64" si="67">+AB57+AA57</f>
        <v>0</v>
      </c>
      <c r="AD57" s="261">
        <f t="shared" si="2"/>
        <v>0</v>
      </c>
      <c r="AE57" s="261">
        <f t="shared" si="2"/>
        <v>0</v>
      </c>
      <c r="AF57" s="261">
        <f t="shared" si="2"/>
        <v>0</v>
      </c>
      <c r="AG57" s="250"/>
      <c r="AH57" s="217"/>
      <c r="AI57" s="216"/>
      <c r="AJ57" s="281"/>
      <c r="AK57" s="250"/>
      <c r="AL57" s="362"/>
      <c r="AM57" s="362"/>
      <c r="AN57" s="261">
        <f t="shared" si="3"/>
        <v>1162</v>
      </c>
      <c r="AO57" s="261">
        <f t="shared" si="3"/>
        <v>0</v>
      </c>
      <c r="AP57" s="261">
        <f t="shared" si="3"/>
        <v>1162</v>
      </c>
    </row>
    <row r="58" spans="1:256" ht="31.5" x14ac:dyDescent="0.25">
      <c r="A58" s="102" t="s">
        <v>241</v>
      </c>
      <c r="B58" s="105" t="s">
        <v>169</v>
      </c>
      <c r="C58" s="218"/>
      <c r="D58" s="218"/>
      <c r="E58" s="282">
        <f t="shared" si="61"/>
        <v>0</v>
      </c>
      <c r="F58" s="218"/>
      <c r="G58" s="216"/>
      <c r="H58" s="282">
        <f t="shared" si="62"/>
        <v>0</v>
      </c>
      <c r="I58" s="218">
        <v>2626</v>
      </c>
      <c r="J58" s="216"/>
      <c r="K58" s="282">
        <f t="shared" si="63"/>
        <v>2626</v>
      </c>
      <c r="L58" s="218"/>
      <c r="M58" s="216"/>
      <c r="N58" s="284">
        <f t="shared" si="64"/>
        <v>0</v>
      </c>
      <c r="O58" s="217"/>
      <c r="P58" s="216"/>
      <c r="Q58" s="380">
        <f t="shared" si="65"/>
        <v>0</v>
      </c>
      <c r="R58" s="261">
        <f t="shared" si="1"/>
        <v>2626</v>
      </c>
      <c r="S58" s="283">
        <f t="shared" si="1"/>
        <v>0</v>
      </c>
      <c r="T58" s="283">
        <f t="shared" si="1"/>
        <v>2626</v>
      </c>
      <c r="U58" s="218"/>
      <c r="V58" s="218"/>
      <c r="W58" s="218">
        <f t="shared" si="60"/>
        <v>0</v>
      </c>
      <c r="X58" s="244"/>
      <c r="Y58" s="245"/>
      <c r="Z58" s="246">
        <f t="shared" si="66"/>
        <v>0</v>
      </c>
      <c r="AA58" s="249"/>
      <c r="AB58" s="216"/>
      <c r="AC58" s="246">
        <f t="shared" si="67"/>
        <v>0</v>
      </c>
      <c r="AD58" s="261">
        <f t="shared" si="2"/>
        <v>0</v>
      </c>
      <c r="AE58" s="261">
        <f t="shared" si="2"/>
        <v>0</v>
      </c>
      <c r="AF58" s="261">
        <f t="shared" si="2"/>
        <v>0</v>
      </c>
      <c r="AG58" s="250"/>
      <c r="AH58" s="217"/>
      <c r="AI58" s="216"/>
      <c r="AJ58" s="217"/>
      <c r="AK58" s="250"/>
      <c r="AL58" s="265"/>
      <c r="AM58" s="265"/>
      <c r="AN58" s="261">
        <f t="shared" si="3"/>
        <v>2626</v>
      </c>
      <c r="AO58" s="261">
        <f t="shared" si="3"/>
        <v>0</v>
      </c>
      <c r="AP58" s="261">
        <f t="shared" si="3"/>
        <v>2626</v>
      </c>
    </row>
    <row r="59" spans="1:256" x14ac:dyDescent="0.25">
      <c r="A59" s="102" t="s">
        <v>242</v>
      </c>
      <c r="B59" s="209" t="s">
        <v>334</v>
      </c>
      <c r="C59" s="218"/>
      <c r="D59" s="218"/>
      <c r="E59" s="282">
        <f t="shared" si="61"/>
        <v>0</v>
      </c>
      <c r="F59" s="218"/>
      <c r="G59" s="216"/>
      <c r="H59" s="282">
        <f t="shared" si="62"/>
        <v>0</v>
      </c>
      <c r="I59" s="218">
        <v>232</v>
      </c>
      <c r="J59" s="216"/>
      <c r="K59" s="282">
        <f t="shared" si="63"/>
        <v>232</v>
      </c>
      <c r="L59" s="218"/>
      <c r="M59" s="216"/>
      <c r="N59" s="284">
        <f t="shared" si="64"/>
        <v>0</v>
      </c>
      <c r="O59" s="217"/>
      <c r="P59" s="216"/>
      <c r="Q59" s="380">
        <f t="shared" si="65"/>
        <v>0</v>
      </c>
      <c r="R59" s="261">
        <f t="shared" si="1"/>
        <v>232</v>
      </c>
      <c r="S59" s="283">
        <f t="shared" si="1"/>
        <v>0</v>
      </c>
      <c r="T59" s="283">
        <f t="shared" si="1"/>
        <v>232</v>
      </c>
      <c r="U59" s="218"/>
      <c r="V59" s="218"/>
      <c r="W59" s="218">
        <f t="shared" si="60"/>
        <v>0</v>
      </c>
      <c r="X59" s="244"/>
      <c r="Y59" s="245"/>
      <c r="Z59" s="246">
        <f t="shared" si="66"/>
        <v>0</v>
      </c>
      <c r="AA59" s="249"/>
      <c r="AB59" s="216"/>
      <c r="AC59" s="246">
        <f t="shared" si="67"/>
        <v>0</v>
      </c>
      <c r="AD59" s="261">
        <f t="shared" si="2"/>
        <v>0</v>
      </c>
      <c r="AE59" s="261">
        <f t="shared" si="2"/>
        <v>0</v>
      </c>
      <c r="AF59" s="261">
        <f t="shared" si="2"/>
        <v>0</v>
      </c>
      <c r="AG59" s="250"/>
      <c r="AH59" s="217"/>
      <c r="AI59" s="216"/>
      <c r="AJ59" s="217"/>
      <c r="AK59" s="250"/>
      <c r="AL59" s="265"/>
      <c r="AM59" s="265"/>
      <c r="AN59" s="261">
        <f t="shared" si="3"/>
        <v>232</v>
      </c>
      <c r="AO59" s="261">
        <f t="shared" si="3"/>
        <v>0</v>
      </c>
      <c r="AP59" s="261">
        <f t="shared" si="3"/>
        <v>232</v>
      </c>
    </row>
    <row r="60" spans="1:256" x14ac:dyDescent="0.25">
      <c r="A60" s="102" t="s">
        <v>243</v>
      </c>
      <c r="B60" s="105" t="s">
        <v>170</v>
      </c>
      <c r="C60" s="218"/>
      <c r="D60" s="218"/>
      <c r="E60" s="282">
        <f t="shared" si="61"/>
        <v>0</v>
      </c>
      <c r="F60" s="218"/>
      <c r="G60" s="216"/>
      <c r="H60" s="282">
        <f t="shared" si="62"/>
        <v>0</v>
      </c>
      <c r="I60" s="218">
        <v>85</v>
      </c>
      <c r="J60" s="216"/>
      <c r="K60" s="282">
        <f t="shared" si="63"/>
        <v>85</v>
      </c>
      <c r="L60" s="218"/>
      <c r="M60" s="216"/>
      <c r="N60" s="284">
        <f t="shared" si="64"/>
        <v>0</v>
      </c>
      <c r="O60" s="217"/>
      <c r="P60" s="216"/>
      <c r="Q60" s="380">
        <f t="shared" si="65"/>
        <v>0</v>
      </c>
      <c r="R60" s="261">
        <f t="shared" si="1"/>
        <v>85</v>
      </c>
      <c r="S60" s="283">
        <f t="shared" si="1"/>
        <v>0</v>
      </c>
      <c r="T60" s="283">
        <f t="shared" si="1"/>
        <v>85</v>
      </c>
      <c r="U60" s="218"/>
      <c r="V60" s="218"/>
      <c r="W60" s="218">
        <f t="shared" si="60"/>
        <v>0</v>
      </c>
      <c r="X60" s="244"/>
      <c r="Y60" s="245"/>
      <c r="Z60" s="246">
        <f t="shared" si="66"/>
        <v>0</v>
      </c>
      <c r="AA60" s="249"/>
      <c r="AB60" s="216"/>
      <c r="AC60" s="246">
        <f t="shared" si="67"/>
        <v>0</v>
      </c>
      <c r="AD60" s="261">
        <f t="shared" si="2"/>
        <v>0</v>
      </c>
      <c r="AE60" s="261">
        <f t="shared" si="2"/>
        <v>0</v>
      </c>
      <c r="AF60" s="261">
        <f t="shared" si="2"/>
        <v>0</v>
      </c>
      <c r="AG60" s="250"/>
      <c r="AH60" s="217"/>
      <c r="AI60" s="216"/>
      <c r="AJ60" s="217"/>
      <c r="AK60" s="250"/>
      <c r="AL60" s="265"/>
      <c r="AM60" s="265"/>
      <c r="AN60" s="261">
        <f t="shared" si="3"/>
        <v>85</v>
      </c>
      <c r="AO60" s="261">
        <f t="shared" si="3"/>
        <v>0</v>
      </c>
      <c r="AP60" s="261">
        <f t="shared" si="3"/>
        <v>85</v>
      </c>
    </row>
    <row r="61" spans="1:256" x14ac:dyDescent="0.25">
      <c r="A61" s="102" t="s">
        <v>244</v>
      </c>
      <c r="B61" s="105" t="s">
        <v>171</v>
      </c>
      <c r="C61" s="218">
        <v>7403</v>
      </c>
      <c r="D61" s="218"/>
      <c r="E61" s="282">
        <f t="shared" si="61"/>
        <v>7403</v>
      </c>
      <c r="F61" s="218">
        <v>1140</v>
      </c>
      <c r="G61" s="216"/>
      <c r="H61" s="282">
        <f t="shared" si="62"/>
        <v>1140</v>
      </c>
      <c r="I61" s="218">
        <v>1690</v>
      </c>
      <c r="J61" s="216"/>
      <c r="K61" s="282">
        <f t="shared" si="63"/>
        <v>1690</v>
      </c>
      <c r="L61" s="218"/>
      <c r="M61" s="216"/>
      <c r="N61" s="284">
        <f t="shared" si="64"/>
        <v>0</v>
      </c>
      <c r="O61" s="217"/>
      <c r="P61" s="216"/>
      <c r="Q61" s="380">
        <f t="shared" si="65"/>
        <v>0</v>
      </c>
      <c r="R61" s="261">
        <f t="shared" si="1"/>
        <v>10233</v>
      </c>
      <c r="S61" s="283">
        <f t="shared" si="1"/>
        <v>0</v>
      </c>
      <c r="T61" s="283">
        <f t="shared" si="1"/>
        <v>10233</v>
      </c>
      <c r="U61" s="218">
        <v>470</v>
      </c>
      <c r="V61" s="218"/>
      <c r="W61" s="218">
        <f t="shared" si="60"/>
        <v>470</v>
      </c>
      <c r="X61" s="244"/>
      <c r="Y61" s="245"/>
      <c r="Z61" s="246">
        <f t="shared" si="66"/>
        <v>0</v>
      </c>
      <c r="AA61" s="249"/>
      <c r="AB61" s="216"/>
      <c r="AC61" s="246">
        <f t="shared" si="67"/>
        <v>0</v>
      </c>
      <c r="AD61" s="261">
        <f t="shared" si="2"/>
        <v>470</v>
      </c>
      <c r="AE61" s="261">
        <f t="shared" si="2"/>
        <v>0</v>
      </c>
      <c r="AF61" s="261">
        <f t="shared" si="2"/>
        <v>470</v>
      </c>
      <c r="AG61" s="250"/>
      <c r="AH61" s="217"/>
      <c r="AI61" s="216"/>
      <c r="AJ61" s="217"/>
      <c r="AK61" s="250"/>
      <c r="AL61" s="265"/>
      <c r="AM61" s="265"/>
      <c r="AN61" s="261">
        <f t="shared" si="3"/>
        <v>10703</v>
      </c>
      <c r="AO61" s="261">
        <f t="shared" si="3"/>
        <v>0</v>
      </c>
      <c r="AP61" s="261">
        <f t="shared" si="3"/>
        <v>10703</v>
      </c>
    </row>
    <row r="62" spans="1:256" x14ac:dyDescent="0.25">
      <c r="A62" s="102" t="s">
        <v>245</v>
      </c>
      <c r="B62" s="209" t="s">
        <v>259</v>
      </c>
      <c r="C62" s="218">
        <v>420</v>
      </c>
      <c r="D62" s="218"/>
      <c r="E62" s="282">
        <f t="shared" si="61"/>
        <v>420</v>
      </c>
      <c r="F62" s="218">
        <v>59</v>
      </c>
      <c r="G62" s="216"/>
      <c r="H62" s="282">
        <f t="shared" si="62"/>
        <v>59</v>
      </c>
      <c r="I62" s="218">
        <v>17323</v>
      </c>
      <c r="J62" s="216"/>
      <c r="K62" s="282">
        <f t="shared" si="63"/>
        <v>17323</v>
      </c>
      <c r="L62" s="218"/>
      <c r="M62" s="216"/>
      <c r="N62" s="284">
        <f t="shared" si="64"/>
        <v>0</v>
      </c>
      <c r="O62" s="217"/>
      <c r="P62" s="216"/>
      <c r="Q62" s="380">
        <f t="shared" si="65"/>
        <v>0</v>
      </c>
      <c r="R62" s="261">
        <f t="shared" si="1"/>
        <v>17802</v>
      </c>
      <c r="S62" s="283">
        <f t="shared" si="1"/>
        <v>0</v>
      </c>
      <c r="T62" s="283">
        <f t="shared" si="1"/>
        <v>17802</v>
      </c>
      <c r="U62" s="218"/>
      <c r="V62" s="218"/>
      <c r="W62" s="218">
        <f t="shared" si="60"/>
        <v>0</v>
      </c>
      <c r="X62" s="244"/>
      <c r="Y62" s="245"/>
      <c r="Z62" s="246">
        <f t="shared" si="66"/>
        <v>0</v>
      </c>
      <c r="AA62" s="249"/>
      <c r="AB62" s="216"/>
      <c r="AC62" s="246">
        <f t="shared" si="67"/>
        <v>0</v>
      </c>
      <c r="AD62" s="261">
        <f t="shared" si="2"/>
        <v>0</v>
      </c>
      <c r="AE62" s="261">
        <f t="shared" si="2"/>
        <v>0</v>
      </c>
      <c r="AF62" s="261">
        <f t="shared" si="2"/>
        <v>0</v>
      </c>
      <c r="AG62" s="250"/>
      <c r="AH62" s="217"/>
      <c r="AI62" s="216"/>
      <c r="AJ62" s="217"/>
      <c r="AK62" s="250"/>
      <c r="AL62" s="265"/>
      <c r="AM62" s="265"/>
      <c r="AN62" s="261">
        <f t="shared" si="3"/>
        <v>17802</v>
      </c>
      <c r="AO62" s="261">
        <f t="shared" si="3"/>
        <v>0</v>
      </c>
      <c r="AP62" s="261">
        <f t="shared" si="3"/>
        <v>17802</v>
      </c>
    </row>
    <row r="63" spans="1:256" x14ac:dyDescent="0.25">
      <c r="A63" s="102" t="s">
        <v>246</v>
      </c>
      <c r="B63" s="209" t="s">
        <v>305</v>
      </c>
      <c r="C63" s="218"/>
      <c r="D63" s="218"/>
      <c r="E63" s="282">
        <f t="shared" si="61"/>
        <v>0</v>
      </c>
      <c r="F63" s="218"/>
      <c r="G63" s="216"/>
      <c r="H63" s="282">
        <f t="shared" si="62"/>
        <v>0</v>
      </c>
      <c r="I63" s="218">
        <v>127</v>
      </c>
      <c r="J63" s="216">
        <v>80</v>
      </c>
      <c r="K63" s="282">
        <f t="shared" si="63"/>
        <v>207</v>
      </c>
      <c r="L63" s="218"/>
      <c r="M63" s="216"/>
      <c r="N63" s="284">
        <f t="shared" si="64"/>
        <v>0</v>
      </c>
      <c r="O63" s="217"/>
      <c r="P63" s="216"/>
      <c r="Q63" s="380">
        <f t="shared" si="65"/>
        <v>0</v>
      </c>
      <c r="R63" s="261">
        <f t="shared" si="1"/>
        <v>127</v>
      </c>
      <c r="S63" s="283">
        <f t="shared" si="1"/>
        <v>80</v>
      </c>
      <c r="T63" s="283">
        <f t="shared" si="1"/>
        <v>207</v>
      </c>
      <c r="U63" s="218"/>
      <c r="V63" s="218"/>
      <c r="W63" s="218">
        <f t="shared" si="60"/>
        <v>0</v>
      </c>
      <c r="X63" s="244"/>
      <c r="Y63" s="245"/>
      <c r="Z63" s="246">
        <f t="shared" si="66"/>
        <v>0</v>
      </c>
      <c r="AA63" s="249"/>
      <c r="AB63" s="216"/>
      <c r="AC63" s="246">
        <f t="shared" si="67"/>
        <v>0</v>
      </c>
      <c r="AD63" s="261">
        <f t="shared" si="2"/>
        <v>0</v>
      </c>
      <c r="AE63" s="261">
        <f t="shared" si="2"/>
        <v>0</v>
      </c>
      <c r="AF63" s="261">
        <f t="shared" si="2"/>
        <v>0</v>
      </c>
      <c r="AG63" s="250"/>
      <c r="AH63" s="217"/>
      <c r="AI63" s="216"/>
      <c r="AJ63" s="217"/>
      <c r="AK63" s="250"/>
      <c r="AL63" s="265"/>
      <c r="AM63" s="265"/>
      <c r="AN63" s="261">
        <f t="shared" si="3"/>
        <v>127</v>
      </c>
      <c r="AO63" s="261">
        <f t="shared" si="3"/>
        <v>80</v>
      </c>
      <c r="AP63" s="261">
        <f t="shared" si="3"/>
        <v>207</v>
      </c>
    </row>
    <row r="64" spans="1:256" hidden="1" x14ac:dyDescent="0.25">
      <c r="A64" s="102" t="s">
        <v>303</v>
      </c>
      <c r="B64" s="209"/>
      <c r="C64" s="218"/>
      <c r="D64" s="218"/>
      <c r="E64" s="282">
        <f t="shared" si="61"/>
        <v>0</v>
      </c>
      <c r="F64" s="218"/>
      <c r="G64" s="216"/>
      <c r="H64" s="282">
        <f t="shared" si="62"/>
        <v>0</v>
      </c>
      <c r="I64" s="218"/>
      <c r="J64" s="216"/>
      <c r="K64" s="282">
        <f t="shared" si="63"/>
        <v>0</v>
      </c>
      <c r="L64" s="218"/>
      <c r="M64" s="216"/>
      <c r="N64" s="284">
        <f t="shared" si="64"/>
        <v>0</v>
      </c>
      <c r="O64" s="217"/>
      <c r="P64" s="216"/>
      <c r="Q64" s="380">
        <f t="shared" si="65"/>
        <v>0</v>
      </c>
      <c r="R64" s="261">
        <f t="shared" si="1"/>
        <v>0</v>
      </c>
      <c r="S64" s="283">
        <f t="shared" si="1"/>
        <v>0</v>
      </c>
      <c r="T64" s="276">
        <f t="shared" si="1"/>
        <v>0</v>
      </c>
      <c r="U64" s="218"/>
      <c r="V64" s="218"/>
      <c r="W64" s="218">
        <f>+V64+U64</f>
        <v>0</v>
      </c>
      <c r="X64" s="244"/>
      <c r="Y64" s="245"/>
      <c r="Z64" s="246">
        <f t="shared" si="66"/>
        <v>0</v>
      </c>
      <c r="AA64" s="249"/>
      <c r="AB64" s="216"/>
      <c r="AC64" s="246">
        <f t="shared" si="67"/>
        <v>0</v>
      </c>
      <c r="AD64" s="261">
        <f t="shared" si="2"/>
        <v>0</v>
      </c>
      <c r="AE64" s="261">
        <f t="shared" si="2"/>
        <v>0</v>
      </c>
      <c r="AF64" s="261">
        <f t="shared" si="2"/>
        <v>0</v>
      </c>
      <c r="AG64" s="250"/>
      <c r="AH64" s="217"/>
      <c r="AI64" s="216"/>
      <c r="AJ64" s="217"/>
      <c r="AK64" s="250"/>
      <c r="AL64" s="265"/>
      <c r="AM64" s="265"/>
      <c r="AN64" s="261">
        <f t="shared" si="3"/>
        <v>0</v>
      </c>
      <c r="AO64" s="261">
        <f t="shared" si="3"/>
        <v>0</v>
      </c>
      <c r="AP64" s="261">
        <f t="shared" si="3"/>
        <v>0</v>
      </c>
    </row>
    <row r="65" spans="1:42" x14ac:dyDescent="0.25">
      <c r="A65" s="102"/>
      <c r="B65" s="228" t="s">
        <v>172</v>
      </c>
      <c r="C65" s="244">
        <f t="shared" ref="C65:AP65" si="68">+C66+C67</f>
        <v>159</v>
      </c>
      <c r="D65" s="244">
        <f t="shared" si="68"/>
        <v>0</v>
      </c>
      <c r="E65" s="282">
        <f t="shared" si="68"/>
        <v>159</v>
      </c>
      <c r="F65" s="244">
        <f t="shared" si="68"/>
        <v>0</v>
      </c>
      <c r="G65" s="244">
        <f t="shared" si="68"/>
        <v>0</v>
      </c>
      <c r="H65" s="282">
        <f t="shared" si="68"/>
        <v>0</v>
      </c>
      <c r="I65" s="244">
        <f t="shared" si="68"/>
        <v>8328</v>
      </c>
      <c r="J65" s="244">
        <f t="shared" si="68"/>
        <v>640</v>
      </c>
      <c r="K65" s="282">
        <f t="shared" si="68"/>
        <v>8968</v>
      </c>
      <c r="L65" s="244">
        <f t="shared" si="68"/>
        <v>0</v>
      </c>
      <c r="M65" s="244">
        <f t="shared" si="68"/>
        <v>0</v>
      </c>
      <c r="N65" s="284">
        <f t="shared" si="68"/>
        <v>0</v>
      </c>
      <c r="O65" s="244">
        <f t="shared" si="68"/>
        <v>0</v>
      </c>
      <c r="P65" s="244">
        <f t="shared" si="68"/>
        <v>0</v>
      </c>
      <c r="Q65" s="282">
        <f t="shared" si="68"/>
        <v>0</v>
      </c>
      <c r="R65" s="244">
        <f t="shared" si="68"/>
        <v>8487</v>
      </c>
      <c r="S65" s="282">
        <f t="shared" si="68"/>
        <v>640</v>
      </c>
      <c r="T65" s="282">
        <f t="shared" si="68"/>
        <v>9127</v>
      </c>
      <c r="U65" s="244">
        <f t="shared" si="68"/>
        <v>0</v>
      </c>
      <c r="V65" s="244">
        <f t="shared" si="68"/>
        <v>0</v>
      </c>
      <c r="W65" s="244">
        <f t="shared" si="68"/>
        <v>0</v>
      </c>
      <c r="X65" s="244">
        <f t="shared" si="68"/>
        <v>0</v>
      </c>
      <c r="Y65" s="244">
        <f t="shared" si="68"/>
        <v>0</v>
      </c>
      <c r="Z65" s="244">
        <f t="shared" si="68"/>
        <v>0</v>
      </c>
      <c r="AA65" s="246">
        <f t="shared" si="68"/>
        <v>0</v>
      </c>
      <c r="AB65" s="245">
        <f t="shared" si="68"/>
        <v>0</v>
      </c>
      <c r="AC65" s="244">
        <f t="shared" si="68"/>
        <v>0</v>
      </c>
      <c r="AD65" s="244">
        <f t="shared" si="68"/>
        <v>0</v>
      </c>
      <c r="AE65" s="244">
        <f t="shared" si="68"/>
        <v>0</v>
      </c>
      <c r="AF65" s="244">
        <f t="shared" si="68"/>
        <v>0</v>
      </c>
      <c r="AG65" s="244">
        <f t="shared" si="68"/>
        <v>0</v>
      </c>
      <c r="AH65" s="244">
        <f t="shared" si="68"/>
        <v>0</v>
      </c>
      <c r="AI65" s="244">
        <f t="shared" si="68"/>
        <v>0</v>
      </c>
      <c r="AJ65" s="244">
        <f t="shared" si="68"/>
        <v>0</v>
      </c>
      <c r="AK65" s="244">
        <f t="shared" si="68"/>
        <v>0</v>
      </c>
      <c r="AL65" s="244">
        <f t="shared" si="68"/>
        <v>0</v>
      </c>
      <c r="AM65" s="244">
        <f t="shared" si="68"/>
        <v>0</v>
      </c>
      <c r="AN65" s="244">
        <f t="shared" si="68"/>
        <v>8487</v>
      </c>
      <c r="AO65" s="244">
        <f t="shared" si="68"/>
        <v>640</v>
      </c>
      <c r="AP65" s="244">
        <f t="shared" si="68"/>
        <v>9127</v>
      </c>
    </row>
    <row r="66" spans="1:42" x14ac:dyDescent="0.25">
      <c r="A66" s="102" t="s">
        <v>247</v>
      </c>
      <c r="B66" s="105" t="s">
        <v>173</v>
      </c>
      <c r="C66" s="218">
        <v>159</v>
      </c>
      <c r="D66" s="218"/>
      <c r="E66" s="281">
        <f>+D66+C66</f>
        <v>159</v>
      </c>
      <c r="F66" s="218"/>
      <c r="G66" s="216"/>
      <c r="H66" s="285">
        <f>+G66+F66</f>
        <v>0</v>
      </c>
      <c r="I66" s="218">
        <v>6782</v>
      </c>
      <c r="J66" s="216">
        <v>640</v>
      </c>
      <c r="K66" s="285">
        <f>+J66+I66</f>
        <v>7422</v>
      </c>
      <c r="L66" s="218"/>
      <c r="M66" s="216"/>
      <c r="N66" s="285">
        <f>+M66+L66</f>
        <v>0</v>
      </c>
      <c r="O66" s="217"/>
      <c r="P66" s="216"/>
      <c r="Q66" s="362">
        <f>+P66+O66</f>
        <v>0</v>
      </c>
      <c r="R66" s="283">
        <f t="shared" si="1"/>
        <v>6941</v>
      </c>
      <c r="S66" s="283">
        <f t="shared" si="1"/>
        <v>640</v>
      </c>
      <c r="T66" s="283">
        <f t="shared" si="1"/>
        <v>7581</v>
      </c>
      <c r="U66" s="218"/>
      <c r="V66" s="218"/>
      <c r="W66" s="218">
        <f>+V66+U66</f>
        <v>0</v>
      </c>
      <c r="X66" s="218"/>
      <c r="Y66" s="216"/>
      <c r="Z66" s="217"/>
      <c r="AA66" s="249"/>
      <c r="AB66" s="216"/>
      <c r="AC66" s="217"/>
      <c r="AD66" s="261">
        <f t="shared" si="2"/>
        <v>0</v>
      </c>
      <c r="AE66" s="261">
        <f t="shared" si="2"/>
        <v>0</v>
      </c>
      <c r="AF66" s="261">
        <f t="shared" si="2"/>
        <v>0</v>
      </c>
      <c r="AG66" s="250"/>
      <c r="AH66" s="217"/>
      <c r="AI66" s="216"/>
      <c r="AJ66" s="217"/>
      <c r="AK66" s="250"/>
      <c r="AL66" s="265"/>
      <c r="AM66" s="265"/>
      <c r="AN66" s="261">
        <f t="shared" si="3"/>
        <v>6941</v>
      </c>
      <c r="AO66" s="261">
        <f t="shared" si="3"/>
        <v>640</v>
      </c>
      <c r="AP66" s="261">
        <f t="shared" si="3"/>
        <v>7581</v>
      </c>
    </row>
    <row r="67" spans="1:42" x14ac:dyDescent="0.25">
      <c r="A67" s="102" t="s">
        <v>249</v>
      </c>
      <c r="B67" s="209" t="s">
        <v>248</v>
      </c>
      <c r="C67" s="218"/>
      <c r="D67" s="218"/>
      <c r="E67" s="281">
        <f>+D67+C67</f>
        <v>0</v>
      </c>
      <c r="F67" s="218"/>
      <c r="G67" s="216"/>
      <c r="H67" s="285">
        <f>+G67+F67</f>
        <v>0</v>
      </c>
      <c r="I67" s="218">
        <v>1546</v>
      </c>
      <c r="J67" s="216"/>
      <c r="K67" s="285">
        <f>+J67+I67</f>
        <v>1546</v>
      </c>
      <c r="L67" s="218"/>
      <c r="M67" s="216"/>
      <c r="N67" s="285">
        <f>+M67+L67</f>
        <v>0</v>
      </c>
      <c r="O67" s="217"/>
      <c r="P67" s="216"/>
      <c r="Q67" s="362">
        <f>+P67+O67</f>
        <v>0</v>
      </c>
      <c r="R67" s="283">
        <f t="shared" si="1"/>
        <v>1546</v>
      </c>
      <c r="S67" s="283">
        <f t="shared" si="1"/>
        <v>0</v>
      </c>
      <c r="T67" s="283">
        <f t="shared" si="1"/>
        <v>1546</v>
      </c>
      <c r="U67" s="218"/>
      <c r="V67" s="218"/>
      <c r="W67" s="218"/>
      <c r="X67" s="218"/>
      <c r="Y67" s="216"/>
      <c r="Z67" s="217"/>
      <c r="AA67" s="249"/>
      <c r="AB67" s="216"/>
      <c r="AC67" s="217"/>
      <c r="AD67" s="261">
        <f t="shared" si="2"/>
        <v>0</v>
      </c>
      <c r="AE67" s="261">
        <f t="shared" si="2"/>
        <v>0</v>
      </c>
      <c r="AF67" s="261">
        <f t="shared" si="2"/>
        <v>0</v>
      </c>
      <c r="AG67" s="250"/>
      <c r="AH67" s="217"/>
      <c r="AI67" s="217"/>
      <c r="AJ67" s="217"/>
      <c r="AK67" s="250"/>
      <c r="AL67" s="265"/>
      <c r="AM67" s="265"/>
      <c r="AN67" s="261">
        <f t="shared" si="3"/>
        <v>1546</v>
      </c>
      <c r="AO67" s="261">
        <f t="shared" si="3"/>
        <v>0</v>
      </c>
      <c r="AP67" s="261">
        <f t="shared" si="3"/>
        <v>1546</v>
      </c>
    </row>
    <row r="68" spans="1:42" ht="16.5" thickBot="1" x14ac:dyDescent="0.3">
      <c r="A68" s="102" t="s">
        <v>250</v>
      </c>
      <c r="B68" s="228" t="s">
        <v>174</v>
      </c>
      <c r="C68" s="244">
        <v>0</v>
      </c>
      <c r="D68" s="244"/>
      <c r="E68" s="282">
        <f>+D68+C68</f>
        <v>0</v>
      </c>
      <c r="F68" s="244">
        <v>0</v>
      </c>
      <c r="G68" s="245">
        <v>0</v>
      </c>
      <c r="H68" s="284">
        <v>0</v>
      </c>
      <c r="I68" s="244">
        <v>0</v>
      </c>
      <c r="J68" s="245"/>
      <c r="K68" s="284">
        <f>+J68+I68</f>
        <v>0</v>
      </c>
      <c r="L68" s="244">
        <v>0</v>
      </c>
      <c r="M68" s="245">
        <v>0</v>
      </c>
      <c r="N68" s="284">
        <v>0</v>
      </c>
      <c r="O68" s="246">
        <v>600</v>
      </c>
      <c r="P68" s="219"/>
      <c r="Q68" s="282">
        <f>+P68+O68</f>
        <v>600</v>
      </c>
      <c r="R68" s="283">
        <f t="shared" si="1"/>
        <v>600</v>
      </c>
      <c r="S68" s="283">
        <f t="shared" si="1"/>
        <v>0</v>
      </c>
      <c r="T68" s="276">
        <f t="shared" si="1"/>
        <v>600</v>
      </c>
      <c r="U68" s="244">
        <v>0</v>
      </c>
      <c r="V68" s="244">
        <v>0</v>
      </c>
      <c r="W68" s="244">
        <v>0</v>
      </c>
      <c r="X68" s="244">
        <v>0</v>
      </c>
      <c r="Y68" s="244">
        <v>0</v>
      </c>
      <c r="Z68" s="244">
        <v>0</v>
      </c>
      <c r="AA68" s="247">
        <v>0</v>
      </c>
      <c r="AB68" s="247">
        <v>0</v>
      </c>
      <c r="AC68" s="247">
        <v>0</v>
      </c>
      <c r="AD68" s="261">
        <f t="shared" si="2"/>
        <v>0</v>
      </c>
      <c r="AE68" s="261">
        <f t="shared" si="2"/>
        <v>0</v>
      </c>
      <c r="AF68" s="261">
        <f t="shared" si="2"/>
        <v>0</v>
      </c>
      <c r="AG68" s="253">
        <v>0</v>
      </c>
      <c r="AH68" s="246">
        <v>0</v>
      </c>
      <c r="AI68" s="246">
        <v>0</v>
      </c>
      <c r="AJ68" s="246">
        <v>0</v>
      </c>
      <c r="AK68" s="253">
        <v>0</v>
      </c>
      <c r="AL68" s="253">
        <v>0</v>
      </c>
      <c r="AM68" s="253">
        <v>0</v>
      </c>
      <c r="AN68" s="261">
        <f t="shared" si="3"/>
        <v>600</v>
      </c>
      <c r="AO68" s="226">
        <f t="shared" si="3"/>
        <v>0</v>
      </c>
      <c r="AP68" s="283">
        <f t="shared" si="3"/>
        <v>600</v>
      </c>
    </row>
    <row r="69" spans="1:42" s="390" customFormat="1" ht="16.5" hidden="1" thickBot="1" x14ac:dyDescent="0.3">
      <c r="A69" s="381"/>
      <c r="B69" s="382"/>
      <c r="C69" s="383"/>
      <c r="D69" s="383"/>
      <c r="E69" s="384"/>
      <c r="F69" s="385"/>
      <c r="G69" s="383"/>
      <c r="H69" s="384"/>
      <c r="I69" s="385"/>
      <c r="J69" s="383"/>
      <c r="K69" s="384"/>
      <c r="L69" s="385"/>
      <c r="M69" s="383"/>
      <c r="N69" s="384"/>
      <c r="O69" s="385"/>
      <c r="P69" s="383">
        <v>100</v>
      </c>
      <c r="Q69" s="384">
        <f>+P69</f>
        <v>100</v>
      </c>
      <c r="R69" s="386"/>
      <c r="S69" s="387">
        <f>+P69</f>
        <v>100</v>
      </c>
      <c r="T69" s="388">
        <f>+S69</f>
        <v>100</v>
      </c>
      <c r="U69" s="385"/>
      <c r="V69" s="383"/>
      <c r="W69" s="383"/>
      <c r="X69" s="383"/>
      <c r="Y69" s="383"/>
      <c r="Z69" s="383"/>
      <c r="AA69" s="383"/>
      <c r="AB69" s="383"/>
      <c r="AC69" s="383"/>
      <c r="AD69" s="387"/>
      <c r="AE69" s="387"/>
      <c r="AF69" s="387"/>
      <c r="AG69" s="383"/>
      <c r="AH69" s="383"/>
      <c r="AI69" s="383"/>
      <c r="AJ69" s="383"/>
      <c r="AK69" s="383"/>
      <c r="AL69" s="383"/>
      <c r="AM69" s="383"/>
      <c r="AN69" s="388"/>
      <c r="AO69" s="389">
        <f>+P69</f>
        <v>100</v>
      </c>
      <c r="AP69" s="389">
        <f>+AO69</f>
        <v>100</v>
      </c>
    </row>
    <row r="70" spans="1:42" ht="16.5" thickBot="1" x14ac:dyDescent="0.3">
      <c r="A70" s="254" t="s">
        <v>21</v>
      </c>
      <c r="B70" s="391" t="s">
        <v>176</v>
      </c>
      <c r="C70" s="392">
        <f t="shared" ref="C70:AP70" si="69">+C5+C15+C22+C34+C42+C51</f>
        <v>34061</v>
      </c>
      <c r="D70" s="392">
        <f t="shared" si="69"/>
        <v>5030</v>
      </c>
      <c r="E70" s="392">
        <f t="shared" si="69"/>
        <v>39091</v>
      </c>
      <c r="F70" s="392">
        <f t="shared" si="69"/>
        <v>5465</v>
      </c>
      <c r="G70" s="392">
        <f t="shared" si="69"/>
        <v>298</v>
      </c>
      <c r="H70" s="392">
        <f t="shared" si="69"/>
        <v>5763</v>
      </c>
      <c r="I70" s="392">
        <f t="shared" si="69"/>
        <v>90620</v>
      </c>
      <c r="J70" s="392">
        <f t="shared" si="69"/>
        <v>19135</v>
      </c>
      <c r="K70" s="392">
        <f t="shared" si="69"/>
        <v>109755</v>
      </c>
      <c r="L70" s="392">
        <f t="shared" si="69"/>
        <v>1850</v>
      </c>
      <c r="M70" s="394">
        <f t="shared" si="69"/>
        <v>0</v>
      </c>
      <c r="N70" s="394">
        <f t="shared" si="69"/>
        <v>1850</v>
      </c>
      <c r="O70" s="392">
        <f t="shared" si="69"/>
        <v>14590</v>
      </c>
      <c r="P70" s="394">
        <f t="shared" si="69"/>
        <v>-392</v>
      </c>
      <c r="Q70" s="393">
        <f t="shared" si="69"/>
        <v>14198</v>
      </c>
      <c r="R70" s="392">
        <f t="shared" si="69"/>
        <v>146586</v>
      </c>
      <c r="S70" s="392">
        <f t="shared" si="69"/>
        <v>24071</v>
      </c>
      <c r="T70" s="393">
        <f t="shared" si="69"/>
        <v>170657</v>
      </c>
      <c r="U70" s="392">
        <f t="shared" si="69"/>
        <v>17211</v>
      </c>
      <c r="V70" s="392">
        <f t="shared" si="69"/>
        <v>344505</v>
      </c>
      <c r="W70" s="392">
        <f t="shared" si="69"/>
        <v>361716</v>
      </c>
      <c r="X70" s="392">
        <f t="shared" si="69"/>
        <v>144038</v>
      </c>
      <c r="Y70" s="392">
        <f t="shared" si="69"/>
        <v>8386</v>
      </c>
      <c r="Z70" s="392">
        <f t="shared" si="69"/>
        <v>152424</v>
      </c>
      <c r="AA70" s="392">
        <f t="shared" si="69"/>
        <v>0</v>
      </c>
      <c r="AB70" s="392">
        <f t="shared" si="69"/>
        <v>0</v>
      </c>
      <c r="AC70" s="392">
        <f t="shared" si="69"/>
        <v>0</v>
      </c>
      <c r="AD70" s="392">
        <f t="shared" si="69"/>
        <v>161249</v>
      </c>
      <c r="AE70" s="392">
        <f t="shared" si="69"/>
        <v>352891</v>
      </c>
      <c r="AF70" s="392">
        <f t="shared" si="69"/>
        <v>514140</v>
      </c>
      <c r="AG70" s="392">
        <f t="shared" si="69"/>
        <v>0</v>
      </c>
      <c r="AH70" s="392">
        <f t="shared" si="69"/>
        <v>0</v>
      </c>
      <c r="AI70" s="392">
        <f t="shared" si="69"/>
        <v>0</v>
      </c>
      <c r="AJ70" s="392">
        <f t="shared" si="69"/>
        <v>0</v>
      </c>
      <c r="AK70" s="392">
        <f t="shared" si="69"/>
        <v>0</v>
      </c>
      <c r="AL70" s="392">
        <f t="shared" si="69"/>
        <v>0</v>
      </c>
      <c r="AM70" s="392">
        <f t="shared" si="69"/>
        <v>0</v>
      </c>
      <c r="AN70" s="393">
        <f t="shared" si="69"/>
        <v>307835</v>
      </c>
      <c r="AO70" s="393">
        <f t="shared" si="69"/>
        <v>376962</v>
      </c>
      <c r="AP70" s="393">
        <f t="shared" si="69"/>
        <v>684797</v>
      </c>
    </row>
    <row r="71" spans="1:42" x14ac:dyDescent="0.25">
      <c r="A71" s="239"/>
      <c r="B71" s="255" t="s">
        <v>28</v>
      </c>
      <c r="C71" s="262"/>
      <c r="D71" s="262"/>
      <c r="E71" s="362"/>
      <c r="F71" s="262"/>
      <c r="G71" s="263"/>
      <c r="H71" s="358"/>
      <c r="I71" s="262"/>
      <c r="J71" s="264"/>
      <c r="K71" s="358"/>
      <c r="L71" s="361"/>
      <c r="M71" s="264"/>
      <c r="N71" s="358"/>
      <c r="O71" s="361"/>
      <c r="P71" s="361"/>
      <c r="Q71" s="361"/>
      <c r="R71" s="395"/>
      <c r="S71" s="396"/>
      <c r="T71" s="397"/>
      <c r="U71" s="262"/>
      <c r="V71" s="262"/>
      <c r="W71" s="262"/>
      <c r="X71" s="262"/>
      <c r="Y71" s="361"/>
      <c r="Z71" s="398"/>
      <c r="AA71" s="264"/>
      <c r="AB71" s="361"/>
      <c r="AC71" s="398"/>
      <c r="AD71" s="399"/>
      <c r="AE71" s="369"/>
      <c r="AF71" s="400"/>
      <c r="AG71" s="260">
        <v>0</v>
      </c>
      <c r="AH71" s="264"/>
      <c r="AI71" s="361"/>
      <c r="AJ71" s="361"/>
      <c r="AK71" s="265">
        <f>SUM(AG71:AH71)</f>
        <v>0</v>
      </c>
      <c r="AL71" s="265">
        <f>+AG71</f>
        <v>0</v>
      </c>
      <c r="AM71" s="422">
        <f>+AG71</f>
        <v>0</v>
      </c>
      <c r="AN71" s="283">
        <f>+R71+AD71+AK71</f>
        <v>0</v>
      </c>
      <c r="AO71" s="283">
        <f>+S71+AE71+AL71</f>
        <v>0</v>
      </c>
      <c r="AP71" s="261">
        <f>+T71+AF71+AM71</f>
        <v>0</v>
      </c>
    </row>
    <row r="72" spans="1:42" x14ac:dyDescent="0.25">
      <c r="A72" s="102"/>
      <c r="B72" s="210" t="s">
        <v>22</v>
      </c>
      <c r="C72" s="218"/>
      <c r="D72" s="218"/>
      <c r="E72" s="281"/>
      <c r="F72" s="218"/>
      <c r="G72" s="216"/>
      <c r="H72" s="285"/>
      <c r="I72" s="218"/>
      <c r="J72" s="249"/>
      <c r="K72" s="285"/>
      <c r="L72" s="217"/>
      <c r="M72" s="249"/>
      <c r="N72" s="285"/>
      <c r="O72" s="217"/>
      <c r="P72" s="216"/>
      <c r="Q72" s="217"/>
      <c r="R72" s="401"/>
      <c r="S72" s="368"/>
      <c r="T72" s="278"/>
      <c r="U72" s="218"/>
      <c r="V72" s="218"/>
      <c r="W72" s="218"/>
      <c r="X72" s="218"/>
      <c r="Y72" s="217"/>
      <c r="Z72" s="218"/>
      <c r="AA72" s="249"/>
      <c r="AB72" s="217"/>
      <c r="AC72" s="218"/>
      <c r="AD72" s="368"/>
      <c r="AE72" s="368"/>
      <c r="AF72" s="243"/>
      <c r="AG72" s="218"/>
      <c r="AH72" s="248">
        <f t="shared" ref="AH72:AO72" si="70">+AH73+AH77+AH80</f>
        <v>57749</v>
      </c>
      <c r="AI72" s="248">
        <f t="shared" si="70"/>
        <v>-13982</v>
      </c>
      <c r="AJ72" s="368">
        <f t="shared" si="70"/>
        <v>43767</v>
      </c>
      <c r="AK72" s="368">
        <f t="shared" si="70"/>
        <v>57749</v>
      </c>
      <c r="AL72" s="373">
        <f t="shared" si="70"/>
        <v>-13982</v>
      </c>
      <c r="AM72" s="368">
        <f t="shared" si="70"/>
        <v>43767</v>
      </c>
      <c r="AN72" s="373">
        <f t="shared" si="70"/>
        <v>57749</v>
      </c>
      <c r="AO72" s="373">
        <f t="shared" si="70"/>
        <v>-13982</v>
      </c>
      <c r="AP72" s="278">
        <f>+AO72+AN72</f>
        <v>43767</v>
      </c>
    </row>
    <row r="73" spans="1:42" x14ac:dyDescent="0.25">
      <c r="A73" s="102"/>
      <c r="B73" s="421" t="s">
        <v>175</v>
      </c>
      <c r="C73" s="218"/>
      <c r="D73" s="218"/>
      <c r="E73" s="281"/>
      <c r="F73" s="218"/>
      <c r="G73" s="216"/>
      <c r="H73" s="285"/>
      <c r="I73" s="218"/>
      <c r="J73" s="249"/>
      <c r="K73" s="285"/>
      <c r="L73" s="217"/>
      <c r="M73" s="249"/>
      <c r="N73" s="285"/>
      <c r="O73" s="217"/>
      <c r="P73" s="216"/>
      <c r="Q73" s="217"/>
      <c r="R73" s="401"/>
      <c r="S73" s="368"/>
      <c r="T73" s="278"/>
      <c r="U73" s="218"/>
      <c r="V73" s="218"/>
      <c r="W73" s="218"/>
      <c r="X73" s="218"/>
      <c r="Y73" s="217"/>
      <c r="Z73" s="218"/>
      <c r="AA73" s="249"/>
      <c r="AB73" s="217"/>
      <c r="AC73" s="218"/>
      <c r="AD73" s="368"/>
      <c r="AE73" s="368"/>
      <c r="AF73" s="243"/>
      <c r="AG73" s="218"/>
      <c r="AH73" s="249">
        <v>40806</v>
      </c>
      <c r="AI73" s="368">
        <f>+AI74+AI75+AI76</f>
        <v>-10052</v>
      </c>
      <c r="AJ73" s="216">
        <f>++AI73+AH73</f>
        <v>30754</v>
      </c>
      <c r="AK73" s="281">
        <f>SUM(AG73:AH73)</f>
        <v>40806</v>
      </c>
      <c r="AL73" s="265">
        <f>+AI73</f>
        <v>-10052</v>
      </c>
      <c r="AM73" s="265">
        <f>+AJ73</f>
        <v>30754</v>
      </c>
      <c r="AN73" s="283">
        <f>+R73+AD73+AK73</f>
        <v>40806</v>
      </c>
      <c r="AO73" s="261">
        <f>+S73+AE73+AL73</f>
        <v>-10052</v>
      </c>
      <c r="AP73" s="261">
        <f>+T73+AF73+AM73</f>
        <v>30754</v>
      </c>
    </row>
    <row r="74" spans="1:42" x14ac:dyDescent="0.25">
      <c r="A74" s="102"/>
      <c r="B74" s="439" t="s">
        <v>346</v>
      </c>
      <c r="C74" s="218"/>
      <c r="D74" s="218"/>
      <c r="E74" s="281"/>
      <c r="F74" s="218"/>
      <c r="G74" s="216"/>
      <c r="H74" s="285"/>
      <c r="I74" s="218"/>
      <c r="J74" s="249"/>
      <c r="K74" s="285"/>
      <c r="L74" s="217"/>
      <c r="M74" s="249"/>
      <c r="N74" s="285"/>
      <c r="O74" s="217"/>
      <c r="P74" s="216"/>
      <c r="Q74" s="217"/>
      <c r="R74" s="401"/>
      <c r="S74" s="368"/>
      <c r="T74" s="278"/>
      <c r="U74" s="218"/>
      <c r="V74" s="218"/>
      <c r="W74" s="218"/>
      <c r="X74" s="218"/>
      <c r="Y74" s="217"/>
      <c r="Z74" s="218"/>
      <c r="AA74" s="249"/>
      <c r="AB74" s="217"/>
      <c r="AC74" s="218"/>
      <c r="AD74" s="368"/>
      <c r="AE74" s="368"/>
      <c r="AF74" s="243"/>
      <c r="AG74" s="218"/>
      <c r="AH74" s="249"/>
      <c r="AI74" s="216">
        <v>2338</v>
      </c>
      <c r="AJ74" s="281"/>
      <c r="AK74" s="281"/>
      <c r="AL74" s="265">
        <f>+AI74</f>
        <v>2338</v>
      </c>
      <c r="AM74" s="265"/>
      <c r="AN74" s="283"/>
      <c r="AO74" s="261"/>
      <c r="AP74" s="261"/>
    </row>
    <row r="75" spans="1:42" x14ac:dyDescent="0.25">
      <c r="A75" s="102"/>
      <c r="B75" s="439" t="s">
        <v>347</v>
      </c>
      <c r="C75" s="218"/>
      <c r="D75" s="218"/>
      <c r="E75" s="281"/>
      <c r="F75" s="218"/>
      <c r="G75" s="216"/>
      <c r="H75" s="285"/>
      <c r="I75" s="218"/>
      <c r="J75" s="249"/>
      <c r="K75" s="285"/>
      <c r="L75" s="217"/>
      <c r="M75" s="249"/>
      <c r="N75" s="285"/>
      <c r="O75" s="217"/>
      <c r="P75" s="216"/>
      <c r="Q75" s="217"/>
      <c r="R75" s="401"/>
      <c r="S75" s="368"/>
      <c r="T75" s="278"/>
      <c r="U75" s="218"/>
      <c r="V75" s="218"/>
      <c r="W75" s="218"/>
      <c r="X75" s="218"/>
      <c r="Y75" s="217"/>
      <c r="Z75" s="218"/>
      <c r="AA75" s="249"/>
      <c r="AB75" s="217"/>
      <c r="AC75" s="218"/>
      <c r="AD75" s="368"/>
      <c r="AE75" s="368"/>
      <c r="AF75" s="243"/>
      <c r="AG75" s="218"/>
      <c r="AH75" s="249"/>
      <c r="AI75" s="216">
        <v>-6179</v>
      </c>
      <c r="AJ75" s="281"/>
      <c r="AK75" s="281"/>
      <c r="AL75" s="265">
        <f>+AI75</f>
        <v>-6179</v>
      </c>
      <c r="AM75" s="265"/>
      <c r="AN75" s="283"/>
      <c r="AO75" s="261"/>
      <c r="AP75" s="261"/>
    </row>
    <row r="76" spans="1:42" x14ac:dyDescent="0.25">
      <c r="A76" s="102"/>
      <c r="B76" s="439" t="s">
        <v>348</v>
      </c>
      <c r="C76" s="218"/>
      <c r="D76" s="218"/>
      <c r="E76" s="281"/>
      <c r="F76" s="218"/>
      <c r="G76" s="216"/>
      <c r="H76" s="285"/>
      <c r="I76" s="218"/>
      <c r="J76" s="249"/>
      <c r="K76" s="285"/>
      <c r="L76" s="217"/>
      <c r="M76" s="249"/>
      <c r="N76" s="285"/>
      <c r="O76" s="217"/>
      <c r="P76" s="216"/>
      <c r="Q76" s="217"/>
      <c r="R76" s="401"/>
      <c r="S76" s="368"/>
      <c r="T76" s="278"/>
      <c r="U76" s="218"/>
      <c r="V76" s="218"/>
      <c r="W76" s="218"/>
      <c r="X76" s="218"/>
      <c r="Y76" s="217"/>
      <c r="Z76" s="218"/>
      <c r="AA76" s="249"/>
      <c r="AB76" s="217"/>
      <c r="AC76" s="218"/>
      <c r="AD76" s="368"/>
      <c r="AE76" s="368"/>
      <c r="AF76" s="243"/>
      <c r="AG76" s="218"/>
      <c r="AH76" s="249"/>
      <c r="AI76" s="216">
        <v>-6211</v>
      </c>
      <c r="AJ76" s="281"/>
      <c r="AK76" s="281"/>
      <c r="AL76" s="265">
        <f>+AI76</f>
        <v>-6211</v>
      </c>
      <c r="AM76" s="265"/>
      <c r="AN76" s="283"/>
      <c r="AO76" s="261"/>
      <c r="AP76" s="261"/>
    </row>
    <row r="77" spans="1:42" x14ac:dyDescent="0.25">
      <c r="A77" s="102"/>
      <c r="B77" s="438" t="s">
        <v>194</v>
      </c>
      <c r="C77" s="218"/>
      <c r="D77" s="218"/>
      <c r="E77" s="281"/>
      <c r="F77" s="218"/>
      <c r="G77" s="216"/>
      <c r="H77" s="285"/>
      <c r="I77" s="218"/>
      <c r="J77" s="249"/>
      <c r="K77" s="285"/>
      <c r="L77" s="217"/>
      <c r="M77" s="249"/>
      <c r="N77" s="285"/>
      <c r="O77" s="217"/>
      <c r="P77" s="216"/>
      <c r="Q77" s="217"/>
      <c r="R77" s="401"/>
      <c r="S77" s="368"/>
      <c r="T77" s="278"/>
      <c r="U77" s="218"/>
      <c r="V77" s="218"/>
      <c r="W77" s="218"/>
      <c r="X77" s="218"/>
      <c r="Y77" s="217"/>
      <c r="Z77" s="218"/>
      <c r="AA77" s="249"/>
      <c r="AB77" s="217"/>
      <c r="AC77" s="218"/>
      <c r="AD77" s="368"/>
      <c r="AE77" s="368"/>
      <c r="AF77" s="243"/>
      <c r="AG77" s="218"/>
      <c r="AH77" s="249">
        <v>399</v>
      </c>
      <c r="AI77" s="216">
        <f>+AI78+AI79</f>
        <v>-317</v>
      </c>
      <c r="AJ77" s="281">
        <f>++AI77+AH77</f>
        <v>82</v>
      </c>
      <c r="AK77" s="281">
        <f>SUM(AG77:AH77)</f>
        <v>399</v>
      </c>
      <c r="AL77" s="265">
        <f>+AL78+AL79</f>
        <v>-317</v>
      </c>
      <c r="AM77" s="265">
        <f>+AJ77</f>
        <v>82</v>
      </c>
      <c r="AN77" s="261">
        <f>+R77+AD77+AK77</f>
        <v>399</v>
      </c>
      <c r="AO77" s="261">
        <f>+S77+AE77+AL77</f>
        <v>-317</v>
      </c>
      <c r="AP77" s="261">
        <f>+T77+AF77+AM77</f>
        <v>82</v>
      </c>
    </row>
    <row r="78" spans="1:42" x14ac:dyDescent="0.25">
      <c r="A78" s="102"/>
      <c r="B78" s="402" t="s">
        <v>345</v>
      </c>
      <c r="C78" s="218"/>
      <c r="D78" s="218"/>
      <c r="E78" s="281"/>
      <c r="F78" s="218"/>
      <c r="G78" s="216"/>
      <c r="H78" s="285"/>
      <c r="I78" s="218"/>
      <c r="J78" s="249"/>
      <c r="K78" s="285"/>
      <c r="L78" s="217"/>
      <c r="M78" s="249"/>
      <c r="N78" s="285"/>
      <c r="O78" s="217"/>
      <c r="P78" s="216"/>
      <c r="Q78" s="217"/>
      <c r="R78" s="401"/>
      <c r="S78" s="368"/>
      <c r="T78" s="278"/>
      <c r="U78" s="218"/>
      <c r="V78" s="218"/>
      <c r="W78" s="218"/>
      <c r="X78" s="218"/>
      <c r="Y78" s="217"/>
      <c r="Z78" s="218"/>
      <c r="AA78" s="249"/>
      <c r="AB78" s="217"/>
      <c r="AC78" s="218"/>
      <c r="AD78" s="368"/>
      <c r="AE78" s="368"/>
      <c r="AF78" s="243"/>
      <c r="AG78" s="218"/>
      <c r="AH78" s="249"/>
      <c r="AI78" s="216">
        <v>283</v>
      </c>
      <c r="AJ78" s="217"/>
      <c r="AK78" s="250"/>
      <c r="AL78" s="265">
        <v>283</v>
      </c>
      <c r="AM78" s="265"/>
      <c r="AN78" s="261"/>
      <c r="AO78" s="261">
        <f>+S78+AE78+AL78</f>
        <v>283</v>
      </c>
      <c r="AP78" s="261"/>
    </row>
    <row r="79" spans="1:42" x14ac:dyDescent="0.25">
      <c r="A79" s="102"/>
      <c r="B79" s="403" t="s">
        <v>349</v>
      </c>
      <c r="C79" s="218"/>
      <c r="D79" s="218"/>
      <c r="E79" s="281"/>
      <c r="F79" s="218"/>
      <c r="G79" s="216"/>
      <c r="H79" s="285"/>
      <c r="I79" s="218"/>
      <c r="J79" s="249"/>
      <c r="K79" s="285"/>
      <c r="L79" s="217"/>
      <c r="M79" s="249"/>
      <c r="N79" s="285"/>
      <c r="O79" s="217"/>
      <c r="P79" s="216"/>
      <c r="Q79" s="217"/>
      <c r="R79" s="401"/>
      <c r="S79" s="368"/>
      <c r="T79" s="278"/>
      <c r="U79" s="218"/>
      <c r="V79" s="218"/>
      <c r="W79" s="218"/>
      <c r="X79" s="218"/>
      <c r="Y79" s="217"/>
      <c r="Z79" s="218"/>
      <c r="AA79" s="249"/>
      <c r="AB79" s="217"/>
      <c r="AC79" s="218"/>
      <c r="AD79" s="368"/>
      <c r="AE79" s="368"/>
      <c r="AF79" s="243"/>
      <c r="AG79" s="218"/>
      <c r="AH79" s="249"/>
      <c r="AI79" s="216">
        <v>-600</v>
      </c>
      <c r="AJ79" s="217"/>
      <c r="AK79" s="250"/>
      <c r="AL79" s="265">
        <f>+AI79</f>
        <v>-600</v>
      </c>
      <c r="AM79" s="265"/>
      <c r="AN79" s="261"/>
      <c r="AO79" s="261">
        <f>+S79+AE79+AL79</f>
        <v>-600</v>
      </c>
      <c r="AP79" s="261"/>
    </row>
    <row r="80" spans="1:42" x14ac:dyDescent="0.25">
      <c r="A80" s="102"/>
      <c r="B80" s="288" t="s">
        <v>195</v>
      </c>
      <c r="C80" s="218"/>
      <c r="D80" s="218"/>
      <c r="E80" s="281"/>
      <c r="F80" s="218"/>
      <c r="G80" s="216"/>
      <c r="H80" s="285"/>
      <c r="I80" s="218"/>
      <c r="J80" s="249"/>
      <c r="K80" s="285"/>
      <c r="L80" s="217"/>
      <c r="M80" s="249"/>
      <c r="N80" s="285"/>
      <c r="O80" s="217"/>
      <c r="P80" s="216"/>
      <c r="Q80" s="217"/>
      <c r="R80" s="401"/>
      <c r="S80" s="368"/>
      <c r="T80" s="278"/>
      <c r="U80" s="218"/>
      <c r="V80" s="218"/>
      <c r="W80" s="218"/>
      <c r="X80" s="218"/>
      <c r="Y80" s="217"/>
      <c r="Z80" s="218"/>
      <c r="AA80" s="249"/>
      <c r="AB80" s="217"/>
      <c r="AC80" s="218"/>
      <c r="AD80" s="368"/>
      <c r="AE80" s="368"/>
      <c r="AF80" s="243"/>
      <c r="AG80" s="218"/>
      <c r="AH80" s="249">
        <v>16544</v>
      </c>
      <c r="AI80" s="216">
        <f>+AI81</f>
        <v>-3613</v>
      </c>
      <c r="AJ80" s="217">
        <f>++AI80+AH80</f>
        <v>12931</v>
      </c>
      <c r="AK80" s="250">
        <f>SUM(AG80:AH80)</f>
        <v>16544</v>
      </c>
      <c r="AL80" s="265">
        <f>+AI80</f>
        <v>-3613</v>
      </c>
      <c r="AM80" s="265">
        <f>+AL80+AK80</f>
        <v>12931</v>
      </c>
      <c r="AN80" s="261">
        <f>+R80+AD80+AK80</f>
        <v>16544</v>
      </c>
      <c r="AO80" s="261">
        <f>+S80+AE80+AL80</f>
        <v>-3613</v>
      </c>
      <c r="AP80" s="261">
        <f>+T80+AF80+AM80</f>
        <v>12931</v>
      </c>
    </row>
    <row r="81" spans="1:42" x14ac:dyDescent="0.25">
      <c r="A81" s="102"/>
      <c r="B81" s="403" t="s">
        <v>350</v>
      </c>
      <c r="C81" s="218"/>
      <c r="D81" s="218"/>
      <c r="E81" s="281"/>
      <c r="F81" s="218"/>
      <c r="G81" s="216"/>
      <c r="H81" s="285"/>
      <c r="I81" s="218"/>
      <c r="J81" s="249"/>
      <c r="K81" s="285"/>
      <c r="L81" s="217"/>
      <c r="M81" s="249"/>
      <c r="N81" s="285"/>
      <c r="O81" s="217"/>
      <c r="P81" s="216"/>
      <c r="Q81" s="217"/>
      <c r="R81" s="401"/>
      <c r="S81" s="368"/>
      <c r="T81" s="278"/>
      <c r="U81" s="218"/>
      <c r="V81" s="218"/>
      <c r="W81" s="218"/>
      <c r="X81" s="218"/>
      <c r="Y81" s="217"/>
      <c r="Z81" s="218"/>
      <c r="AA81" s="249"/>
      <c r="AB81" s="217"/>
      <c r="AC81" s="218"/>
      <c r="AD81" s="368"/>
      <c r="AE81" s="368"/>
      <c r="AF81" s="243"/>
      <c r="AG81" s="218"/>
      <c r="AH81" s="249"/>
      <c r="AI81" s="216">
        <v>-3613</v>
      </c>
      <c r="AJ81" s="217">
        <f>++AI81+AH81</f>
        <v>-3613</v>
      </c>
      <c r="AK81" s="250">
        <f>SUM(AG81:AH81)</f>
        <v>0</v>
      </c>
      <c r="AL81" s="265">
        <f>+AI81</f>
        <v>-3613</v>
      </c>
      <c r="AM81" s="265">
        <f>+AL81+AK81</f>
        <v>-3613</v>
      </c>
      <c r="AN81" s="261">
        <f>+R81+AD81+AK81</f>
        <v>0</v>
      </c>
      <c r="AO81" s="261">
        <f>+S81+AE81+AL81</f>
        <v>-3613</v>
      </c>
      <c r="AP81" s="261">
        <f>+T81+AF81+AM81</f>
        <v>-3613</v>
      </c>
    </row>
    <row r="82" spans="1:42" hidden="1" x14ac:dyDescent="0.25">
      <c r="A82" s="256"/>
      <c r="B82" s="403"/>
      <c r="C82" s="266"/>
      <c r="D82" s="266"/>
      <c r="E82" s="376"/>
      <c r="F82" s="266"/>
      <c r="G82" s="267"/>
      <c r="H82" s="404"/>
      <c r="I82" s="266"/>
      <c r="J82" s="268"/>
      <c r="K82" s="404"/>
      <c r="L82" s="405"/>
      <c r="M82" s="268"/>
      <c r="N82" s="404"/>
      <c r="O82" s="405"/>
      <c r="P82" s="405"/>
      <c r="Q82" s="405"/>
      <c r="R82" s="406"/>
      <c r="S82" s="407"/>
      <c r="T82" s="408"/>
      <c r="U82" s="266"/>
      <c r="V82" s="266"/>
      <c r="W82" s="266"/>
      <c r="X82" s="266"/>
      <c r="Y82" s="405"/>
      <c r="Z82" s="405"/>
      <c r="AA82" s="268"/>
      <c r="AB82" s="405"/>
      <c r="AC82" s="266"/>
      <c r="AD82" s="407"/>
      <c r="AE82" s="407"/>
      <c r="AF82" s="270"/>
      <c r="AG82" s="266"/>
      <c r="AH82" s="268"/>
      <c r="AI82" s="267"/>
      <c r="AJ82" s="217"/>
      <c r="AK82" s="409"/>
      <c r="AL82" s="265"/>
      <c r="AM82" s="265"/>
      <c r="AN82" s="261"/>
      <c r="AO82" s="261">
        <f>+AL82</f>
        <v>0</v>
      </c>
      <c r="AP82" s="261"/>
    </row>
    <row r="83" spans="1:42" ht="16.5" thickBot="1" x14ac:dyDescent="0.3">
      <c r="A83" s="256" t="s">
        <v>35</v>
      </c>
      <c r="B83" s="257" t="s">
        <v>23</v>
      </c>
      <c r="C83" s="266"/>
      <c r="D83" s="266"/>
      <c r="E83" s="410"/>
      <c r="F83" s="266"/>
      <c r="G83" s="267"/>
      <c r="H83" s="404"/>
      <c r="I83" s="266"/>
      <c r="J83" s="268"/>
      <c r="K83" s="411"/>
      <c r="L83" s="405"/>
      <c r="M83" s="268"/>
      <c r="N83" s="411"/>
      <c r="O83" s="412"/>
      <c r="P83" s="412"/>
      <c r="Q83" s="389"/>
      <c r="R83" s="413"/>
      <c r="S83" s="414"/>
      <c r="T83" s="415"/>
      <c r="U83" s="266"/>
      <c r="V83" s="266"/>
      <c r="W83" s="266"/>
      <c r="X83" s="266"/>
      <c r="Y83" s="405"/>
      <c r="Z83" s="405"/>
      <c r="AA83" s="268"/>
      <c r="AB83" s="405"/>
      <c r="AC83" s="416"/>
      <c r="AD83" s="417"/>
      <c r="AE83" s="417"/>
      <c r="AF83" s="418"/>
      <c r="AG83" s="270">
        <f>+AG71</f>
        <v>0</v>
      </c>
      <c r="AH83" s="271">
        <f>+AH72</f>
        <v>57749</v>
      </c>
      <c r="AI83" s="271">
        <f>+AI72</f>
        <v>-13982</v>
      </c>
      <c r="AJ83" s="271">
        <f>+AJ72</f>
        <v>43767</v>
      </c>
      <c r="AK83" s="269">
        <f>AG83+AH83</f>
        <v>57749</v>
      </c>
      <c r="AL83" s="265">
        <f>+AL72+AL71</f>
        <v>-13982</v>
      </c>
      <c r="AM83" s="265">
        <f>+AL83+AK83</f>
        <v>43767</v>
      </c>
      <c r="AN83" s="261">
        <f>+R83+AD83+AK83</f>
        <v>57749</v>
      </c>
      <c r="AO83" s="261">
        <f>+S83+AE83+AL83</f>
        <v>-13982</v>
      </c>
      <c r="AP83" s="261">
        <f>+T83+AF83+AM83</f>
        <v>43767</v>
      </c>
    </row>
    <row r="84" spans="1:42" ht="17.25" thickTop="1" thickBot="1" x14ac:dyDescent="0.3">
      <c r="A84" s="258" t="s">
        <v>24</v>
      </c>
      <c r="B84" s="259" t="s">
        <v>177</v>
      </c>
      <c r="C84" s="272">
        <f t="shared" ref="C84:AP84" si="71">SUM(C70:C72)</f>
        <v>34061</v>
      </c>
      <c r="D84" s="272">
        <f t="shared" si="71"/>
        <v>5030</v>
      </c>
      <c r="E84" s="419">
        <f t="shared" si="71"/>
        <v>39091</v>
      </c>
      <c r="F84" s="272">
        <f t="shared" si="71"/>
        <v>5465</v>
      </c>
      <c r="G84" s="272">
        <f t="shared" si="71"/>
        <v>298</v>
      </c>
      <c r="H84" s="420">
        <f t="shared" si="71"/>
        <v>5763</v>
      </c>
      <c r="I84" s="273">
        <f t="shared" si="71"/>
        <v>90620</v>
      </c>
      <c r="J84" s="273">
        <f t="shared" si="71"/>
        <v>19135</v>
      </c>
      <c r="K84" s="420">
        <f t="shared" si="71"/>
        <v>109755</v>
      </c>
      <c r="L84" s="273">
        <f t="shared" si="71"/>
        <v>1850</v>
      </c>
      <c r="M84" s="273">
        <f t="shared" si="71"/>
        <v>0</v>
      </c>
      <c r="N84" s="420">
        <f t="shared" si="71"/>
        <v>1850</v>
      </c>
      <c r="O84" s="273">
        <f t="shared" si="71"/>
        <v>14590</v>
      </c>
      <c r="P84" s="273">
        <f t="shared" si="71"/>
        <v>-392</v>
      </c>
      <c r="Q84" s="420">
        <f t="shared" si="71"/>
        <v>14198</v>
      </c>
      <c r="R84" s="273">
        <f t="shared" si="71"/>
        <v>146586</v>
      </c>
      <c r="S84" s="273">
        <f t="shared" si="71"/>
        <v>24071</v>
      </c>
      <c r="T84" s="420">
        <f t="shared" si="71"/>
        <v>170657</v>
      </c>
      <c r="U84" s="273">
        <f t="shared" si="71"/>
        <v>17211</v>
      </c>
      <c r="V84" s="273">
        <f t="shared" si="71"/>
        <v>344505</v>
      </c>
      <c r="W84" s="273">
        <f t="shared" si="71"/>
        <v>361716</v>
      </c>
      <c r="X84" s="273">
        <f t="shared" si="71"/>
        <v>144038</v>
      </c>
      <c r="Y84" s="273">
        <f t="shared" si="71"/>
        <v>8386</v>
      </c>
      <c r="Z84" s="273">
        <f t="shared" si="71"/>
        <v>152424</v>
      </c>
      <c r="AA84" s="273">
        <f t="shared" si="71"/>
        <v>0</v>
      </c>
      <c r="AB84" s="273">
        <f t="shared" si="71"/>
        <v>0</v>
      </c>
      <c r="AC84" s="273">
        <f t="shared" si="71"/>
        <v>0</v>
      </c>
      <c r="AD84" s="273">
        <f t="shared" si="71"/>
        <v>161249</v>
      </c>
      <c r="AE84" s="273">
        <f t="shared" si="71"/>
        <v>352891</v>
      </c>
      <c r="AF84" s="273">
        <f t="shared" si="71"/>
        <v>514140</v>
      </c>
      <c r="AG84" s="273">
        <f t="shared" si="71"/>
        <v>0</v>
      </c>
      <c r="AH84" s="273">
        <f t="shared" si="71"/>
        <v>57749</v>
      </c>
      <c r="AI84" s="273">
        <f t="shared" si="71"/>
        <v>-13982</v>
      </c>
      <c r="AJ84" s="273">
        <f t="shared" si="71"/>
        <v>43767</v>
      </c>
      <c r="AK84" s="273">
        <f t="shared" si="71"/>
        <v>57749</v>
      </c>
      <c r="AL84" s="273">
        <f t="shared" si="71"/>
        <v>-13982</v>
      </c>
      <c r="AM84" s="273">
        <f t="shared" si="71"/>
        <v>43767</v>
      </c>
      <c r="AN84" s="273">
        <f t="shared" si="71"/>
        <v>365584</v>
      </c>
      <c r="AO84" s="273">
        <f t="shared" si="71"/>
        <v>362980</v>
      </c>
      <c r="AP84" s="273">
        <f t="shared" si="71"/>
        <v>728564</v>
      </c>
    </row>
  </sheetData>
  <mergeCells count="26">
    <mergeCell ref="AD2:AF2"/>
    <mergeCell ref="AH2:AJ2"/>
    <mergeCell ref="AK2:AM2"/>
    <mergeCell ref="AN2:AP2"/>
    <mergeCell ref="AN1:AP1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U1:W1"/>
    <mergeCell ref="X1:Z1"/>
    <mergeCell ref="AA1:AC1"/>
    <mergeCell ref="AD1:AF1"/>
    <mergeCell ref="AH1:AJ1"/>
    <mergeCell ref="AK1:AM1"/>
    <mergeCell ref="C1:E1"/>
    <mergeCell ref="F1:H1"/>
    <mergeCell ref="I1:K1"/>
    <mergeCell ref="L1:N1"/>
    <mergeCell ref="O1:Q1"/>
    <mergeCell ref="R1:T1"/>
  </mergeCells>
  <phoneticPr fontId="0" type="noConversion"/>
  <printOptions horizontalCentered="1"/>
  <pageMargins left="0.19685039370078741" right="0.15748031496062992" top="0.98425196850393704" bottom="0.39370078740157483" header="0.43307086614173229" footer="0.19685039370078741"/>
  <pageSetup paperSize="9" scale="57" fitToWidth="3" fitToHeight="2" orientation="landscape" r:id="rId1"/>
  <headerFooter alignWithMargins="0">
    <oddHeader>&amp;C&amp;"Times New Roman CE,Félkövér"Iváncsa Községi Önkormányzat 2021. évi költségvetési kiadásai (eFt-ban)&amp;R&amp;"Times New Roman CE,Félkövér"9. melléklet
a 11/2021 (VI.11) önkormányzati rendelethez</oddHeader>
  </headerFooter>
  <rowBreaks count="1" manualBreakCount="1">
    <brk id="41" max="16383" man="1"/>
  </rowBreaks>
  <colBreaks count="2" manualBreakCount="2">
    <brk id="20" max="1048575" man="1"/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6</vt:i4>
      </vt:variant>
    </vt:vector>
  </HeadingPairs>
  <TitlesOfParts>
    <vt:vector size="11" baseType="lpstr">
      <vt:lpstr>1 bevétel (kötelező,önként)</vt:lpstr>
      <vt:lpstr>2 kiadás (kötelező, önként)</vt:lpstr>
      <vt:lpstr>3 bevétel(szűkített)</vt:lpstr>
      <vt:lpstr>4 kiadás(szűkített)</vt:lpstr>
      <vt:lpstr>10 ök kiadás</vt:lpstr>
      <vt:lpstr>'1 bevétel (kötelező,önként)'!Nyomtatási_cím</vt:lpstr>
      <vt:lpstr>'10 ök kiadás'!Nyomtatási_cím</vt:lpstr>
      <vt:lpstr>'2 kiadás (kötelező, önként)'!Nyomtatási_cím</vt:lpstr>
      <vt:lpstr>'3 bevétel(szűkített)'!Nyomtatási_cím</vt:lpstr>
      <vt:lpstr>'1 bevétel (kötelező,önként)'!Nyomtatási_terület</vt:lpstr>
      <vt:lpstr>'4 kiadás(szűkített)'!Nyomtatási_terület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Valkovics Klára</cp:lastModifiedBy>
  <cp:lastPrinted>2021-06-11T06:56:11Z</cp:lastPrinted>
  <dcterms:created xsi:type="dcterms:W3CDTF">2003-05-23T09:53:33Z</dcterms:created>
  <dcterms:modified xsi:type="dcterms:W3CDTF">2021-06-14T13:02:03Z</dcterms:modified>
</cp:coreProperties>
</file>