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795" yWindow="330" windowWidth="11340" windowHeight="65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Munka1!$A$1:$F$54</definedName>
  </definedNames>
  <calcPr calcId="181029"/>
</workbook>
</file>

<file path=xl/calcChain.xml><?xml version="1.0" encoding="utf-8"?>
<calcChain xmlns="http://schemas.openxmlformats.org/spreadsheetml/2006/main">
  <c r="E35" i="1" l="1"/>
  <c r="E40" i="1"/>
  <c r="E39" i="1"/>
  <c r="D39" i="1"/>
  <c r="C39" i="1"/>
  <c r="E42" i="1"/>
  <c r="D24" i="1"/>
  <c r="E24" i="1"/>
  <c r="C24" i="1"/>
  <c r="E28" i="1"/>
  <c r="D28" i="1"/>
  <c r="D22" i="1"/>
  <c r="D21" i="1"/>
  <c r="E8" i="1"/>
  <c r="D8" i="1"/>
  <c r="D45" i="1"/>
  <c r="E45" i="1"/>
  <c r="C15" i="1"/>
  <c r="C8" i="1"/>
  <c r="C7" i="1"/>
  <c r="C53" i="1"/>
  <c r="C45" i="1"/>
  <c r="D18" i="1"/>
  <c r="E18" i="1"/>
  <c r="C18" i="1"/>
  <c r="C22" i="1"/>
  <c r="C21" i="1"/>
  <c r="C28" i="1"/>
  <c r="E22" i="1"/>
  <c r="D47" i="1"/>
  <c r="E47" i="1"/>
  <c r="C47" i="1"/>
  <c r="D35" i="1"/>
  <c r="C35" i="1"/>
  <c r="E21" i="1"/>
  <c r="E7" i="1"/>
  <c r="E53" i="1"/>
  <c r="D7" i="1"/>
  <c r="D53" i="1"/>
</calcChain>
</file>

<file path=xl/sharedStrings.xml><?xml version="1.0" encoding="utf-8"?>
<sst xmlns="http://schemas.openxmlformats.org/spreadsheetml/2006/main" count="55" uniqueCount="55">
  <si>
    <t xml:space="preserve">                                                                                                  </t>
  </si>
  <si>
    <t>Bevételek forrásonként, illetve működési és felhalmozási célonként</t>
  </si>
  <si>
    <t xml:space="preserve">                                                                                                                                  </t>
  </si>
  <si>
    <t>Összes bevétel (02,04.ű.)</t>
  </si>
  <si>
    <t>I. Költségvetési bevételek (02.ű.)</t>
  </si>
  <si>
    <t>Szolgáltatások ellenértéke B402</t>
  </si>
  <si>
    <t>Kiszámlázott általános forgalmi adó B406</t>
  </si>
  <si>
    <t>Tulajdonosi bevételek (koncessziós) B404</t>
  </si>
  <si>
    <t>Egyéb működési bevételek B411</t>
  </si>
  <si>
    <t>ebből: termőföld bbad.sz. szja. B311 03</t>
  </si>
  <si>
    <t>Jövedelemadók</t>
  </si>
  <si>
    <t>Termékek és szolgáltatások adói</t>
  </si>
  <si>
    <t>Önkormányzatok működésének általános  támogatása B111</t>
  </si>
  <si>
    <t>Egyes köznevelési feladatok támogatása B112</t>
  </si>
  <si>
    <t>Kulturális feladatok támogatása B114</t>
  </si>
  <si>
    <t>Működési támogatás TB alapoktól B1605</t>
  </si>
  <si>
    <t>Tárgyi eszközök értékesítése</t>
  </si>
  <si>
    <t>Immateriális javak értékesítése</t>
  </si>
  <si>
    <t>ebből:                   iparűzési adó B351 07</t>
  </si>
  <si>
    <t>I.d. Felhalmozási célú támogatások B2</t>
  </si>
  <si>
    <t>I.e. Felhalmozási bevételek B5</t>
  </si>
  <si>
    <t>I.g. Felhalmozási c. átvett pénzeszközök B7</t>
  </si>
  <si>
    <t>I.f. Működési célú átvett pénzeszközök B6</t>
  </si>
  <si>
    <t>I.c. Működési támogatások B1</t>
  </si>
  <si>
    <t>I.b. Közhatalmi bevételek B3</t>
  </si>
  <si>
    <t>I. a. Működési bevételek B4</t>
  </si>
  <si>
    <t>Hosszú lejáratú hitelek, kölcsönök felvétele B8111</t>
  </si>
  <si>
    <t>Rövid lejáratú hitelek, kölcsönök felvétele B8112</t>
  </si>
  <si>
    <t>Maradvány igénybevétele B813</t>
  </si>
  <si>
    <t>Államháztartáson belüli megelőlegezések B814</t>
  </si>
  <si>
    <t>Központi, irányítószervi támogatás B816</t>
  </si>
  <si>
    <t xml:space="preserve">                              gépjárműadó  B354 1</t>
  </si>
  <si>
    <t>Ft</t>
  </si>
  <si>
    <t>Eredeti</t>
  </si>
  <si>
    <t>Módosított</t>
  </si>
  <si>
    <t>Teljesítés</t>
  </si>
  <si>
    <t>Előirányzat</t>
  </si>
  <si>
    <t>Működési támogatás önkormányzatoktól B1607</t>
  </si>
  <si>
    <t>Felhalmozási célú önkormányzati támogatások B21</t>
  </si>
  <si>
    <t>Ingatlanok értékesítése B52</t>
  </si>
  <si>
    <t>Egyéb közhatalmi (bírság, pótlék,talajterh.díj) B36</t>
  </si>
  <si>
    <t>Szociális, gyermekjóléti és gyermekétkeztetési feladatok támogatása B113</t>
  </si>
  <si>
    <t>II. Finanszírozási bevételek (04. ű.) B8</t>
  </si>
  <si>
    <t>Háztartásoktól mc.visszatér.támogat.,kölcsönök   B64</t>
  </si>
  <si>
    <t>Nonprofit gazd.társ-tól műk.c.átvett pénzeszk.      B65</t>
  </si>
  <si>
    <t>Egyéb felhalm. célú átvett pénzeszk. B75</t>
  </si>
  <si>
    <t>Működési támogatás EU-s programokra B1604</t>
  </si>
  <si>
    <t>Egyéb felhalmozási célú tám. B25</t>
  </si>
  <si>
    <t>Készletértélesítés ellenértéke B401</t>
  </si>
  <si>
    <t>Kamatbevételek B408</t>
  </si>
  <si>
    <t>Egyéb működési célú átvett pénzeszközök   B65</t>
  </si>
  <si>
    <t>Háztartásoktól műk.c.átvett pénzeszk.      B65</t>
  </si>
  <si>
    <t>Működési c. visszatér.támogat.,kölcsönök   B64</t>
  </si>
  <si>
    <t>Működési c. tám. és kieg. tám. B115</t>
  </si>
  <si>
    <t>Működési támogatás elkül.állami pénzalaptól B1606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</si>
</sst>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0" borderId="1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3" fontId="10" fillId="0" borderId="0" xfId="0" applyNumberFormat="1" applyFont="1" applyFill="1"/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9" fontId="5" fillId="0" borderId="0" xfId="0" applyNumberFormat="1" applyFont="1" applyFill="1"/>
    <xf numFmtId="3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/>
    </xf>
    <xf numFmtId="9" fontId="7" fillId="0" borderId="0" xfId="0" applyNumberFormat="1" applyFont="1" applyFill="1"/>
    <xf numFmtId="0" fontId="0" fillId="0" borderId="0" xfId="0" applyFont="1" applyFill="1"/>
    <xf numFmtId="0" fontId="5" fillId="0" borderId="1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9" fontId="6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top" wrapText="1"/>
    </xf>
    <xf numFmtId="3" fontId="4" fillId="0" borderId="0" xfId="0" applyNumberFormat="1" applyFont="1" applyFill="1"/>
    <xf numFmtId="0" fontId="7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view="pageBreakPreview" zoomScale="75" zoomScaleNormal="100" zoomScaleSheetLayoutView="75" workbookViewId="0">
      <selection activeCell="B1" sqref="B1:E1"/>
    </sheetView>
  </sheetViews>
  <sheetFormatPr defaultRowHeight="12.75" x14ac:dyDescent="0.2"/>
  <cols>
    <col min="1" max="1" width="5" style="54" customWidth="1"/>
    <col min="2" max="2" width="66.85546875" style="6" customWidth="1"/>
    <col min="3" max="3" width="21.5703125" style="6" customWidth="1"/>
    <col min="4" max="4" width="18.7109375" style="6" bestFit="1" customWidth="1"/>
    <col min="5" max="5" width="18.28515625" style="6" customWidth="1"/>
    <col min="6" max="6" width="12.42578125" style="6" customWidth="1"/>
    <col min="7" max="7" width="15" style="6" bestFit="1" customWidth="1"/>
    <col min="8" max="8" width="13.28515625" style="6" customWidth="1"/>
    <col min="9" max="16384" width="9.140625" style="6"/>
  </cols>
  <sheetData>
    <row r="1" spans="1:8" ht="15" x14ac:dyDescent="0.2">
      <c r="B1" s="59"/>
      <c r="C1" s="60"/>
      <c r="D1" s="60"/>
      <c r="E1" s="60"/>
    </row>
    <row r="2" spans="1:8" x14ac:dyDescent="0.2">
      <c r="B2" s="7"/>
      <c r="C2" s="7"/>
      <c r="D2" s="7"/>
      <c r="E2" s="7"/>
    </row>
    <row r="3" spans="1:8" ht="18" x14ac:dyDescent="0.25">
      <c r="B3" s="8" t="s">
        <v>1</v>
      </c>
      <c r="C3" s="9"/>
      <c r="D3" s="10"/>
      <c r="E3" s="10"/>
    </row>
    <row r="4" spans="1:8" ht="18" x14ac:dyDescent="0.25">
      <c r="B4" s="10" t="s">
        <v>2</v>
      </c>
      <c r="C4" s="10"/>
      <c r="D4" s="10"/>
      <c r="E4" s="9" t="s">
        <v>32</v>
      </c>
    </row>
    <row r="5" spans="1:8" ht="24.95" customHeight="1" x14ac:dyDescent="0.2">
      <c r="A5" s="53"/>
      <c r="B5" s="11" t="s">
        <v>0</v>
      </c>
      <c r="C5" s="61" t="s">
        <v>36</v>
      </c>
      <c r="D5" s="62"/>
      <c r="E5" s="63"/>
    </row>
    <row r="6" spans="1:8" ht="24.95" customHeight="1" x14ac:dyDescent="0.25">
      <c r="A6" s="53"/>
      <c r="B6" s="12"/>
      <c r="C6" s="13" t="s">
        <v>33</v>
      </c>
      <c r="D6" s="13" t="s">
        <v>34</v>
      </c>
      <c r="E6" s="13" t="s">
        <v>35</v>
      </c>
      <c r="G6" s="14"/>
      <c r="H6" s="15"/>
    </row>
    <row r="7" spans="1:8" ht="24.95" customHeight="1" x14ac:dyDescent="0.3">
      <c r="A7" s="52">
        <v>1</v>
      </c>
      <c r="B7" s="16" t="s">
        <v>4</v>
      </c>
      <c r="C7" s="17">
        <f>C28+C21+C8+C18+C35+C39+C45</f>
        <v>503366000</v>
      </c>
      <c r="D7" s="17">
        <f>D28+D21+D8+D18+D35+D39+D45</f>
        <v>322535426</v>
      </c>
      <c r="E7" s="17">
        <f>E28+E21+E8+E18+E35+E39+E45</f>
        <v>368632907</v>
      </c>
      <c r="F7" s="18"/>
      <c r="G7" s="18"/>
    </row>
    <row r="8" spans="1:8" ht="24.95" customHeight="1" x14ac:dyDescent="0.3">
      <c r="A8" s="52">
        <v>2</v>
      </c>
      <c r="B8" s="16" t="s">
        <v>23</v>
      </c>
      <c r="C8" s="19">
        <f>SUM(C9:C17)</f>
        <v>128402071</v>
      </c>
      <c r="D8" s="19">
        <f>SUM(D9:D17)</f>
        <v>143632644</v>
      </c>
      <c r="E8" s="19">
        <f>SUM(E9:E17)</f>
        <v>143632644</v>
      </c>
      <c r="F8" s="18"/>
      <c r="G8" s="18"/>
    </row>
    <row r="9" spans="1:8" ht="40.5" x14ac:dyDescent="0.3">
      <c r="A9" s="38">
        <v>3</v>
      </c>
      <c r="B9" s="20" t="s">
        <v>12</v>
      </c>
      <c r="C9" s="3">
        <v>27728323</v>
      </c>
      <c r="D9" s="3">
        <v>27831548</v>
      </c>
      <c r="E9" s="3">
        <v>27831548</v>
      </c>
      <c r="F9" s="18"/>
      <c r="G9" s="18"/>
    </row>
    <row r="10" spans="1:8" ht="24.95" customHeight="1" x14ac:dyDescent="0.3">
      <c r="A10" s="38">
        <v>4</v>
      </c>
      <c r="B10" s="21" t="s">
        <v>13</v>
      </c>
      <c r="C10" s="3">
        <v>46675470</v>
      </c>
      <c r="D10" s="3">
        <v>51458770</v>
      </c>
      <c r="E10" s="3">
        <v>51458770</v>
      </c>
      <c r="F10" s="18"/>
      <c r="G10" s="18"/>
    </row>
    <row r="11" spans="1:8" ht="40.5" x14ac:dyDescent="0.3">
      <c r="A11" s="51">
        <v>5</v>
      </c>
      <c r="B11" s="55" t="s">
        <v>41</v>
      </c>
      <c r="C11" s="56">
        <v>26965968</v>
      </c>
      <c r="D11" s="56">
        <v>23581271</v>
      </c>
      <c r="E11" s="56">
        <v>23581271</v>
      </c>
      <c r="F11" s="18"/>
      <c r="G11" s="18"/>
    </row>
    <row r="12" spans="1:8" ht="24.95" customHeight="1" x14ac:dyDescent="0.3">
      <c r="A12" s="38">
        <v>6</v>
      </c>
      <c r="B12" s="22" t="s">
        <v>14</v>
      </c>
      <c r="C12" s="3">
        <v>2264310</v>
      </c>
      <c r="D12" s="3">
        <v>3042610</v>
      </c>
      <c r="E12" s="3">
        <v>3042610</v>
      </c>
      <c r="F12" s="18"/>
      <c r="G12" s="18"/>
    </row>
    <row r="13" spans="1:8" ht="24.95" customHeight="1" x14ac:dyDescent="0.3">
      <c r="A13" s="38"/>
      <c r="B13" s="22" t="s">
        <v>53</v>
      </c>
      <c r="C13" s="2">
        <v>0</v>
      </c>
      <c r="D13" s="2">
        <v>3186637</v>
      </c>
      <c r="E13" s="3">
        <v>3186637</v>
      </c>
      <c r="F13" s="18"/>
      <c r="G13" s="18"/>
    </row>
    <row r="14" spans="1:8" ht="24.95" customHeight="1" x14ac:dyDescent="0.3">
      <c r="A14" s="38">
        <v>7</v>
      </c>
      <c r="B14" s="22" t="s">
        <v>46</v>
      </c>
      <c r="C14" s="2">
        <v>0</v>
      </c>
      <c r="D14" s="2">
        <v>828500</v>
      </c>
      <c r="E14" s="3">
        <v>828500</v>
      </c>
      <c r="F14" s="18"/>
      <c r="G14" s="18"/>
    </row>
    <row r="15" spans="1:8" ht="24.95" customHeight="1" x14ac:dyDescent="0.3">
      <c r="A15" s="38">
        <v>8</v>
      </c>
      <c r="B15" s="22" t="s">
        <v>15</v>
      </c>
      <c r="C15" s="2">
        <f>6000000+5370000</f>
        <v>11370000</v>
      </c>
      <c r="D15" s="2">
        <v>19659900</v>
      </c>
      <c r="E15" s="3">
        <v>19659900</v>
      </c>
      <c r="F15" s="18"/>
      <c r="G15" s="18"/>
    </row>
    <row r="16" spans="1:8" ht="24.95" customHeight="1" x14ac:dyDescent="0.3">
      <c r="A16" s="38">
        <v>9</v>
      </c>
      <c r="B16" s="58" t="s">
        <v>54</v>
      </c>
      <c r="C16" s="2">
        <v>12000000</v>
      </c>
      <c r="D16" s="2">
        <v>10928088</v>
      </c>
      <c r="E16" s="3">
        <v>10928088</v>
      </c>
      <c r="F16" s="18"/>
      <c r="G16" s="18"/>
    </row>
    <row r="17" spans="1:8" ht="24.95" customHeight="1" x14ac:dyDescent="0.3">
      <c r="A17" s="38">
        <v>10</v>
      </c>
      <c r="B17" s="22" t="s">
        <v>37</v>
      </c>
      <c r="C17" s="2">
        <v>1398000</v>
      </c>
      <c r="D17" s="2">
        <v>3115320</v>
      </c>
      <c r="E17" s="3">
        <v>3115320</v>
      </c>
      <c r="F17" s="18"/>
      <c r="G17" s="18"/>
    </row>
    <row r="18" spans="1:8" ht="24.95" customHeight="1" x14ac:dyDescent="0.3">
      <c r="A18" s="52">
        <v>11</v>
      </c>
      <c r="B18" s="23" t="s">
        <v>19</v>
      </c>
      <c r="C18" s="24">
        <f>C19+C20</f>
        <v>8100000</v>
      </c>
      <c r="D18" s="24">
        <f>D19+D20</f>
        <v>127380297</v>
      </c>
      <c r="E18" s="25">
        <f>E19+E20</f>
        <v>188867516</v>
      </c>
      <c r="F18" s="18"/>
      <c r="G18" s="18"/>
    </row>
    <row r="19" spans="1:8" ht="24.95" customHeight="1" x14ac:dyDescent="0.3">
      <c r="A19" s="38">
        <v>12</v>
      </c>
      <c r="B19" s="21" t="s">
        <v>38</v>
      </c>
      <c r="C19" s="2">
        <v>8100000</v>
      </c>
      <c r="D19" s="2">
        <v>3081152</v>
      </c>
      <c r="E19" s="3">
        <v>3081152</v>
      </c>
      <c r="F19" s="18"/>
      <c r="G19" s="18"/>
    </row>
    <row r="20" spans="1:8" ht="24.95" customHeight="1" x14ac:dyDescent="0.3">
      <c r="A20" s="38">
        <v>13</v>
      </c>
      <c r="B20" s="21" t="s">
        <v>47</v>
      </c>
      <c r="C20" s="2">
        <v>0</v>
      </c>
      <c r="D20" s="2">
        <v>124299145</v>
      </c>
      <c r="E20" s="3">
        <v>185786364</v>
      </c>
      <c r="F20" s="18"/>
      <c r="G20" s="18"/>
      <c r="H20" s="26"/>
    </row>
    <row r="21" spans="1:8" ht="24.95" customHeight="1" x14ac:dyDescent="0.3">
      <c r="A21" s="57">
        <v>14</v>
      </c>
      <c r="B21" s="27" t="s">
        <v>24</v>
      </c>
      <c r="C21" s="25">
        <f>C22+C24+C27</f>
        <v>20612000</v>
      </c>
      <c r="D21" s="25">
        <f>D22+D24+D27</f>
        <v>17617000</v>
      </c>
      <c r="E21" s="25">
        <f>E22+E24+E27</f>
        <v>21814171</v>
      </c>
      <c r="F21" s="18"/>
      <c r="G21" s="18"/>
    </row>
    <row r="22" spans="1:8" ht="24.95" customHeight="1" x14ac:dyDescent="0.3">
      <c r="A22" s="53">
        <v>13.9864864864865</v>
      </c>
      <c r="B22" s="28" t="s">
        <v>10</v>
      </c>
      <c r="C22" s="29">
        <f>C23</f>
        <v>12000</v>
      </c>
      <c r="D22" s="29">
        <f>D23</f>
        <v>12000</v>
      </c>
      <c r="E22" s="29">
        <f>E23</f>
        <v>0</v>
      </c>
      <c r="F22" s="18"/>
      <c r="G22" s="18"/>
    </row>
    <row r="23" spans="1:8" ht="24.95" customHeight="1" x14ac:dyDescent="0.3">
      <c r="A23" s="38">
        <v>15</v>
      </c>
      <c r="B23" s="30" t="s">
        <v>9</v>
      </c>
      <c r="C23" s="3">
        <v>12000</v>
      </c>
      <c r="D23" s="3">
        <v>12000</v>
      </c>
      <c r="E23" s="3">
        <v>0</v>
      </c>
      <c r="F23" s="18"/>
      <c r="G23" s="18"/>
    </row>
    <row r="24" spans="1:8" ht="24.95" customHeight="1" x14ac:dyDescent="0.3">
      <c r="A24" s="38">
        <v>16</v>
      </c>
      <c r="B24" s="22" t="s">
        <v>11</v>
      </c>
      <c r="C24" s="3">
        <f>C25+C26</f>
        <v>19900000</v>
      </c>
      <c r="D24" s="3">
        <f>D25+D26</f>
        <v>16105000</v>
      </c>
      <c r="E24" s="3">
        <f>E25+E26</f>
        <v>20315271</v>
      </c>
      <c r="F24" s="18"/>
      <c r="G24" s="18"/>
    </row>
    <row r="25" spans="1:8" ht="24.95" customHeight="1" x14ac:dyDescent="0.3">
      <c r="A25" s="38">
        <v>17</v>
      </c>
      <c r="B25" s="30" t="s">
        <v>18</v>
      </c>
      <c r="C25" s="3">
        <v>16000000</v>
      </c>
      <c r="D25" s="3">
        <v>16000000</v>
      </c>
      <c r="E25" s="3">
        <v>20211114</v>
      </c>
      <c r="F25" s="18"/>
      <c r="G25" s="18"/>
      <c r="H25" s="31"/>
    </row>
    <row r="26" spans="1:8" ht="24.95" customHeight="1" x14ac:dyDescent="0.3">
      <c r="A26" s="38">
        <v>18</v>
      </c>
      <c r="B26" s="30" t="s">
        <v>31</v>
      </c>
      <c r="C26" s="3">
        <v>3900000</v>
      </c>
      <c r="D26" s="3">
        <v>105000</v>
      </c>
      <c r="E26" s="3">
        <v>104157</v>
      </c>
      <c r="F26" s="18"/>
      <c r="G26" s="18"/>
      <c r="H26" s="32"/>
    </row>
    <row r="27" spans="1:8" ht="24.95" customHeight="1" x14ac:dyDescent="0.3">
      <c r="A27" s="38">
        <v>19</v>
      </c>
      <c r="B27" s="28" t="s">
        <v>40</v>
      </c>
      <c r="C27" s="3">
        <v>700000</v>
      </c>
      <c r="D27" s="3">
        <v>1500000</v>
      </c>
      <c r="E27" s="3">
        <v>1498900</v>
      </c>
      <c r="F27" s="18"/>
      <c r="G27" s="18"/>
      <c r="H27" s="32"/>
    </row>
    <row r="28" spans="1:8" ht="24.95" customHeight="1" x14ac:dyDescent="0.3">
      <c r="A28" s="52">
        <v>20</v>
      </c>
      <c r="B28" s="27" t="s">
        <v>25</v>
      </c>
      <c r="C28" s="17">
        <f>SUM(C30:C34)</f>
        <v>12940000</v>
      </c>
      <c r="D28" s="17">
        <f>SUM(D29:D34)</f>
        <v>13456013</v>
      </c>
      <c r="E28" s="17">
        <f>SUM(E29:E34)</f>
        <v>10917569</v>
      </c>
      <c r="F28" s="18"/>
      <c r="G28" s="18"/>
      <c r="H28" s="32"/>
    </row>
    <row r="29" spans="1:8" s="35" customFormat="1" ht="24.95" customHeight="1" x14ac:dyDescent="0.3">
      <c r="A29" s="38">
        <v>21</v>
      </c>
      <c r="B29" s="1" t="s">
        <v>48</v>
      </c>
      <c r="C29" s="33">
        <v>0</v>
      </c>
      <c r="D29" s="33">
        <v>6000</v>
      </c>
      <c r="E29" s="33">
        <v>5228</v>
      </c>
      <c r="F29" s="34"/>
      <c r="G29" s="34"/>
      <c r="H29" s="32"/>
    </row>
    <row r="30" spans="1:8" ht="24.95" customHeight="1" x14ac:dyDescent="0.3">
      <c r="A30" s="38">
        <v>22</v>
      </c>
      <c r="B30" s="28" t="s">
        <v>5</v>
      </c>
      <c r="C30" s="29">
        <v>10800000</v>
      </c>
      <c r="D30" s="29">
        <v>10800000</v>
      </c>
      <c r="E30" s="29">
        <v>8284107</v>
      </c>
      <c r="F30" s="18"/>
      <c r="G30" s="18"/>
      <c r="H30" s="32"/>
    </row>
    <row r="31" spans="1:8" ht="24.95" customHeight="1" x14ac:dyDescent="0.3">
      <c r="A31" s="51">
        <v>23</v>
      </c>
      <c r="B31" s="28" t="s">
        <v>7</v>
      </c>
      <c r="C31" s="29">
        <v>100000</v>
      </c>
      <c r="D31" s="29">
        <v>100000</v>
      </c>
      <c r="E31" s="29">
        <v>95338</v>
      </c>
      <c r="F31" s="18"/>
      <c r="G31" s="18"/>
    </row>
    <row r="32" spans="1:8" ht="24.95" customHeight="1" x14ac:dyDescent="0.3">
      <c r="A32" s="51">
        <v>24</v>
      </c>
      <c r="B32" s="28" t="s">
        <v>6</v>
      </c>
      <c r="C32" s="29">
        <v>2000000</v>
      </c>
      <c r="D32" s="29">
        <v>2000000</v>
      </c>
      <c r="E32" s="29">
        <v>2004269</v>
      </c>
      <c r="F32" s="18"/>
      <c r="G32" s="18"/>
    </row>
    <row r="33" spans="1:8" ht="24.95" customHeight="1" x14ac:dyDescent="0.3">
      <c r="A33" s="38">
        <v>25</v>
      </c>
      <c r="B33" s="28" t="s">
        <v>49</v>
      </c>
      <c r="C33" s="29">
        <v>0</v>
      </c>
      <c r="D33" s="29">
        <v>13</v>
      </c>
      <c r="E33" s="29">
        <v>13</v>
      </c>
      <c r="F33" s="18"/>
      <c r="G33" s="18"/>
    </row>
    <row r="34" spans="1:8" ht="24.95" customHeight="1" x14ac:dyDescent="0.3">
      <c r="A34" s="38">
        <v>26</v>
      </c>
      <c r="B34" s="28" t="s">
        <v>8</v>
      </c>
      <c r="C34" s="29">
        <v>40000</v>
      </c>
      <c r="D34" s="29">
        <v>550000</v>
      </c>
      <c r="E34" s="29">
        <v>528614</v>
      </c>
      <c r="F34" s="18"/>
      <c r="G34" s="18"/>
    </row>
    <row r="35" spans="1:8" ht="20.25" x14ac:dyDescent="0.3">
      <c r="A35" s="52">
        <v>27</v>
      </c>
      <c r="B35" s="36" t="s">
        <v>20</v>
      </c>
      <c r="C35" s="37">
        <f>SUM(C37:C38)</f>
        <v>10440929</v>
      </c>
      <c r="D35" s="19">
        <f>SUM(D37:D38)</f>
        <v>10440929</v>
      </c>
      <c r="E35" s="19">
        <f>SUM(E37:E38)</f>
        <v>2811021</v>
      </c>
      <c r="F35" s="18"/>
      <c r="G35" s="18"/>
      <c r="H35" s="26"/>
    </row>
    <row r="36" spans="1:8" ht="20.25" x14ac:dyDescent="0.3">
      <c r="A36" s="38">
        <v>28</v>
      </c>
      <c r="B36" s="1" t="s">
        <v>17</v>
      </c>
      <c r="C36" s="2">
        <v>0</v>
      </c>
      <c r="D36" s="3">
        <v>0</v>
      </c>
      <c r="E36" s="3">
        <v>0</v>
      </c>
      <c r="F36" s="18"/>
      <c r="G36" s="18"/>
    </row>
    <row r="37" spans="1:8" ht="20.25" x14ac:dyDescent="0.3">
      <c r="A37" s="38">
        <v>29</v>
      </c>
      <c r="B37" s="28" t="s">
        <v>16</v>
      </c>
      <c r="C37" s="38">
        <v>0</v>
      </c>
      <c r="D37" s="38">
        <v>0</v>
      </c>
      <c r="E37" s="38">
        <v>0</v>
      </c>
      <c r="F37" s="18"/>
      <c r="G37" s="18"/>
    </row>
    <row r="38" spans="1:8" ht="24.95" customHeight="1" x14ac:dyDescent="0.3">
      <c r="A38" s="38">
        <v>30</v>
      </c>
      <c r="B38" s="28" t="s">
        <v>39</v>
      </c>
      <c r="C38" s="3">
        <v>10440929</v>
      </c>
      <c r="D38" s="3">
        <v>10440929</v>
      </c>
      <c r="E38" s="3">
        <v>2811021</v>
      </c>
      <c r="F38" s="18"/>
      <c r="G38" s="18"/>
    </row>
    <row r="39" spans="1:8" ht="20.25" x14ac:dyDescent="0.3">
      <c r="A39" s="52">
        <v>31</v>
      </c>
      <c r="B39" s="39" t="s">
        <v>22</v>
      </c>
      <c r="C39" s="37">
        <f>C40+C42</f>
        <v>3840000</v>
      </c>
      <c r="D39" s="37">
        <f>D40+D42</f>
        <v>3840000</v>
      </c>
      <c r="E39" s="19">
        <f>E40+E42</f>
        <v>589986</v>
      </c>
      <c r="F39" s="18"/>
      <c r="G39" s="18"/>
    </row>
    <row r="40" spans="1:8" ht="40.5" x14ac:dyDescent="0.3">
      <c r="A40" s="38">
        <v>32</v>
      </c>
      <c r="B40" s="1" t="s">
        <v>52</v>
      </c>
      <c r="C40" s="2">
        <v>1340000</v>
      </c>
      <c r="D40" s="2">
        <v>1340000</v>
      </c>
      <c r="E40" s="3">
        <f>E41</f>
        <v>566986</v>
      </c>
      <c r="F40" s="18"/>
      <c r="G40" s="18"/>
    </row>
    <row r="41" spans="1:8" ht="20.25" x14ac:dyDescent="0.3">
      <c r="A41" s="38">
        <v>33</v>
      </c>
      <c r="B41" s="4" t="s">
        <v>43</v>
      </c>
      <c r="C41" s="5">
        <v>0</v>
      </c>
      <c r="D41" s="5">
        <v>0</v>
      </c>
      <c r="E41" s="5">
        <v>566986</v>
      </c>
      <c r="F41" s="18"/>
      <c r="G41" s="18"/>
    </row>
    <row r="42" spans="1:8" ht="40.5" x14ac:dyDescent="0.3">
      <c r="A42" s="38">
        <v>34</v>
      </c>
      <c r="B42" s="40" t="s">
        <v>50</v>
      </c>
      <c r="C42" s="41">
        <v>2500000</v>
      </c>
      <c r="D42" s="41">
        <v>2500000</v>
      </c>
      <c r="E42" s="3">
        <f>E43+E44</f>
        <v>23000</v>
      </c>
      <c r="F42" s="18"/>
      <c r="G42" s="18"/>
    </row>
    <row r="43" spans="1:8" ht="20.25" x14ac:dyDescent="0.3">
      <c r="A43" s="38">
        <v>35</v>
      </c>
      <c r="B43" s="42" t="s">
        <v>44</v>
      </c>
      <c r="C43" s="43">
        <v>0</v>
      </c>
      <c r="D43" s="43">
        <v>0</v>
      </c>
      <c r="E43" s="44">
        <v>20000</v>
      </c>
      <c r="F43" s="18"/>
      <c r="G43" s="18"/>
    </row>
    <row r="44" spans="1:8" ht="20.25" x14ac:dyDescent="0.3">
      <c r="A44" s="38">
        <v>36</v>
      </c>
      <c r="B44" s="42" t="s">
        <v>51</v>
      </c>
      <c r="C44" s="43">
        <v>0</v>
      </c>
      <c r="D44" s="43">
        <v>0</v>
      </c>
      <c r="E44" s="44">
        <v>3000</v>
      </c>
      <c r="F44" s="18"/>
      <c r="G44" s="18"/>
    </row>
    <row r="45" spans="1:8" ht="24.95" customHeight="1" x14ac:dyDescent="0.3">
      <c r="A45" s="52">
        <v>37</v>
      </c>
      <c r="B45" s="27" t="s">
        <v>21</v>
      </c>
      <c r="C45" s="24">
        <f>C46</f>
        <v>319031000</v>
      </c>
      <c r="D45" s="24">
        <f>D46</f>
        <v>6168543</v>
      </c>
      <c r="E45" s="25">
        <f>E46</f>
        <v>0</v>
      </c>
      <c r="F45" s="18"/>
      <c r="G45" s="18"/>
    </row>
    <row r="46" spans="1:8" ht="24.95" customHeight="1" x14ac:dyDescent="0.3">
      <c r="A46" s="38">
        <v>38</v>
      </c>
      <c r="B46" s="28" t="s">
        <v>45</v>
      </c>
      <c r="C46" s="2">
        <v>319031000</v>
      </c>
      <c r="D46" s="2">
        <v>6168543</v>
      </c>
      <c r="E46" s="45">
        <v>0</v>
      </c>
      <c r="F46" s="18"/>
      <c r="G46" s="18"/>
    </row>
    <row r="47" spans="1:8" ht="24.95" customHeight="1" x14ac:dyDescent="0.3">
      <c r="A47" s="52">
        <v>39</v>
      </c>
      <c r="B47" s="27" t="s">
        <v>42</v>
      </c>
      <c r="C47" s="46">
        <f>SUM(C48:C52)</f>
        <v>0</v>
      </c>
      <c r="D47" s="46">
        <f>SUM(D48:D52)</f>
        <v>263980443</v>
      </c>
      <c r="E47" s="46">
        <f>SUM(E48:E52)</f>
        <v>263980443</v>
      </c>
      <c r="F47" s="47"/>
      <c r="G47" s="47"/>
    </row>
    <row r="48" spans="1:8" ht="20.25" x14ac:dyDescent="0.3">
      <c r="A48" s="38">
        <v>40</v>
      </c>
      <c r="B48" s="48" t="s">
        <v>26</v>
      </c>
      <c r="C48" s="2">
        <v>0</v>
      </c>
      <c r="D48" s="3">
        <v>0</v>
      </c>
      <c r="E48" s="3">
        <v>0</v>
      </c>
      <c r="F48" s="18"/>
      <c r="G48" s="18"/>
    </row>
    <row r="49" spans="1:7" ht="24.95" customHeight="1" x14ac:dyDescent="0.3">
      <c r="A49" s="38">
        <v>41</v>
      </c>
      <c r="B49" s="28" t="s">
        <v>27</v>
      </c>
      <c r="C49" s="45">
        <v>0</v>
      </c>
      <c r="D49" s="45">
        <v>0</v>
      </c>
      <c r="E49" s="45">
        <v>0</v>
      </c>
      <c r="F49" s="18"/>
      <c r="G49" s="18"/>
    </row>
    <row r="50" spans="1:7" ht="24.95" customHeight="1" x14ac:dyDescent="0.3">
      <c r="A50" s="38">
        <v>42</v>
      </c>
      <c r="B50" s="28" t="s">
        <v>28</v>
      </c>
      <c r="C50" s="45">
        <v>0</v>
      </c>
      <c r="D50" s="2">
        <v>259471357</v>
      </c>
      <c r="E50" s="2">
        <v>259471357</v>
      </c>
      <c r="F50" s="18"/>
      <c r="G50" s="18"/>
    </row>
    <row r="51" spans="1:7" ht="24.95" customHeight="1" x14ac:dyDescent="0.3">
      <c r="A51" s="38">
        <v>43</v>
      </c>
      <c r="B51" s="28" t="s">
        <v>29</v>
      </c>
      <c r="C51" s="45">
        <v>0</v>
      </c>
      <c r="D51" s="2">
        <v>4509086</v>
      </c>
      <c r="E51" s="2">
        <v>4509086</v>
      </c>
      <c r="F51" s="18"/>
      <c r="G51" s="18"/>
    </row>
    <row r="52" spans="1:7" ht="24.95" customHeight="1" x14ac:dyDescent="0.3">
      <c r="A52" s="38">
        <v>44</v>
      </c>
      <c r="B52" s="28" t="s">
        <v>30</v>
      </c>
      <c r="C52" s="45">
        <v>0</v>
      </c>
      <c r="D52" s="45">
        <v>0</v>
      </c>
      <c r="E52" s="45">
        <v>0</v>
      </c>
      <c r="F52" s="18"/>
      <c r="G52" s="18"/>
    </row>
    <row r="53" spans="1:7" ht="24.95" customHeight="1" x14ac:dyDescent="0.3">
      <c r="A53" s="52">
        <v>45</v>
      </c>
      <c r="B53" s="16" t="s">
        <v>3</v>
      </c>
      <c r="C53" s="19">
        <f>C47+C7</f>
        <v>503366000</v>
      </c>
      <c r="D53" s="19">
        <f>D47+D7</f>
        <v>586515869</v>
      </c>
      <c r="E53" s="19">
        <f>E47+E7</f>
        <v>632613350</v>
      </c>
      <c r="F53" s="18"/>
      <c r="G53" s="18"/>
    </row>
    <row r="54" spans="1:7" ht="24.95" customHeight="1" x14ac:dyDescent="0.2">
      <c r="B54" s="7"/>
      <c r="C54" s="49"/>
      <c r="D54" s="49"/>
      <c r="E54" s="49"/>
    </row>
    <row r="56" spans="1:7" ht="20.25" x14ac:dyDescent="0.3">
      <c r="C56" s="26"/>
      <c r="D56" s="26"/>
      <c r="E56" s="50"/>
    </row>
    <row r="58" spans="1:7" x14ac:dyDescent="0.2">
      <c r="D58" s="26"/>
      <c r="E58" s="26"/>
    </row>
  </sheetData>
  <mergeCells count="2">
    <mergeCell ref="B1:E1"/>
    <mergeCell ref="C5:E5"/>
  </mergeCells>
  <phoneticPr fontId="8" type="noConversion"/>
  <pageMargins left="0.75" right="0.75" top="1" bottom="1" header="0.5" footer="0.5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2021-05-13T12:34:22Z</cp:lastPrinted>
  <dcterms:created xsi:type="dcterms:W3CDTF">2002-01-07T14:27:10Z</dcterms:created>
  <dcterms:modified xsi:type="dcterms:W3CDTF">2021-06-01T11:38:25Z</dcterms:modified>
</cp:coreProperties>
</file>