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8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7" i="1"/>
  <c r="L7"/>
  <c r="O7" s="1"/>
  <c r="I8"/>
  <c r="O8"/>
  <c r="I9"/>
  <c r="O9"/>
  <c r="I10"/>
  <c r="O10"/>
  <c r="I11"/>
  <c r="L11" s="1"/>
  <c r="G12"/>
  <c r="I12"/>
  <c r="L12"/>
  <c r="O12" s="1"/>
  <c r="I13"/>
  <c r="O13"/>
  <c r="I14"/>
  <c r="L14" s="1"/>
  <c r="O14" s="1"/>
  <c r="I15"/>
  <c r="O15"/>
  <c r="I16"/>
  <c r="O16"/>
  <c r="C17"/>
  <c r="I17" s="1"/>
  <c r="I40" s="1"/>
  <c r="I53" s="1"/>
  <c r="D17"/>
  <c r="E17"/>
  <c r="F17"/>
  <c r="H17"/>
  <c r="J17"/>
  <c r="K17"/>
  <c r="O17"/>
  <c r="I18"/>
  <c r="O18"/>
  <c r="I19"/>
  <c r="O19"/>
  <c r="I20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I38"/>
  <c r="O38"/>
  <c r="I39"/>
  <c r="O39"/>
  <c r="C40"/>
  <c r="D40"/>
  <c r="E40"/>
  <c r="F40"/>
  <c r="G40"/>
  <c r="H40"/>
  <c r="J40"/>
  <c r="K40"/>
  <c r="M40"/>
  <c r="N40"/>
  <c r="C49"/>
  <c r="D49"/>
  <c r="E49"/>
  <c r="F49"/>
  <c r="G49"/>
  <c r="H49"/>
  <c r="I49"/>
  <c r="J49"/>
  <c r="L49" s="1"/>
  <c r="O49" s="1"/>
  <c r="K49"/>
  <c r="N49"/>
  <c r="I51"/>
  <c r="O51"/>
  <c r="C52"/>
  <c r="D52"/>
  <c r="E52"/>
  <c r="F52"/>
  <c r="G52"/>
  <c r="H52"/>
  <c r="I52"/>
  <c r="J52"/>
  <c r="K52"/>
  <c r="L52"/>
  <c r="M52"/>
  <c r="N52"/>
  <c r="O52"/>
  <c r="C53"/>
  <c r="D53"/>
  <c r="E53"/>
  <c r="F53"/>
  <c r="G53"/>
  <c r="H53"/>
  <c r="J53"/>
  <c r="K53"/>
  <c r="M53"/>
  <c r="N53"/>
  <c r="O40" l="1"/>
  <c r="O53" s="1"/>
  <c r="O11"/>
  <c r="L40"/>
  <c r="L53" s="1"/>
</calcChain>
</file>

<file path=xl/sharedStrings.xml><?xml version="1.0" encoding="utf-8"?>
<sst xmlns="http://schemas.openxmlformats.org/spreadsheetml/2006/main" count="78" uniqueCount="76">
  <si>
    <t>Mindösszesen:</t>
  </si>
  <si>
    <t>Önként vállalt feladatok összesen:</t>
  </si>
  <si>
    <t>Civil szervezetek támogatása</t>
  </si>
  <si>
    <t xml:space="preserve">Önként vállalt feladatok </t>
  </si>
  <si>
    <t>Állami feladat összesen:</t>
  </si>
  <si>
    <t xml:space="preserve">Állami feladat </t>
  </si>
  <si>
    <t>Az önkormányzat 2020. évi bevételei és kiadásai kötelező, önként vállalt és állami feladatok szerinti megosztásban</t>
  </si>
  <si>
    <t>2/2</t>
  </si>
  <si>
    <t>8. melléklet az  1/2020. (II. 24.) önkormányzati rendelethez</t>
  </si>
  <si>
    <t>Kötelező feladatok összesen:</t>
  </si>
  <si>
    <t>Maradvány felhasználás</t>
  </si>
  <si>
    <t>Polgári védelem</t>
  </si>
  <si>
    <t xml:space="preserve">Kistérségi társ.támogatás </t>
  </si>
  <si>
    <t>Házi segítségnyújtás</t>
  </si>
  <si>
    <t>Szoc étkeztetés(szünidei étkeztetés)</t>
  </si>
  <si>
    <t xml:space="preserve">Gyermekjóléti szolgálat </t>
  </si>
  <si>
    <t>Családsegítés</t>
  </si>
  <si>
    <t>Központi ügyelet támogatása</t>
  </si>
  <si>
    <t>Általános tartalék</t>
  </si>
  <si>
    <t>Településrendezési terv módosítás</t>
  </si>
  <si>
    <t>Ingatlan értékesítés</t>
  </si>
  <si>
    <t>Köztemető fenntartás és működtetés</t>
  </si>
  <si>
    <t>Sportlétesítmények működtetése és fejlesztése</t>
  </si>
  <si>
    <t>Közmunka</t>
  </si>
  <si>
    <t>Segélyek</t>
  </si>
  <si>
    <t>Helyi közösségi szolgáltató tér biztosítása, működtetése</t>
  </si>
  <si>
    <t>Család- és növédelmi, egészségügyi gondozás</t>
  </si>
  <si>
    <t>Fogorvosi ellátás</t>
  </si>
  <si>
    <t>Gyermekorvosi ellátás</t>
  </si>
  <si>
    <t>Közművelődés</t>
  </si>
  <si>
    <t>Város-, községgazdálkodási m.n.s. szolgáltatások</t>
  </si>
  <si>
    <t>Közvilágítás</t>
  </si>
  <si>
    <t>Önkormányzati jogalkotás</t>
  </si>
  <si>
    <t>Zöldterületkezelés</t>
  </si>
  <si>
    <t>Lakott terület kapcs.</t>
  </si>
  <si>
    <t>Lakóingatlan bérbeadása, üzemeltetése</t>
  </si>
  <si>
    <t>Nem lakóingatlan bérbeadása, üzemeltetése (családi napközi, szolgáltató ház, önkormányzat épülete)</t>
  </si>
  <si>
    <t>Az önkormányzati vagyonnal való gazd.  feladatok</t>
  </si>
  <si>
    <t>Egyéb pénzügyi tevékenység</t>
  </si>
  <si>
    <t>Közutak, hidak, alagutak üzemeltetése, fenntartása</t>
  </si>
  <si>
    <t>Települési  hulladékok kezelése</t>
  </si>
  <si>
    <t>Szennyvíz gyűjtése, tisztítása elhelyezése</t>
  </si>
  <si>
    <t>Víztermelés, - kezelés,- ellátás</t>
  </si>
  <si>
    <t>Feladatra fordított  bevétel összesen</t>
  </si>
  <si>
    <t>Finanszírozási bevételek</t>
  </si>
  <si>
    <t>Támogatások</t>
  </si>
  <si>
    <t>Adóbevételek</t>
  </si>
  <si>
    <t>Saját bevételek</t>
  </si>
  <si>
    <t>Állami támogatás -beszámítás</t>
  </si>
  <si>
    <t>Összes kiadás</t>
  </si>
  <si>
    <t>Egyéb kiadások</t>
  </si>
  <si>
    <t>Felhalmozási kiadások</t>
  </si>
  <si>
    <t>Dologi kiadások</t>
  </si>
  <si>
    <t>Munkaadókat terhelő járulékok</t>
  </si>
  <si>
    <t>Személyi juttatások</t>
  </si>
  <si>
    <t>megnevezés</t>
  </si>
  <si>
    <t>Feladatra fordított bevételek</t>
  </si>
  <si>
    <t>Kiadások</t>
  </si>
  <si>
    <t>Feladatok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</si>
  <si>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</si>
  <si>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</si>
  <si>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</si>
  <si>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</si>
  <si>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</si>
  <si>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</si>
  <si>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</si>
  <si>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</si>
  <si>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</si>
  <si>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</si>
  <si>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</si>
  <si>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</si>
  <si>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</si>
  <si>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</si>
  <si>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forint</t>
  </si>
  <si>
    <t>2/1</t>
  </si>
  <si>
    <t>8. melléklet az  1/2020. (II.19.) önkormányzati rendelethez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</si>
</sst>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3" fontId="1" fillId="0" borderId="1" xfId="0" applyNumberFormat="1" applyFont="1" applyBorder="1"/>
    <xf numFmtId="0" fontId="2" fillId="0" borderId="2" xfId="0" applyFont="1" applyBorder="1" applyAlignment="1">
      <alignment wrapText="1"/>
    </xf>
    <xf numFmtId="0" fontId="0" fillId="0" borderId="3" xfId="0" applyBorder="1"/>
    <xf numFmtId="0" fontId="3" fillId="0" borderId="0" xfId="0" applyFont="1" applyFill="1"/>
    <xf numFmtId="3" fontId="1" fillId="2" borderId="3" xfId="0" applyNumberFormat="1" applyFont="1" applyFill="1" applyBorder="1"/>
    <xf numFmtId="0" fontId="2" fillId="2" borderId="4" xfId="0" applyFont="1" applyFill="1" applyBorder="1" applyAlignment="1">
      <alignment wrapText="1"/>
    </xf>
    <xf numFmtId="3" fontId="1" fillId="0" borderId="5" xfId="0" applyNumberFormat="1" applyFont="1" applyFill="1" applyBorder="1"/>
    <xf numFmtId="0" fontId="4" fillId="0" borderId="6" xfId="0" applyFont="1" applyFill="1" applyBorder="1"/>
    <xf numFmtId="3" fontId="5" fillId="0" borderId="6" xfId="0" applyNumberFormat="1" applyFont="1" applyFill="1" applyBorder="1"/>
    <xf numFmtId="0" fontId="5" fillId="0" borderId="6" xfId="0" applyFont="1" applyFill="1" applyBorder="1"/>
    <xf numFmtId="3" fontId="5" fillId="0" borderId="7" xfId="0" applyNumberFormat="1" applyFont="1" applyFill="1" applyBorder="1"/>
    <xf numFmtId="3" fontId="1" fillId="0" borderId="8" xfId="0" applyNumberFormat="1" applyFont="1" applyFill="1" applyBorder="1"/>
    <xf numFmtId="0" fontId="1" fillId="0" borderId="6" xfId="0" applyFont="1" applyFill="1" applyBorder="1"/>
    <xf numFmtId="3" fontId="4" fillId="0" borderId="6" xfId="0" applyNumberFormat="1" applyFont="1" applyFill="1" applyBorder="1"/>
    <xf numFmtId="0" fontId="6" fillId="0" borderId="9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Fill="1"/>
    <xf numFmtId="3" fontId="1" fillId="3" borderId="12" xfId="0" applyNumberFormat="1" applyFont="1" applyFill="1" applyBorder="1"/>
    <xf numFmtId="3" fontId="1" fillId="3" borderId="13" xfId="0" applyNumberFormat="1" applyFont="1" applyFill="1" applyBorder="1"/>
    <xf numFmtId="0" fontId="2" fillId="3" borderId="14" xfId="0" applyFont="1" applyFill="1" applyBorder="1" applyAlignment="1">
      <alignment wrapText="1"/>
    </xf>
    <xf numFmtId="3" fontId="1" fillId="0" borderId="15" xfId="0" applyNumberFormat="1" applyFont="1" applyFill="1" applyBorder="1"/>
    <xf numFmtId="0" fontId="1" fillId="0" borderId="16" xfId="0" applyFont="1" applyFill="1" applyBorder="1"/>
    <xf numFmtId="3" fontId="5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0" fontId="5" fillId="0" borderId="16" xfId="0" applyFont="1" applyFill="1" applyBorder="1"/>
    <xf numFmtId="0" fontId="6" fillId="0" borderId="19" xfId="0" applyFont="1" applyFill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left"/>
    </xf>
    <xf numFmtId="3" fontId="1" fillId="4" borderId="3" xfId="0" applyNumberFormat="1" applyFont="1" applyFill="1" applyBorder="1"/>
    <xf numFmtId="0" fontId="2" fillId="4" borderId="3" xfId="0" applyFont="1" applyFill="1" applyBorder="1" applyAlignment="1">
      <alignment wrapText="1"/>
    </xf>
    <xf numFmtId="3" fontId="1" fillId="0" borderId="23" xfId="0" applyNumberFormat="1" applyFont="1" applyFill="1" applyBorder="1"/>
    <xf numFmtId="0" fontId="4" fillId="0" borderId="24" xfId="0" applyFont="1" applyFill="1" applyBorder="1"/>
    <xf numFmtId="3" fontId="5" fillId="0" borderId="24" xfId="0" applyNumberFormat="1" applyFont="1" applyFill="1" applyBorder="1"/>
    <xf numFmtId="3" fontId="5" fillId="0" borderId="25" xfId="0" applyNumberFormat="1" applyFont="1" applyBorder="1"/>
    <xf numFmtId="3" fontId="5" fillId="0" borderId="26" xfId="0" applyNumberFormat="1" applyFont="1" applyFill="1" applyBorder="1"/>
    <xf numFmtId="3" fontId="1" fillId="0" borderId="27" xfId="0" applyNumberFormat="1" applyFont="1" applyFill="1" applyBorder="1"/>
    <xf numFmtId="0" fontId="5" fillId="0" borderId="24" xfId="0" applyFont="1" applyFill="1" applyBorder="1"/>
    <xf numFmtId="0" fontId="1" fillId="0" borderId="24" xfId="0" applyFont="1" applyFill="1" applyBorder="1"/>
    <xf numFmtId="3" fontId="4" fillId="0" borderId="24" xfId="0" applyNumberFormat="1" applyFont="1" applyFill="1" applyBorder="1"/>
    <xf numFmtId="0" fontId="6" fillId="0" borderId="26" xfId="0" applyFont="1" applyFill="1" applyBorder="1" applyAlignment="1">
      <alignment wrapText="1"/>
    </xf>
    <xf numFmtId="3" fontId="1" fillId="0" borderId="28" xfId="0" applyNumberFormat="1" applyFont="1" applyFill="1" applyBorder="1"/>
    <xf numFmtId="3" fontId="5" fillId="0" borderId="25" xfId="0" applyNumberFormat="1" applyFont="1" applyFill="1" applyBorder="1"/>
    <xf numFmtId="0" fontId="6" fillId="0" borderId="25" xfId="0" applyFont="1" applyFill="1" applyBorder="1" applyAlignment="1">
      <alignment wrapText="1"/>
    </xf>
    <xf numFmtId="3" fontId="9" fillId="0" borderId="6" xfId="0" applyNumberFormat="1" applyFont="1" applyFill="1" applyBorder="1"/>
    <xf numFmtId="3" fontId="1" fillId="0" borderId="28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3" fontId="1" fillId="0" borderId="8" xfId="0" applyNumberFormat="1" applyFont="1" applyBorder="1"/>
    <xf numFmtId="0" fontId="1" fillId="0" borderId="6" xfId="0" applyFont="1" applyBorder="1"/>
    <xf numFmtId="0" fontId="4" fillId="0" borderId="6" xfId="0" applyFont="1" applyBorder="1"/>
    <xf numFmtId="3" fontId="4" fillId="0" borderId="6" xfId="0" applyNumberFormat="1" applyFont="1" applyBorder="1"/>
    <xf numFmtId="0" fontId="6" fillId="0" borderId="25" xfId="0" applyFont="1" applyBorder="1" applyAlignment="1">
      <alignment wrapText="1"/>
    </xf>
    <xf numFmtId="0" fontId="6" fillId="0" borderId="25" xfId="0" applyFont="1" applyBorder="1"/>
    <xf numFmtId="0" fontId="10" fillId="0" borderId="25" xfId="1" applyFont="1" applyBorder="1"/>
    <xf numFmtId="0" fontId="11" fillId="0" borderId="25" xfId="0" applyFont="1" applyFill="1" applyBorder="1" applyAlignment="1">
      <alignment wrapText="1"/>
    </xf>
    <xf numFmtId="3" fontId="1" fillId="0" borderId="29" xfId="0" applyNumberFormat="1" applyFont="1" applyBorder="1"/>
    <xf numFmtId="0" fontId="5" fillId="0" borderId="30" xfId="0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1" fillId="0" borderId="32" xfId="0" applyNumberFormat="1" applyFont="1" applyBorder="1"/>
    <xf numFmtId="0" fontId="9" fillId="0" borderId="33" xfId="0" applyFont="1" applyFill="1" applyBorder="1"/>
    <xf numFmtId="0" fontId="5" fillId="0" borderId="33" xfId="0" applyFont="1" applyFill="1" applyBorder="1"/>
    <xf numFmtId="3" fontId="5" fillId="0" borderId="33" xfId="0" applyNumberFormat="1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Border="1" applyAlignment="1">
      <alignment horizontal="center" textRotation="180" wrapText="1"/>
    </xf>
    <xf numFmtId="0" fontId="1" fillId="0" borderId="36" xfId="0" applyFont="1" applyBorder="1" applyAlignment="1">
      <alignment horizontal="center" textRotation="180" wrapText="1"/>
    </xf>
    <xf numFmtId="0" fontId="1" fillId="0" borderId="37" xfId="0" applyFont="1" applyBorder="1" applyAlignment="1">
      <alignment horizontal="center" textRotation="180" wrapText="1"/>
    </xf>
    <xf numFmtId="0" fontId="1" fillId="0" borderId="38" xfId="0" applyFont="1" applyBorder="1" applyAlignment="1">
      <alignment horizontal="center" textRotation="180" wrapText="1"/>
    </xf>
    <xf numFmtId="0" fontId="9" fillId="0" borderId="39" xfId="0" applyFont="1" applyBorder="1" applyAlignment="1">
      <alignment horizontal="center" textRotation="180" wrapText="1"/>
    </xf>
    <xf numFmtId="0" fontId="1" fillId="0" borderId="39" xfId="0" applyFont="1" applyBorder="1" applyAlignment="1">
      <alignment horizontal="center" textRotation="180" wrapText="1"/>
    </xf>
    <xf numFmtId="3" fontId="1" fillId="0" borderId="39" xfId="0" applyNumberFormat="1" applyFont="1" applyBorder="1" applyAlignment="1">
      <alignment horizontal="center" textRotation="180" wrapText="1"/>
    </xf>
    <xf numFmtId="0" fontId="1" fillId="0" borderId="40" xfId="0" applyFont="1" applyBorder="1" applyAlignment="1">
      <alignment horizontal="center" textRotation="180" wrapText="1"/>
    </xf>
    <xf numFmtId="0" fontId="0" fillId="0" borderId="1" xfId="0" applyBorder="1"/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3" fontId="1" fillId="0" borderId="4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ál" xfId="0" builtinId="0"/>
    <cellStyle name="Normál_2007.féléviképv.t._2011.III.néiközig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mell&#233;klet%20k&#246;lts&#233;gvet&#233;si%20m&#233;rl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%20kiad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</sheetNames>
    <sheetDataSet>
      <sheetData sheetId="0">
        <row r="7">
          <cell r="D7">
            <v>21198180</v>
          </cell>
        </row>
        <row r="8">
          <cell r="F8">
            <v>1416720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9">
          <cell r="C9">
            <v>8996000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topLeftCell="A16" zoomScale="75" zoomScaleNormal="75" workbookViewId="0">
      <selection activeCell="O41" sqref="O41"/>
    </sheetView>
  </sheetViews>
  <sheetFormatPr defaultRowHeight="13.2"/>
  <cols>
    <col min="1" max="1" width="3.5546875" bestFit="1" customWidth="1"/>
    <col min="2" max="2" width="47.5546875" customWidth="1"/>
    <col min="3" max="3" width="11.6640625" bestFit="1" customWidth="1"/>
    <col min="4" max="4" width="14.109375" customWidth="1"/>
    <col min="5" max="5" width="13.109375" bestFit="1" customWidth="1"/>
    <col min="6" max="6" width="14.44140625" bestFit="1" customWidth="1"/>
    <col min="7" max="7" width="16.5546875" bestFit="1" customWidth="1"/>
    <col min="8" max="8" width="12.5546875" customWidth="1"/>
    <col min="9" max="9" width="22.109375" customWidth="1"/>
    <col min="10" max="10" width="13.109375" bestFit="1" customWidth="1"/>
    <col min="11" max="11" width="15.44140625" customWidth="1"/>
    <col min="12" max="12" width="13.109375" bestFit="1" customWidth="1"/>
    <col min="13" max="13" width="19.109375" bestFit="1" customWidth="1"/>
    <col min="14" max="14" width="9.44140625" bestFit="1" customWidth="1"/>
    <col min="15" max="15" width="23.5546875" customWidth="1"/>
    <col min="17" max="17" width="16.88671875" bestFit="1" customWidth="1"/>
  </cols>
  <sheetData>
    <row r="1" spans="1:15" ht="15.6">
      <c r="B1" s="40" t="s">
        <v>75</v>
      </c>
      <c r="L1" s="39"/>
      <c r="O1" s="38" t="s">
        <v>74</v>
      </c>
    </row>
    <row r="2" spans="1:15" ht="15.6">
      <c r="B2" s="37" t="s">
        <v>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N3" s="96" t="s">
        <v>73</v>
      </c>
      <c r="O3" s="96"/>
    </row>
    <row r="4" spans="1:15" ht="15.6">
      <c r="A4" s="3"/>
      <c r="B4" s="95" t="s">
        <v>72</v>
      </c>
      <c r="C4" s="93" t="s">
        <v>71</v>
      </c>
      <c r="D4" s="93" t="s">
        <v>70</v>
      </c>
      <c r="E4" s="93" t="s">
        <v>69</v>
      </c>
      <c r="F4" s="93" t="s">
        <v>68</v>
      </c>
      <c r="G4" s="93" t="s">
        <v>67</v>
      </c>
      <c r="H4" s="93" t="s">
        <v>66</v>
      </c>
      <c r="I4" s="94" t="s">
        <v>65</v>
      </c>
      <c r="J4" s="93" t="s">
        <v>64</v>
      </c>
      <c r="K4" s="93" t="s">
        <v>63</v>
      </c>
      <c r="L4" s="93" t="s">
        <v>62</v>
      </c>
      <c r="M4" s="93" t="s">
        <v>61</v>
      </c>
      <c r="N4" s="93" t="s">
        <v>60</v>
      </c>
      <c r="O4" s="93" t="s">
        <v>59</v>
      </c>
    </row>
    <row r="5" spans="1:15" ht="15.6">
      <c r="A5" s="3"/>
      <c r="B5" s="92" t="s">
        <v>58</v>
      </c>
      <c r="C5" s="91" t="s">
        <v>57</v>
      </c>
      <c r="D5" s="90"/>
      <c r="E5" s="90"/>
      <c r="F5" s="90"/>
      <c r="G5" s="90"/>
      <c r="H5" s="90"/>
      <c r="I5" s="89"/>
      <c r="J5" s="88" t="s">
        <v>56</v>
      </c>
      <c r="K5" s="87"/>
      <c r="L5" s="87"/>
      <c r="M5" s="87"/>
      <c r="N5" s="87"/>
      <c r="O5" s="86"/>
    </row>
    <row r="6" spans="1:15" ht="101.4" thickBot="1">
      <c r="A6" s="85"/>
      <c r="B6" s="84" t="s">
        <v>55</v>
      </c>
      <c r="C6" s="83" t="s">
        <v>54</v>
      </c>
      <c r="D6" s="82" t="s">
        <v>53</v>
      </c>
      <c r="E6" s="81" t="s">
        <v>52</v>
      </c>
      <c r="F6" s="81" t="s">
        <v>45</v>
      </c>
      <c r="G6" s="81" t="s">
        <v>51</v>
      </c>
      <c r="H6" s="81" t="s">
        <v>50</v>
      </c>
      <c r="I6" s="80" t="s">
        <v>49</v>
      </c>
      <c r="J6" s="79" t="s">
        <v>48</v>
      </c>
      <c r="K6" s="78" t="s">
        <v>47</v>
      </c>
      <c r="L6" s="78" t="s">
        <v>46</v>
      </c>
      <c r="M6" s="78" t="s">
        <v>45</v>
      </c>
      <c r="N6" s="78" t="s">
        <v>44</v>
      </c>
      <c r="O6" s="77" t="s">
        <v>43</v>
      </c>
    </row>
    <row r="7" spans="1:15" ht="15.6">
      <c r="A7" s="3">
        <v>1</v>
      </c>
      <c r="B7" s="76" t="s">
        <v>42</v>
      </c>
      <c r="C7" s="75"/>
      <c r="D7" s="74"/>
      <c r="E7" s="74"/>
      <c r="F7" s="73"/>
      <c r="G7" s="73"/>
      <c r="H7" s="73"/>
      <c r="I7" s="72">
        <f>SUM(C7:H7)</f>
        <v>0</v>
      </c>
      <c r="J7" s="71"/>
      <c r="K7" s="69"/>
      <c r="L7" s="70">
        <f>I7-J7-K7-M7-N7</f>
        <v>0</v>
      </c>
      <c r="M7" s="69"/>
      <c r="N7" s="69"/>
      <c r="O7" s="68">
        <f>SUM(J7:N7)</f>
        <v>0</v>
      </c>
    </row>
    <row r="8" spans="1:15" ht="15.6">
      <c r="A8" s="3">
        <v>2</v>
      </c>
      <c r="B8" s="55" t="s">
        <v>41</v>
      </c>
      <c r="C8" s="9"/>
      <c r="D8" s="10"/>
      <c r="E8" s="9"/>
      <c r="F8" s="9"/>
      <c r="G8" s="9"/>
      <c r="H8" s="9"/>
      <c r="I8" s="60">
        <f>SUM(C8:H8)</f>
        <v>0</v>
      </c>
      <c r="J8" s="46"/>
      <c r="K8" s="58"/>
      <c r="L8" s="59">
        <v>0</v>
      </c>
      <c r="M8" s="58"/>
      <c r="N8" s="58"/>
      <c r="O8" s="57">
        <f>SUM(J8:N8)</f>
        <v>0</v>
      </c>
    </row>
    <row r="9" spans="1:15" ht="15.6">
      <c r="A9" s="3">
        <v>3</v>
      </c>
      <c r="B9" s="55" t="s">
        <v>40</v>
      </c>
      <c r="C9" s="9"/>
      <c r="D9" s="10"/>
      <c r="E9" s="9"/>
      <c r="F9" s="9"/>
      <c r="G9" s="56"/>
      <c r="H9" s="56"/>
      <c r="I9" s="60">
        <f>SUM(C9:H9)</f>
        <v>0</v>
      </c>
      <c r="J9" s="46"/>
      <c r="K9" s="58"/>
      <c r="L9" s="59"/>
      <c r="M9" s="58"/>
      <c r="N9" s="58"/>
      <c r="O9" s="57">
        <f>SUM(J9:N9)</f>
        <v>0</v>
      </c>
    </row>
    <row r="10" spans="1:15" ht="15.6">
      <c r="A10" s="3">
        <v>4</v>
      </c>
      <c r="B10" s="55" t="s">
        <v>39</v>
      </c>
      <c r="C10" s="9"/>
      <c r="D10" s="10"/>
      <c r="E10" s="9"/>
      <c r="F10" s="56"/>
      <c r="G10" s="56"/>
      <c r="H10" s="56"/>
      <c r="I10" s="60">
        <f>SUM(C10:H10)</f>
        <v>0</v>
      </c>
      <c r="J10" s="46">
        <v>758180</v>
      </c>
      <c r="K10" s="58"/>
      <c r="L10" s="59"/>
      <c r="M10" s="59"/>
      <c r="N10" s="58"/>
      <c r="O10" s="57">
        <f>SUM(J10:N10)</f>
        <v>758180</v>
      </c>
    </row>
    <row r="11" spans="1:15" ht="15.6">
      <c r="A11" s="3">
        <v>5</v>
      </c>
      <c r="B11" s="55" t="s">
        <v>38</v>
      </c>
      <c r="C11" s="9"/>
      <c r="D11" s="10"/>
      <c r="E11" s="9"/>
      <c r="F11" s="56"/>
      <c r="G11" s="56"/>
      <c r="H11" s="56"/>
      <c r="I11" s="60">
        <f>SUM(C11:H11)</f>
        <v>0</v>
      </c>
      <c r="J11" s="46"/>
      <c r="K11" s="58"/>
      <c r="L11" s="59">
        <f>I11-J11-K11-M11-N11</f>
        <v>0</v>
      </c>
      <c r="M11" s="58"/>
      <c r="N11" s="58"/>
      <c r="O11" s="57">
        <f>SUM(J11:N11)</f>
        <v>0</v>
      </c>
    </row>
    <row r="12" spans="1:15" ht="15.6">
      <c r="A12" s="3">
        <v>6</v>
      </c>
      <c r="B12" s="67" t="s">
        <v>37</v>
      </c>
      <c r="C12" s="9"/>
      <c r="D12" s="10"/>
      <c r="E12" s="9"/>
      <c r="F12" s="56"/>
      <c r="G12" s="9">
        <f>11226053+2667000</f>
        <v>13893053</v>
      </c>
      <c r="H12" s="9"/>
      <c r="I12" s="60">
        <f>SUM(C12:H12)</f>
        <v>13893053</v>
      </c>
      <c r="J12" s="46"/>
      <c r="K12" s="58">
        <v>0</v>
      </c>
      <c r="L12" s="59">
        <f>-1767574+7776921</f>
        <v>6009347</v>
      </c>
      <c r="M12" s="58"/>
      <c r="N12" s="58"/>
      <c r="O12" s="57">
        <f>SUM(J12:N12)</f>
        <v>6009347</v>
      </c>
    </row>
    <row r="13" spans="1:15" ht="27">
      <c r="A13" s="3">
        <v>7</v>
      </c>
      <c r="B13" s="55" t="s">
        <v>36</v>
      </c>
      <c r="C13" s="9"/>
      <c r="D13" s="10"/>
      <c r="E13" s="9"/>
      <c r="F13" s="56"/>
      <c r="G13" s="56"/>
      <c r="H13" s="56"/>
      <c r="I13" s="60">
        <f>SUM(C13:H13)</f>
        <v>0</v>
      </c>
      <c r="J13" s="46"/>
      <c r="K13" s="58"/>
      <c r="L13" s="59"/>
      <c r="M13" s="58"/>
      <c r="N13" s="58"/>
      <c r="O13" s="57">
        <f>SUM(J13:N13)</f>
        <v>0</v>
      </c>
    </row>
    <row r="14" spans="1:15" ht="15.6">
      <c r="A14" s="3">
        <v>8</v>
      </c>
      <c r="B14" s="55" t="s">
        <v>35</v>
      </c>
      <c r="C14" s="9"/>
      <c r="D14" s="10"/>
      <c r="E14" s="9"/>
      <c r="F14" s="56"/>
      <c r="G14" s="9"/>
      <c r="H14" s="56"/>
      <c r="I14" s="60">
        <f>SUM(C14:H14)</f>
        <v>0</v>
      </c>
      <c r="J14" s="46"/>
      <c r="K14" s="58"/>
      <c r="L14" s="59">
        <f>I14-J14-K14-M14-N14</f>
        <v>0</v>
      </c>
      <c r="M14" s="58"/>
      <c r="N14" s="58"/>
      <c r="O14" s="57">
        <f>SUM(J14:N14)</f>
        <v>0</v>
      </c>
    </row>
    <row r="15" spans="1:15" ht="15.6">
      <c r="A15" s="3">
        <v>9</v>
      </c>
      <c r="B15" s="55" t="s">
        <v>34</v>
      </c>
      <c r="C15" s="9"/>
      <c r="D15" s="10"/>
      <c r="E15" s="9"/>
      <c r="F15" s="56"/>
      <c r="G15" s="56"/>
      <c r="H15" s="56"/>
      <c r="I15" s="60">
        <f>SUM(C15:H15)</f>
        <v>0</v>
      </c>
      <c r="J15" s="46">
        <v>5100</v>
      </c>
      <c r="K15" s="58"/>
      <c r="L15" s="59"/>
      <c r="M15" s="58"/>
      <c r="N15" s="58"/>
      <c r="O15" s="57">
        <f>SUM(J15:N15)</f>
        <v>5100</v>
      </c>
    </row>
    <row r="16" spans="1:15" ht="15.6">
      <c r="A16" s="3">
        <v>10</v>
      </c>
      <c r="B16" s="55" t="s">
        <v>33</v>
      </c>
      <c r="C16" s="9"/>
      <c r="D16" s="10"/>
      <c r="E16" s="9"/>
      <c r="F16" s="56"/>
      <c r="G16" s="56"/>
      <c r="H16" s="56"/>
      <c r="I16" s="60">
        <f>SUM(C16:H16)</f>
        <v>0</v>
      </c>
      <c r="J16" s="46">
        <v>1678320</v>
      </c>
      <c r="K16" s="58"/>
      <c r="L16" s="59"/>
      <c r="M16" s="58"/>
      <c r="N16" s="58"/>
      <c r="O16" s="57">
        <f>SUM(J16:N16)</f>
        <v>1678320</v>
      </c>
    </row>
    <row r="17" spans="1:15" ht="15.6">
      <c r="A17" s="3">
        <v>11</v>
      </c>
      <c r="B17" s="55" t="s">
        <v>32</v>
      </c>
      <c r="C17" s="9">
        <f>+'[2]3'!C9</f>
        <v>8996000</v>
      </c>
      <c r="D17" s="9">
        <f>+'[1]7'!F8</f>
        <v>1416720</v>
      </c>
      <c r="E17" s="9">
        <f>13785000-1823665+1264751-194764+3054933+2830264</f>
        <v>18916519</v>
      </c>
      <c r="F17" s="9">
        <f>1945000-20000</f>
        <v>1925000</v>
      </c>
      <c r="G17" s="9">
        <v>2667000</v>
      </c>
      <c r="H17" s="9">
        <f>621446+69378</f>
        <v>690824</v>
      </c>
      <c r="I17" s="60">
        <f>SUM(C17:H17)</f>
        <v>34612063</v>
      </c>
      <c r="J17" s="46">
        <f>5512400+4919068</f>
        <v>10431468</v>
      </c>
      <c r="K17" s="58">
        <f>1970838+67574+69378</f>
        <v>2107790</v>
      </c>
      <c r="L17" s="59">
        <v>6940491</v>
      </c>
      <c r="M17" s="58">
        <v>11468427</v>
      </c>
      <c r="N17" s="58"/>
      <c r="O17" s="57">
        <f>SUM(J17:N17)</f>
        <v>30948176</v>
      </c>
    </row>
    <row r="18" spans="1:15" ht="15.6">
      <c r="A18" s="3">
        <v>12</v>
      </c>
      <c r="B18" s="55" t="s">
        <v>31</v>
      </c>
      <c r="C18" s="9"/>
      <c r="D18" s="10"/>
      <c r="E18" s="9"/>
      <c r="F18" s="56"/>
      <c r="G18" s="9"/>
      <c r="H18" s="56"/>
      <c r="I18" s="60">
        <f>SUM(C18:H18)</f>
        <v>0</v>
      </c>
      <c r="J18" s="46">
        <v>1696000</v>
      </c>
      <c r="K18" s="58"/>
      <c r="L18" s="59"/>
      <c r="M18" s="58"/>
      <c r="N18" s="58"/>
      <c r="O18" s="57">
        <f>SUM(J18:N18)</f>
        <v>1696000</v>
      </c>
    </row>
    <row r="19" spans="1:15" ht="15.6">
      <c r="A19" s="3">
        <v>13</v>
      </c>
      <c r="B19" s="55" t="s">
        <v>30</v>
      </c>
      <c r="C19" s="9"/>
      <c r="D19" s="10"/>
      <c r="E19" s="9">
        <v>1200000</v>
      </c>
      <c r="F19" s="56"/>
      <c r="G19" s="9"/>
      <c r="H19" s="56"/>
      <c r="I19" s="60">
        <f>SUM(C19:H19)</f>
        <v>1200000</v>
      </c>
      <c r="J19" s="46">
        <v>742950</v>
      </c>
      <c r="K19" s="58">
        <v>1200000</v>
      </c>
      <c r="L19" s="59"/>
      <c r="M19" s="58"/>
      <c r="N19" s="58"/>
      <c r="O19" s="57">
        <f>SUM(J19:N19)</f>
        <v>1942950</v>
      </c>
    </row>
    <row r="20" spans="1:15" ht="15.6">
      <c r="A20" s="3">
        <v>14</v>
      </c>
      <c r="B20" s="55" t="s">
        <v>29</v>
      </c>
      <c r="C20" s="9"/>
      <c r="D20" s="10"/>
      <c r="E20" s="9"/>
      <c r="F20" s="9"/>
      <c r="G20" s="56"/>
      <c r="H20" s="56"/>
      <c r="I20" s="60">
        <f>SUM(C20:H20)</f>
        <v>0</v>
      </c>
      <c r="J20" s="46">
        <v>1800000</v>
      </c>
      <c r="K20" s="58"/>
      <c r="L20" s="59"/>
      <c r="M20" s="58"/>
      <c r="N20" s="58"/>
      <c r="O20" s="57">
        <f>SUM(J20:N20)</f>
        <v>1800000</v>
      </c>
    </row>
    <row r="21" spans="1:15" ht="15.6">
      <c r="A21" s="3">
        <v>15</v>
      </c>
      <c r="B21" s="55" t="s">
        <v>28</v>
      </c>
      <c r="C21" s="9"/>
      <c r="D21" s="10"/>
      <c r="E21" s="9"/>
      <c r="F21" s="56"/>
      <c r="G21" s="56"/>
      <c r="H21" s="56"/>
      <c r="I21" s="60">
        <f>SUM(C21:H21)</f>
        <v>0</v>
      </c>
      <c r="J21" s="46"/>
      <c r="K21" s="58"/>
      <c r="L21" s="59"/>
      <c r="M21" s="58"/>
      <c r="N21" s="58"/>
      <c r="O21" s="57">
        <f>SUM(J21:N21)</f>
        <v>0</v>
      </c>
    </row>
    <row r="22" spans="1:15" ht="15.6">
      <c r="A22" s="3">
        <v>16</v>
      </c>
      <c r="B22" s="55" t="s">
        <v>27</v>
      </c>
      <c r="C22" s="9"/>
      <c r="D22" s="10"/>
      <c r="E22" s="9"/>
      <c r="F22" s="56"/>
      <c r="G22" s="56"/>
      <c r="H22" s="56"/>
      <c r="I22" s="60">
        <f>SUM(C22:H22)</f>
        <v>0</v>
      </c>
      <c r="J22" s="46"/>
      <c r="K22" s="58"/>
      <c r="L22" s="59"/>
      <c r="M22" s="58"/>
      <c r="N22" s="58"/>
      <c r="O22" s="57">
        <f>SUM(J22:N22)</f>
        <v>0</v>
      </c>
    </row>
    <row r="23" spans="1:15" ht="15.6">
      <c r="A23" s="3">
        <v>17</v>
      </c>
      <c r="B23" s="55" t="s">
        <v>26</v>
      </c>
      <c r="C23" s="9"/>
      <c r="D23" s="10"/>
      <c r="E23" s="9"/>
      <c r="F23" s="56"/>
      <c r="G23" s="56"/>
      <c r="H23" s="56"/>
      <c r="I23" s="60">
        <f>SUM(C23:H23)</f>
        <v>0</v>
      </c>
      <c r="J23" s="46"/>
      <c r="K23" s="58"/>
      <c r="L23" s="59"/>
      <c r="M23" s="58"/>
      <c r="N23" s="58"/>
      <c r="O23" s="57">
        <f>SUM(J23:N23)</f>
        <v>0</v>
      </c>
    </row>
    <row r="24" spans="1:15" ht="15.6">
      <c r="A24" s="3">
        <v>18</v>
      </c>
      <c r="B24" s="55" t="s">
        <v>25</v>
      </c>
      <c r="C24" s="9"/>
      <c r="D24" s="10"/>
      <c r="E24" s="9"/>
      <c r="F24" s="56"/>
      <c r="G24" s="56"/>
      <c r="H24" s="9"/>
      <c r="I24" s="60">
        <f>SUM(C24:H24)</f>
        <v>0</v>
      </c>
      <c r="J24" s="46"/>
      <c r="K24" s="58">
        <v>0</v>
      </c>
      <c r="L24" s="59"/>
      <c r="M24" s="58"/>
      <c r="N24" s="58"/>
      <c r="O24" s="57">
        <f>SUM(J24:N24)</f>
        <v>0</v>
      </c>
    </row>
    <row r="25" spans="1:15" ht="15.6">
      <c r="A25" s="3">
        <v>19</v>
      </c>
      <c r="B25" s="55" t="s">
        <v>24</v>
      </c>
      <c r="C25" s="9"/>
      <c r="D25" s="10"/>
      <c r="E25" s="9"/>
      <c r="F25" s="9">
        <v>3656000</v>
      </c>
      <c r="G25" s="56"/>
      <c r="H25" s="56"/>
      <c r="I25" s="60">
        <f>SUM(C25:H25)</f>
        <v>3656000</v>
      </c>
      <c r="J25" s="46">
        <v>3655809</v>
      </c>
      <c r="K25" s="58"/>
      <c r="L25" s="59"/>
      <c r="M25" s="58"/>
      <c r="N25" s="58"/>
      <c r="O25" s="57">
        <f>SUM(J25:N25)</f>
        <v>3655809</v>
      </c>
    </row>
    <row r="26" spans="1:15" ht="15.6">
      <c r="A26" s="3">
        <v>20</v>
      </c>
      <c r="B26" s="66" t="s">
        <v>23</v>
      </c>
      <c r="C26" s="9"/>
      <c r="D26" s="10"/>
      <c r="E26" s="9"/>
      <c r="F26" s="9"/>
      <c r="G26" s="56"/>
      <c r="H26" s="56"/>
      <c r="I26" s="60">
        <f>SUM(C26:H26)</f>
        <v>0</v>
      </c>
      <c r="J26" s="46"/>
      <c r="K26" s="58"/>
      <c r="L26" s="59"/>
      <c r="M26" s="58"/>
      <c r="N26" s="58"/>
      <c r="O26" s="57">
        <f>SUM(J26:N26)</f>
        <v>0</v>
      </c>
    </row>
    <row r="27" spans="1:15" ht="15.6">
      <c r="A27" s="3">
        <v>21</v>
      </c>
      <c r="B27" s="55" t="s">
        <v>22</v>
      </c>
      <c r="C27" s="9"/>
      <c r="D27" s="10"/>
      <c r="E27" s="9"/>
      <c r="F27" s="9"/>
      <c r="G27" s="56"/>
      <c r="H27" s="56"/>
      <c r="I27" s="60">
        <f>SUM(C27:H27)</f>
        <v>0</v>
      </c>
      <c r="J27" s="46"/>
      <c r="K27" s="58"/>
      <c r="L27" s="59"/>
      <c r="M27" s="58"/>
      <c r="N27" s="58"/>
      <c r="O27" s="57">
        <f>SUM(J27:N27)</f>
        <v>0</v>
      </c>
    </row>
    <row r="28" spans="1:15" ht="15.6">
      <c r="A28" s="3">
        <v>22</v>
      </c>
      <c r="B28" s="55" t="s">
        <v>21</v>
      </c>
      <c r="C28" s="9"/>
      <c r="D28" s="10"/>
      <c r="E28" s="9">
        <v>1156000</v>
      </c>
      <c r="F28" s="56"/>
      <c r="G28" s="56"/>
      <c r="H28" s="56"/>
      <c r="I28" s="60">
        <f>SUM(C28:H28)</f>
        <v>1156000</v>
      </c>
      <c r="J28" s="46">
        <v>430353</v>
      </c>
      <c r="K28" s="58"/>
      <c r="L28" s="59"/>
      <c r="M28" s="58"/>
      <c r="N28" s="58"/>
      <c r="O28" s="57">
        <f>SUM(J28:N28)</f>
        <v>430353</v>
      </c>
    </row>
    <row r="29" spans="1:15" ht="15.6">
      <c r="A29" s="3">
        <v>23</v>
      </c>
      <c r="B29" s="55" t="s">
        <v>20</v>
      </c>
      <c r="C29" s="9"/>
      <c r="D29" s="10"/>
      <c r="E29" s="9"/>
      <c r="F29" s="56"/>
      <c r="G29" s="56"/>
      <c r="H29" s="56"/>
      <c r="I29" s="60">
        <f>SUM(C29:H29)</f>
        <v>0</v>
      </c>
      <c r="J29" s="46"/>
      <c r="K29" s="58"/>
      <c r="L29" s="59"/>
      <c r="M29" s="58"/>
      <c r="N29" s="58"/>
      <c r="O29" s="57">
        <f>SUM(J29:N29)</f>
        <v>0</v>
      </c>
    </row>
    <row r="30" spans="1:15" ht="15.6">
      <c r="A30" s="3">
        <v>24</v>
      </c>
      <c r="B30" s="55" t="s">
        <v>19</v>
      </c>
      <c r="C30" s="9"/>
      <c r="D30" s="10"/>
      <c r="E30" s="9"/>
      <c r="F30" s="9"/>
      <c r="G30" s="9"/>
      <c r="H30" s="9"/>
      <c r="I30" s="60">
        <f>SUM(C30:H30)</f>
        <v>0</v>
      </c>
      <c r="J30" s="46"/>
      <c r="K30" s="58"/>
      <c r="L30" s="59"/>
      <c r="M30" s="58"/>
      <c r="N30" s="58"/>
      <c r="O30" s="57">
        <f>SUM(J30:N30)</f>
        <v>0</v>
      </c>
    </row>
    <row r="31" spans="1:15" ht="15.6">
      <c r="A31" s="3">
        <v>28</v>
      </c>
      <c r="B31" s="64" t="s">
        <v>18</v>
      </c>
      <c r="C31" s="63"/>
      <c r="D31" s="62"/>
      <c r="E31" s="61"/>
      <c r="F31" s="58"/>
      <c r="G31" s="58"/>
      <c r="H31" s="58">
        <v>796210</v>
      </c>
      <c r="I31" s="60">
        <f>SUM(C31:H31)</f>
        <v>796210</v>
      </c>
      <c r="J31" s="46"/>
      <c r="K31" s="58"/>
      <c r="L31" s="59"/>
      <c r="M31" s="58"/>
      <c r="N31" s="58"/>
      <c r="O31" s="57">
        <f>SUM(J31:N31)</f>
        <v>0</v>
      </c>
    </row>
    <row r="32" spans="1:15" ht="15.6">
      <c r="A32" s="3">
        <v>29</v>
      </c>
      <c r="B32" s="65" t="s">
        <v>17</v>
      </c>
      <c r="C32" s="63"/>
      <c r="D32" s="62"/>
      <c r="E32" s="61"/>
      <c r="F32" s="58">
        <v>414000</v>
      </c>
      <c r="G32" s="58"/>
      <c r="H32" s="58"/>
      <c r="I32" s="60">
        <f>SUM(C32:H32)</f>
        <v>414000</v>
      </c>
      <c r="J32" s="46"/>
      <c r="K32" s="58"/>
      <c r="L32" s="59"/>
      <c r="M32" s="58"/>
      <c r="N32" s="58"/>
      <c r="O32" s="57">
        <f>SUM(J32:N32)</f>
        <v>0</v>
      </c>
    </row>
    <row r="33" spans="1:17" ht="15.6">
      <c r="A33" s="3">
        <v>30</v>
      </c>
      <c r="B33" s="64" t="s">
        <v>16</v>
      </c>
      <c r="C33" s="63"/>
      <c r="D33" s="62"/>
      <c r="E33" s="61"/>
      <c r="F33" s="58"/>
      <c r="G33" s="58"/>
      <c r="H33" s="58"/>
      <c r="I33" s="60">
        <f>SUM(C33:H33)</f>
        <v>0</v>
      </c>
      <c r="J33" s="46"/>
      <c r="K33" s="58"/>
      <c r="L33" s="59"/>
      <c r="M33" s="58"/>
      <c r="N33" s="58"/>
      <c r="O33" s="57">
        <f>SUM(J33:N33)</f>
        <v>0</v>
      </c>
    </row>
    <row r="34" spans="1:17" ht="15.6">
      <c r="A34" s="3">
        <v>31</v>
      </c>
      <c r="B34" s="64" t="s">
        <v>15</v>
      </c>
      <c r="C34" s="63"/>
      <c r="D34" s="62"/>
      <c r="E34" s="61"/>
      <c r="F34" s="58"/>
      <c r="G34" s="58"/>
      <c r="H34" s="58"/>
      <c r="I34" s="60">
        <f>SUM(C34:H34)</f>
        <v>0</v>
      </c>
      <c r="J34" s="46"/>
      <c r="K34" s="58"/>
      <c r="L34" s="59"/>
      <c r="M34" s="58"/>
      <c r="N34" s="58"/>
      <c r="O34" s="57">
        <f>SUM(J34:N34)</f>
        <v>0</v>
      </c>
    </row>
    <row r="35" spans="1:17" s="18" customFormat="1" ht="15.6">
      <c r="A35" s="3">
        <v>32</v>
      </c>
      <c r="B35" s="55" t="s">
        <v>14</v>
      </c>
      <c r="C35" s="9"/>
      <c r="D35" s="10"/>
      <c r="E35" s="9"/>
      <c r="F35" s="56"/>
      <c r="G35" s="56"/>
      <c r="H35" s="56"/>
      <c r="I35" s="12">
        <f>SUM(C35:H35)</f>
        <v>0</v>
      </c>
      <c r="J35" s="54"/>
      <c r="K35" s="10"/>
      <c r="L35" s="9"/>
      <c r="M35" s="13"/>
      <c r="N35" s="13"/>
      <c r="O35" s="53">
        <f>SUM(J35:N35)</f>
        <v>0</v>
      </c>
    </row>
    <row r="36" spans="1:17" ht="15.6">
      <c r="A36" s="3">
        <v>33</v>
      </c>
      <c r="B36" s="55" t="s">
        <v>13</v>
      </c>
      <c r="C36" s="14"/>
      <c r="D36" s="8"/>
      <c r="E36" s="13"/>
      <c r="F36" s="10"/>
      <c r="G36" s="10"/>
      <c r="H36" s="10"/>
      <c r="I36" s="12">
        <f>SUM(C36:H36)</f>
        <v>0</v>
      </c>
      <c r="J36" s="54"/>
      <c r="K36" s="10"/>
      <c r="L36" s="9"/>
      <c r="M36" s="8"/>
      <c r="N36" s="8"/>
      <c r="O36" s="53">
        <f>SUM(J36:N36)</f>
        <v>0</v>
      </c>
    </row>
    <row r="37" spans="1:17" ht="15.6">
      <c r="A37" s="3">
        <v>34</v>
      </c>
      <c r="B37" s="55" t="s">
        <v>12</v>
      </c>
      <c r="C37" s="14"/>
      <c r="D37" s="8"/>
      <c r="E37" s="13"/>
      <c r="F37" s="10"/>
      <c r="G37" s="10"/>
      <c r="H37" s="10"/>
      <c r="I37" s="12">
        <f>SUM(C37:H37)</f>
        <v>0</v>
      </c>
      <c r="J37" s="54"/>
      <c r="K37" s="10"/>
      <c r="L37" s="9"/>
      <c r="M37" s="8"/>
      <c r="N37" s="8"/>
      <c r="O37" s="53"/>
    </row>
    <row r="38" spans="1:17" ht="15.6">
      <c r="A38" s="3">
        <v>35</v>
      </c>
      <c r="B38" s="55" t="s">
        <v>11</v>
      </c>
      <c r="C38" s="14"/>
      <c r="D38" s="8"/>
      <c r="E38" s="10"/>
      <c r="F38" s="10"/>
      <c r="G38" s="10"/>
      <c r="H38" s="10"/>
      <c r="I38" s="12">
        <f>SUM(C38:H38)</f>
        <v>0</v>
      </c>
      <c r="J38" s="54"/>
      <c r="K38" s="10"/>
      <c r="L38" s="9"/>
      <c r="M38" s="8"/>
      <c r="N38" s="8"/>
      <c r="O38" s="53">
        <f>SUM(J38:N38)</f>
        <v>0</v>
      </c>
    </row>
    <row r="39" spans="1:17" ht="15.6">
      <c r="A39" s="3">
        <v>36</v>
      </c>
      <c r="B39" s="52" t="s">
        <v>10</v>
      </c>
      <c r="C39" s="51"/>
      <c r="D39" s="44"/>
      <c r="E39" s="50"/>
      <c r="F39" s="49"/>
      <c r="G39" s="49"/>
      <c r="H39" s="49"/>
      <c r="I39" s="48">
        <f>SUM(C39:H39)</f>
        <v>0</v>
      </c>
      <c r="J39" s="47"/>
      <c r="K39" s="46">
        <v>6823091</v>
      </c>
      <c r="L39" s="45"/>
      <c r="M39" s="44"/>
      <c r="N39" s="44"/>
      <c r="O39" s="43">
        <f>SUM(J39:N39)</f>
        <v>6823091</v>
      </c>
    </row>
    <row r="40" spans="1:17" ht="15.6">
      <c r="A40" s="3">
        <v>37</v>
      </c>
      <c r="B40" s="42" t="s">
        <v>9</v>
      </c>
      <c r="C40" s="41">
        <f>SUM(C7:C39)</f>
        <v>8996000</v>
      </c>
      <c r="D40" s="41">
        <f>SUM(D7:D39)</f>
        <v>1416720</v>
      </c>
      <c r="E40" s="41">
        <f>SUM(E7:E39)</f>
        <v>21272519</v>
      </c>
      <c r="F40" s="41">
        <f>SUM(F7:F39)</f>
        <v>5995000</v>
      </c>
      <c r="G40" s="41">
        <f>SUM(G7:G39)</f>
        <v>16560053</v>
      </c>
      <c r="H40" s="41">
        <f>SUM(H7:H39)</f>
        <v>1487034</v>
      </c>
      <c r="I40" s="41">
        <f>SUM(I7:I39)</f>
        <v>55727326</v>
      </c>
      <c r="J40" s="41">
        <f>SUM(J7:J39)</f>
        <v>21198180</v>
      </c>
      <c r="K40" s="41">
        <f>SUM(K7:K39)</f>
        <v>10130881</v>
      </c>
      <c r="L40" s="41">
        <f>SUM(L7:L39)</f>
        <v>12949838</v>
      </c>
      <c r="M40" s="41">
        <f>SUM(M7:M39)</f>
        <v>11468427</v>
      </c>
      <c r="N40" s="41">
        <f>SUM(N7:N39)</f>
        <v>0</v>
      </c>
      <c r="O40" s="41">
        <f>SUM(O7:O39)</f>
        <v>55747326</v>
      </c>
      <c r="Q40" s="39"/>
    </row>
    <row r="41" spans="1:17" s="33" customFormat="1" ht="15.6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7" s="33" customFormat="1" ht="15.6">
      <c r="B42" s="40" t="s">
        <v>8</v>
      </c>
      <c r="C42"/>
      <c r="D42"/>
      <c r="E42"/>
      <c r="F42"/>
      <c r="G42"/>
      <c r="H42"/>
      <c r="I42" s="39"/>
      <c r="J42"/>
      <c r="K42"/>
      <c r="L42" s="39"/>
      <c r="M42"/>
      <c r="N42"/>
      <c r="O42" s="38" t="s">
        <v>7</v>
      </c>
    </row>
    <row r="43" spans="1:17" s="33" customFormat="1" ht="15.6">
      <c r="B43" s="37" t="s">
        <v>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7" s="33" customFormat="1" ht="15.6"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7" s="33" customFormat="1" ht="15.6"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7" s="33" customFormat="1" ht="15.6"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7" ht="16.5" customHeight="1" thickBot="1">
      <c r="A47" s="32">
        <v>38</v>
      </c>
      <c r="B47" s="31" t="s">
        <v>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9"/>
    </row>
    <row r="48" spans="1:17" s="18" customFormat="1" ht="15.6">
      <c r="A48" s="3">
        <v>39</v>
      </c>
      <c r="B48" s="28"/>
      <c r="C48" s="24">
        <v>0</v>
      </c>
      <c r="D48" s="27"/>
      <c r="E48" s="24"/>
      <c r="F48" s="24"/>
      <c r="G48" s="24"/>
      <c r="H48" s="24"/>
      <c r="I48" s="26"/>
      <c r="J48" s="25"/>
      <c r="K48" s="23"/>
      <c r="L48" s="24"/>
      <c r="M48" s="23"/>
      <c r="N48" s="23"/>
      <c r="O48" s="22"/>
    </row>
    <row r="49" spans="1:15" s="18" customFormat="1" ht="16.2" thickBot="1">
      <c r="A49" s="3">
        <v>40</v>
      </c>
      <c r="B49" s="21" t="s">
        <v>4</v>
      </c>
      <c r="C49" s="20">
        <f>SUM(C48)</f>
        <v>0</v>
      </c>
      <c r="D49" s="20">
        <f>SUM(D48)</f>
        <v>0</v>
      </c>
      <c r="E49" s="20">
        <f>SUM(E48)</f>
        <v>0</v>
      </c>
      <c r="F49" s="20">
        <f>SUM(F48)</f>
        <v>0</v>
      </c>
      <c r="G49" s="20">
        <f>SUM(G48)</f>
        <v>0</v>
      </c>
      <c r="H49" s="20">
        <f>SUM(H48)</f>
        <v>0</v>
      </c>
      <c r="I49" s="20">
        <f>SUM(I48)</f>
        <v>0</v>
      </c>
      <c r="J49" s="20">
        <f>SUM(J48)</f>
        <v>0</v>
      </c>
      <c r="K49" s="20">
        <f>SUM(K48)</f>
        <v>0</v>
      </c>
      <c r="L49" s="20">
        <f>I49-J49-K49-M49-N49</f>
        <v>0</v>
      </c>
      <c r="M49" s="20"/>
      <c r="N49" s="20">
        <f>SUM(N48)</f>
        <v>0</v>
      </c>
      <c r="O49" s="19">
        <f>SUM(J49:N49)</f>
        <v>0</v>
      </c>
    </row>
    <row r="50" spans="1:15" ht="12.75" customHeight="1">
      <c r="A50" s="3">
        <v>41</v>
      </c>
      <c r="B50" s="17" t="s">
        <v>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</row>
    <row r="51" spans="1:15" ht="15.6">
      <c r="A51" s="3">
        <v>42</v>
      </c>
      <c r="B51" s="15" t="s">
        <v>2</v>
      </c>
      <c r="C51" s="14">
        <v>0</v>
      </c>
      <c r="D51" s="8"/>
      <c r="E51" s="13"/>
      <c r="F51" s="10">
        <v>20000</v>
      </c>
      <c r="G51" s="10"/>
      <c r="H51" s="10"/>
      <c r="I51" s="12">
        <f>SUM(C51:H51)</f>
        <v>20000</v>
      </c>
      <c r="J51" s="11"/>
      <c r="K51" s="10"/>
      <c r="L51" s="9"/>
      <c r="M51" s="8"/>
      <c r="N51" s="8"/>
      <c r="O51" s="7">
        <f>SUM(J51:N51)</f>
        <v>0</v>
      </c>
    </row>
    <row r="52" spans="1:15" s="4" customFormat="1" ht="15.6">
      <c r="A52" s="3">
        <v>50</v>
      </c>
      <c r="B52" s="6" t="s">
        <v>1</v>
      </c>
      <c r="C52" s="5">
        <f>SUM(C51:C51)</f>
        <v>0</v>
      </c>
      <c r="D52" s="5">
        <f>SUM(D51:D51)</f>
        <v>0</v>
      </c>
      <c r="E52" s="5">
        <f>SUM(E51:E51)</f>
        <v>0</v>
      </c>
      <c r="F52" s="5">
        <f>SUM(F51:F51)</f>
        <v>20000</v>
      </c>
      <c r="G52" s="5">
        <f>SUM(G51:G51)</f>
        <v>0</v>
      </c>
      <c r="H52" s="5">
        <f>SUM(H51:H51)</f>
        <v>0</v>
      </c>
      <c r="I52" s="5">
        <f>SUM(I51:I51)</f>
        <v>20000</v>
      </c>
      <c r="J52" s="5">
        <f>SUM(J51:J51)</f>
        <v>0</v>
      </c>
      <c r="K52" s="5">
        <f>SUM(K51:K51)</f>
        <v>0</v>
      </c>
      <c r="L52" s="5">
        <f>SUM(L51:L51)</f>
        <v>0</v>
      </c>
      <c r="M52" s="5">
        <f>SUM(M51:M51)</f>
        <v>0</v>
      </c>
      <c r="N52" s="5">
        <f>SUM(N51:N51)</f>
        <v>0</v>
      </c>
      <c r="O52" s="5">
        <f>SUM(O51:O51)</f>
        <v>0</v>
      </c>
    </row>
    <row r="53" spans="1:15" ht="15.6">
      <c r="A53" s="3">
        <v>51</v>
      </c>
      <c r="B53" s="2" t="s">
        <v>0</v>
      </c>
      <c r="C53" s="1">
        <f>C40+C49+C52</f>
        <v>8996000</v>
      </c>
      <c r="D53" s="1">
        <f>D40+D49+D52</f>
        <v>1416720</v>
      </c>
      <c r="E53" s="1">
        <f>E40+E49+E52</f>
        <v>21272519</v>
      </c>
      <c r="F53" s="1">
        <f>F40+F49+F52</f>
        <v>6015000</v>
      </c>
      <c r="G53" s="1">
        <f>G40+G49+G52</f>
        <v>16560053</v>
      </c>
      <c r="H53" s="1">
        <f>H40+H49+H52</f>
        <v>1487034</v>
      </c>
      <c r="I53" s="1">
        <f>I40+I49+I52</f>
        <v>55747326</v>
      </c>
      <c r="J53" s="1">
        <f>J40+J49+J52</f>
        <v>21198180</v>
      </c>
      <c r="K53" s="1">
        <f>K40+K49+K52</f>
        <v>10130881</v>
      </c>
      <c r="L53" s="1">
        <f>L40+L49+L52</f>
        <v>12949838</v>
      </c>
      <c r="M53" s="1">
        <f>M40+M49+M52</f>
        <v>11468427</v>
      </c>
      <c r="N53" s="1">
        <f>N40+N49+N52</f>
        <v>0</v>
      </c>
      <c r="O53" s="1">
        <f>O40+O49+O52</f>
        <v>55747326</v>
      </c>
    </row>
  </sheetData>
  <mergeCells count="7">
    <mergeCell ref="B2:O2"/>
    <mergeCell ref="N3:O3"/>
    <mergeCell ref="J5:O5"/>
    <mergeCell ref="B50:O50"/>
    <mergeCell ref="B47:O47"/>
    <mergeCell ref="B43:O43"/>
    <mergeCell ref="C5:I5"/>
  </mergeCells>
  <pageMargins left="0.51181102362204722" right="0.51181102362204722" top="0.74803149606299213" bottom="0.74803149606299213" header="0.31496062992125984" footer="0.31496062992125984"/>
  <pageSetup paperSize="9" scale="55" fitToHeight="0" orientation="landscape" horizontalDpi="200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2021-05-31T20:03:59Z</dcterms:created>
  <dcterms:modified xsi:type="dcterms:W3CDTF">2021-05-31T20:04:14Z</dcterms:modified>
</cp:coreProperties>
</file>