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ünde\Úrhida\Rendeletek\2020 Kv-i rendelet módosítása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F38" i="1" l="1"/>
  <c r="F27" i="1"/>
  <c r="F26" i="1"/>
  <c r="C19" i="1"/>
  <c r="F19" i="1" s="1"/>
  <c r="F18" i="1"/>
  <c r="F17" i="1"/>
  <c r="F16" i="1"/>
  <c r="E15" i="1"/>
  <c r="D15" i="1"/>
  <c r="C15" i="1"/>
  <c r="F14" i="1"/>
  <c r="F13" i="1"/>
  <c r="F12" i="1"/>
  <c r="F11" i="1"/>
  <c r="F10" i="1"/>
  <c r="E9" i="1"/>
  <c r="E37" i="1" s="1"/>
  <c r="E39" i="1" s="1"/>
  <c r="D9" i="1"/>
  <c r="D37" i="1" s="1"/>
  <c r="D39" i="1" s="1"/>
  <c r="C9" i="1"/>
  <c r="F9" i="1" l="1"/>
  <c r="F15" i="1"/>
  <c r="F37" i="1"/>
  <c r="F39" i="1" s="1"/>
  <c r="C37" i="1"/>
  <c r="C39" i="1" s="1"/>
</calcChain>
</file>

<file path=xl/sharedStrings.xml><?xml version="1.0" encoding="utf-8"?>
<sst xmlns="http://schemas.openxmlformats.org/spreadsheetml/2006/main" count="67" uniqueCount="53">
  <si>
    <t>3. melléklet az  1/2020. (II. 24.) önkormányzati rendelethez</t>
  </si>
  <si>
    <t>Úrhida Község Önkormányzat 2020. évi költségvetési kiadásai</t>
  </si>
  <si>
    <t>A</t>
  </si>
  <si>
    <t>B</t>
  </si>
  <si>
    <t>C</t>
  </si>
  <si>
    <t>D</t>
  </si>
  <si>
    <t>E</t>
  </si>
  <si>
    <t>Cím</t>
  </si>
  <si>
    <t>Kiemelt előirányzat</t>
  </si>
  <si>
    <t>Önkormányzat</t>
  </si>
  <si>
    <t>Közös Önkormányzati Hivatal</t>
  </si>
  <si>
    <t>Tündérkert Óvoda</t>
  </si>
  <si>
    <t>Önkorm.össz.</t>
  </si>
  <si>
    <t>MŰKÖDÉSI KÖLTSÉGVETÉSI KIADÁSOK</t>
  </si>
  <si>
    <t>I.</t>
  </si>
  <si>
    <t>Személyi juttatások</t>
  </si>
  <si>
    <t>II.</t>
  </si>
  <si>
    <t>Munkaadókat terhelő jár. és szoc.hj.adó</t>
  </si>
  <si>
    <t>III.</t>
  </si>
  <si>
    <t>Dologi kiadások</t>
  </si>
  <si>
    <t>IV.</t>
  </si>
  <si>
    <t>Ellátottak pénzbeli juttatásai</t>
  </si>
  <si>
    <t>V.</t>
  </si>
  <si>
    <r>
      <rPr>
        <b/>
        <sz val="10"/>
        <rFont val="Arial CE"/>
        <charset val="238"/>
      </rPr>
      <t xml:space="preserve">Egyéb működési célú kiadások </t>
    </r>
    <r>
      <rPr>
        <sz val="11"/>
        <color theme="1"/>
        <rFont val="Calibri"/>
        <family val="2"/>
        <charset val="238"/>
        <scheme val="minor"/>
      </rPr>
      <t>(tartalékokkal)</t>
    </r>
  </si>
  <si>
    <t>FELHALMOZÁSI KÖLTSÉGVETÉSI KIADÁSOK</t>
  </si>
  <si>
    <t>VI.</t>
  </si>
  <si>
    <t>Beruházások</t>
  </si>
  <si>
    <t>VII.</t>
  </si>
  <si>
    <t>Felújítások</t>
  </si>
  <si>
    <t>VIII.</t>
  </si>
  <si>
    <t>Egyéb felhalmozási kiadások</t>
  </si>
  <si>
    <t>MŰKÖDÉSI FINANSZÍROZÁSI KIADÁSOK</t>
  </si>
  <si>
    <t>1.</t>
  </si>
  <si>
    <t xml:space="preserve">Befekt. v. forg.c. hitelvisz.megtest.értékpapir </t>
  </si>
  <si>
    <t>vásárlása a vételárban elismert kamat kivételével</t>
  </si>
  <si>
    <t>2.</t>
  </si>
  <si>
    <t>Hosszú lejáratú hitel tőkeösszegének törlesztése</t>
  </si>
  <si>
    <t>3.</t>
  </si>
  <si>
    <t>Rövid lejáratú hitel tőkeösszegének törleszt.</t>
  </si>
  <si>
    <t>4.</t>
  </si>
  <si>
    <t>Kölcsön összegének törlesztése</t>
  </si>
  <si>
    <t>5.</t>
  </si>
  <si>
    <t>Szabad pénzeszk.betétként való visszavonása</t>
  </si>
  <si>
    <t>6.</t>
  </si>
  <si>
    <t>E.évi állami megelőlegezés visszafizetése</t>
  </si>
  <si>
    <t>7.</t>
  </si>
  <si>
    <t>Irányító szervi támogatásként folyósított tám.kiutalása</t>
  </si>
  <si>
    <t>FELHALMOZÁSI FINANSZÍROZÁSI KIADÁSOK</t>
  </si>
  <si>
    <t xml:space="preserve"> </t>
  </si>
  <si>
    <t>Pü. lízing tőkerész törlesztésére telj.kiadások</t>
  </si>
  <si>
    <t>KIADÁSOK ÖSSZESEN</t>
  </si>
  <si>
    <t>Irányító szervi támogatás miatti korrekció</t>
  </si>
  <si>
    <t>KIADÁSOK 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</si>
</sst>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\-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49" fontId="0" fillId="0" borderId="7" xfId="0" applyNumberFormat="1" applyBorder="1"/>
    <xf numFmtId="0" fontId="4" fillId="0" borderId="8" xfId="0" applyFont="1" applyBorder="1"/>
    <xf numFmtId="165" fontId="4" fillId="0" borderId="8" xfId="1" applyNumberFormat="1" applyFont="1" applyFill="1" applyBorder="1" applyAlignment="1" applyProtection="1"/>
    <xf numFmtId="165" fontId="4" fillId="0" borderId="8" xfId="1" applyNumberFormat="1" applyFont="1" applyFill="1" applyBorder="1" applyAlignment="1" applyProtection="1">
      <alignment horizontal="right"/>
    </xf>
    <xf numFmtId="165" fontId="4" fillId="0" borderId="9" xfId="1" applyNumberFormat="1" applyFont="1" applyFill="1" applyBorder="1" applyAlignment="1" applyProtection="1">
      <alignment horizontal="right"/>
    </xf>
    <xf numFmtId="49" fontId="4" fillId="0" borderId="10" xfId="0" applyNumberFormat="1" applyFont="1" applyBorder="1" applyAlignment="1">
      <alignment horizontal="right"/>
    </xf>
    <xf numFmtId="0" fontId="4" fillId="0" borderId="11" xfId="0" applyFont="1" applyBorder="1"/>
    <xf numFmtId="165" fontId="0" fillId="0" borderId="11" xfId="1" applyNumberFormat="1" applyFont="1" applyFill="1" applyBorder="1" applyAlignment="1" applyProtection="1"/>
    <xf numFmtId="165" fontId="4" fillId="0" borderId="12" xfId="1" applyNumberFormat="1" applyFont="1" applyFill="1" applyBorder="1" applyAlignment="1" applyProtection="1"/>
    <xf numFmtId="49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165" fontId="0" fillId="0" borderId="14" xfId="1" applyNumberFormat="1" applyFont="1" applyFill="1" applyBorder="1" applyAlignment="1" applyProtection="1"/>
    <xf numFmtId="165" fontId="4" fillId="0" borderId="15" xfId="1" applyNumberFormat="1" applyFont="1" applyFill="1" applyBorder="1" applyAlignment="1" applyProtection="1"/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/>
    <xf numFmtId="165" fontId="0" fillId="0" borderId="17" xfId="1" applyNumberFormat="1" applyFont="1" applyFill="1" applyBorder="1" applyAlignment="1" applyProtection="1"/>
    <xf numFmtId="165" fontId="4" fillId="0" borderId="18" xfId="1" applyNumberFormat="1" applyFont="1" applyFill="1" applyBorder="1" applyAlignment="1" applyProtection="1"/>
    <xf numFmtId="49" fontId="4" fillId="0" borderId="7" xfId="0" applyNumberFormat="1" applyFont="1" applyBorder="1" applyAlignment="1">
      <alignment horizontal="right"/>
    </xf>
    <xf numFmtId="165" fontId="4" fillId="0" borderId="19" xfId="1" applyNumberFormat="1" applyFont="1" applyFill="1" applyBorder="1" applyAlignment="1" applyProtection="1"/>
    <xf numFmtId="165" fontId="5" fillId="0" borderId="11" xfId="1" applyNumberFormat="1" applyFont="1" applyFill="1" applyBorder="1" applyAlignment="1" applyProtection="1"/>
    <xf numFmtId="165" fontId="5" fillId="0" borderId="14" xfId="1" applyNumberFormat="1" applyFont="1" applyFill="1" applyBorder="1" applyAlignment="1" applyProtection="1"/>
    <xf numFmtId="165" fontId="6" fillId="0" borderId="17" xfId="1" applyNumberFormat="1" applyFont="1" applyFill="1" applyBorder="1" applyAlignment="1" applyProtection="1"/>
    <xf numFmtId="0" fontId="4" fillId="0" borderId="8" xfId="0" applyFont="1" applyFill="1" applyBorder="1"/>
    <xf numFmtId="165" fontId="0" fillId="0" borderId="8" xfId="1" applyNumberFormat="1" applyFont="1" applyFill="1" applyBorder="1" applyAlignment="1" applyProtection="1"/>
    <xf numFmtId="165" fontId="4" fillId="0" borderId="9" xfId="1" applyNumberFormat="1" applyFont="1" applyFill="1" applyBorder="1" applyAlignment="1" applyProtection="1"/>
    <xf numFmtId="0" fontId="0" fillId="0" borderId="21" xfId="0" applyFont="1" applyBorder="1"/>
    <xf numFmtId="0" fontId="0" fillId="0" borderId="11" xfId="0" applyFont="1" applyBorder="1"/>
    <xf numFmtId="49" fontId="0" fillId="0" borderId="13" xfId="0" applyNumberFormat="1" applyFont="1" applyBorder="1" applyAlignment="1">
      <alignment horizontal="right"/>
    </xf>
    <xf numFmtId="0" fontId="0" fillId="0" borderId="11" xfId="0" applyFont="1" applyFill="1" applyBorder="1"/>
    <xf numFmtId="165" fontId="6" fillId="0" borderId="14" xfId="1" applyNumberFormat="1" applyFont="1" applyFill="1" applyBorder="1" applyAlignment="1" applyProtection="1"/>
    <xf numFmtId="0" fontId="0" fillId="0" borderId="14" xfId="0" applyFont="1" applyBorder="1"/>
    <xf numFmtId="0" fontId="0" fillId="0" borderId="14" xfId="0" applyFont="1" applyFill="1" applyBorder="1"/>
    <xf numFmtId="165" fontId="0" fillId="0" borderId="15" xfId="1" applyNumberFormat="1" applyFont="1" applyFill="1" applyBorder="1" applyAlignment="1" applyProtection="1"/>
    <xf numFmtId="49" fontId="0" fillId="0" borderId="16" xfId="0" applyNumberFormat="1" applyFont="1" applyBorder="1" applyAlignment="1">
      <alignment horizontal="right"/>
    </xf>
    <xf numFmtId="0" fontId="0" fillId="0" borderId="17" xfId="0" applyFont="1" applyFill="1" applyBorder="1"/>
    <xf numFmtId="165" fontId="4" fillId="0" borderId="23" xfId="1" applyNumberFormat="1" applyFont="1" applyFill="1" applyBorder="1" applyAlignment="1" applyProtection="1"/>
    <xf numFmtId="49" fontId="0" fillId="0" borderId="24" xfId="0" applyNumberFormat="1" applyBorder="1"/>
    <xf numFmtId="0" fontId="4" fillId="0" borderId="21" xfId="0" applyFont="1" applyFill="1" applyBorder="1"/>
    <xf numFmtId="165" fontId="0" fillId="0" borderId="21" xfId="1" applyNumberFormat="1" applyFont="1" applyFill="1" applyBorder="1" applyAlignment="1" applyProtection="1"/>
    <xf numFmtId="165" fontId="0" fillId="0" borderId="25" xfId="1" applyNumberFormat="1" applyFont="1" applyFill="1" applyBorder="1" applyAlignment="1" applyProtection="1"/>
    <xf numFmtId="0" fontId="0" fillId="0" borderId="27" xfId="0" applyFont="1" applyBorder="1"/>
    <xf numFmtId="165" fontId="0" fillId="0" borderId="27" xfId="1" applyNumberFormat="1" applyFont="1" applyFill="1" applyBorder="1" applyAlignment="1" applyProtection="1"/>
    <xf numFmtId="165" fontId="0" fillId="0" borderId="28" xfId="1" applyNumberFormat="1" applyFont="1" applyFill="1" applyBorder="1" applyAlignment="1" applyProtection="1"/>
    <xf numFmtId="165" fontId="0" fillId="0" borderId="23" xfId="1" applyNumberFormat="1" applyFont="1" applyFill="1" applyBorder="1" applyAlignment="1" applyProtection="1"/>
    <xf numFmtId="49" fontId="0" fillId="0" borderId="2" xfId="0" applyNumberFormat="1" applyBorder="1"/>
    <xf numFmtId="0" fontId="4" fillId="0" borderId="2" xfId="0" applyFont="1" applyBorder="1" applyAlignment="1">
      <alignment horizontal="center"/>
    </xf>
    <xf numFmtId="165" fontId="4" fillId="0" borderId="2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0" fontId="0" fillId="0" borderId="21" xfId="0" applyFont="1" applyBorder="1" applyAlignment="1">
      <alignment horizontal="left"/>
    </xf>
    <xf numFmtId="49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2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65" fontId="6" fillId="0" borderId="11" xfId="1" applyNumberFormat="1" applyFont="1" applyFill="1" applyBorder="1" applyAlignment="1" applyProtection="1">
      <alignment horizontal="center"/>
    </xf>
    <xf numFmtId="165" fontId="6" fillId="0" borderId="14" xfId="1" applyNumberFormat="1" applyFont="1" applyFill="1" applyBorder="1" applyAlignment="1" applyProtection="1">
      <alignment horizontal="center"/>
    </xf>
    <xf numFmtId="165" fontId="4" fillId="0" borderId="12" xfId="1" applyNumberFormat="1" applyFont="1" applyFill="1" applyBorder="1" applyAlignment="1" applyProtection="1">
      <alignment horizontal="center"/>
    </xf>
    <xf numFmtId="165" fontId="4" fillId="0" borderId="15" xfId="1" applyNumberFormat="1" applyFont="1" applyFill="1" applyBorder="1" applyAlignment="1" applyProtection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B1" sqref="B1"/>
    </sheetView>
  </sheetViews>
  <sheetFormatPr defaultRowHeight="15" x14ac:dyDescent="0.25"/>
  <cols>
    <col min="1" max="1" width="5.42578125" customWidth="1"/>
    <col min="2" max="2" width="51.7109375" customWidth="1"/>
    <col min="3" max="3" width="17.28515625" customWidth="1"/>
    <col min="4" max="4" width="17.5703125" customWidth="1"/>
    <col min="5" max="5" width="15.28515625" customWidth="1"/>
    <col min="6" max="6" width="14.7109375" customWidth="1"/>
  </cols>
  <sheetData>
    <row r="1" spans="1:6" x14ac:dyDescent="0.25">
      <c r="A1" s="1"/>
    </row>
    <row r="2" spans="1:6" ht="15.75" x14ac:dyDescent="0.25">
      <c r="A2" s="1"/>
      <c r="B2" s="2" t="s">
        <v>0</v>
      </c>
      <c r="C2" s="3"/>
      <c r="D2" s="3"/>
    </row>
    <row r="3" spans="1:6" ht="15.75" x14ac:dyDescent="0.25">
      <c r="A3" s="58" t="s">
        <v>1</v>
      </c>
      <c r="B3" s="58"/>
      <c r="C3" s="58"/>
      <c r="D3" s="58"/>
      <c r="E3" s="58"/>
      <c r="F3" s="58"/>
    </row>
    <row r="4" spans="1:6" x14ac:dyDescent="0.25">
      <c r="A4" s="1"/>
      <c r="F4" s="4"/>
    </row>
    <row r="5" spans="1:6" x14ac:dyDescent="0.25">
      <c r="A5" s="59"/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x14ac:dyDescent="0.25">
      <c r="A6" s="59"/>
      <c r="B6" s="7"/>
      <c r="C6" s="7"/>
      <c r="D6" s="60" t="s">
        <v>7</v>
      </c>
      <c r="E6" s="60"/>
      <c r="F6" s="60"/>
    </row>
    <row r="7" spans="1:6" x14ac:dyDescent="0.25">
      <c r="A7" s="59"/>
      <c r="B7" s="61" t="s">
        <v>8</v>
      </c>
      <c r="C7" s="60" t="s">
        <v>9</v>
      </c>
      <c r="D7" s="62" t="s">
        <v>10</v>
      </c>
      <c r="E7" s="63" t="s">
        <v>11</v>
      </c>
      <c r="F7" s="65" t="s">
        <v>12</v>
      </c>
    </row>
    <row r="8" spans="1:6" x14ac:dyDescent="0.25">
      <c r="A8" s="59"/>
      <c r="B8" s="61"/>
      <c r="C8" s="60"/>
      <c r="D8" s="62"/>
      <c r="E8" s="64"/>
      <c r="F8" s="65"/>
    </row>
    <row r="9" spans="1:6" x14ac:dyDescent="0.25">
      <c r="A9" s="8"/>
      <c r="B9" s="9" t="s">
        <v>13</v>
      </c>
      <c r="C9" s="10">
        <f>C10+C11+C12+C13+C14</f>
        <v>321781110</v>
      </c>
      <c r="D9" s="11">
        <f>D10+D11+D12+D13+D14</f>
        <v>98256626</v>
      </c>
      <c r="E9" s="11">
        <f>SUM(E10:E14)</f>
        <v>121417184</v>
      </c>
      <c r="F9" s="12">
        <f t="shared" ref="F9:F18" si="0">SUM(C9:E9)</f>
        <v>541454920</v>
      </c>
    </row>
    <row r="10" spans="1:6" x14ac:dyDescent="0.25">
      <c r="A10" s="13" t="s">
        <v>14</v>
      </c>
      <c r="B10" s="14" t="s">
        <v>15</v>
      </c>
      <c r="C10" s="15">
        <v>26210949</v>
      </c>
      <c r="D10" s="15">
        <v>70606500</v>
      </c>
      <c r="E10" s="15">
        <v>75791099</v>
      </c>
      <c r="F10" s="16">
        <f t="shared" si="0"/>
        <v>172608548</v>
      </c>
    </row>
    <row r="11" spans="1:6" x14ac:dyDescent="0.25">
      <c r="A11" s="17" t="s">
        <v>16</v>
      </c>
      <c r="B11" s="18" t="s">
        <v>17</v>
      </c>
      <c r="C11" s="19">
        <v>4745203</v>
      </c>
      <c r="D11" s="19">
        <v>11222500</v>
      </c>
      <c r="E11" s="19">
        <v>14009000</v>
      </c>
      <c r="F11" s="20">
        <f t="shared" si="0"/>
        <v>29976703</v>
      </c>
    </row>
    <row r="12" spans="1:6" x14ac:dyDescent="0.25">
      <c r="A12" s="17" t="s">
        <v>18</v>
      </c>
      <c r="B12" s="18" t="s">
        <v>19</v>
      </c>
      <c r="C12" s="19">
        <v>44623950</v>
      </c>
      <c r="D12" s="19">
        <v>10736626</v>
      </c>
      <c r="E12" s="19">
        <v>31617085</v>
      </c>
      <c r="F12" s="20">
        <f t="shared" si="0"/>
        <v>86977661</v>
      </c>
    </row>
    <row r="13" spans="1:6" x14ac:dyDescent="0.25">
      <c r="A13" s="17" t="s">
        <v>20</v>
      </c>
      <c r="B13" s="18" t="s">
        <v>21</v>
      </c>
      <c r="C13" s="19">
        <v>7071378</v>
      </c>
      <c r="D13" s="19"/>
      <c r="E13" s="19"/>
      <c r="F13" s="20">
        <f t="shared" si="0"/>
        <v>7071378</v>
      </c>
    </row>
    <row r="14" spans="1:6" x14ac:dyDescent="0.25">
      <c r="A14" s="21" t="s">
        <v>22</v>
      </c>
      <c r="B14" s="22" t="s">
        <v>23</v>
      </c>
      <c r="C14" s="23">
        <v>239129630</v>
      </c>
      <c r="D14" s="23">
        <v>5691000</v>
      </c>
      <c r="E14" s="23"/>
      <c r="F14" s="24">
        <f t="shared" si="0"/>
        <v>244820630</v>
      </c>
    </row>
    <row r="15" spans="1:6" x14ac:dyDescent="0.25">
      <c r="A15" s="25"/>
      <c r="B15" s="9" t="s">
        <v>24</v>
      </c>
      <c r="C15" s="10">
        <f>C16+C17+C18</f>
        <v>83587900</v>
      </c>
      <c r="D15" s="10">
        <f>D16+D17+D18</f>
        <v>2754000</v>
      </c>
      <c r="E15" s="10">
        <f>+E16</f>
        <v>1114000</v>
      </c>
      <c r="F15" s="26">
        <f t="shared" si="0"/>
        <v>87455900</v>
      </c>
    </row>
    <row r="16" spans="1:6" x14ac:dyDescent="0.25">
      <c r="A16" s="13" t="s">
        <v>25</v>
      </c>
      <c r="B16" s="14" t="s">
        <v>26</v>
      </c>
      <c r="C16" s="27">
        <v>2307900</v>
      </c>
      <c r="D16" s="15">
        <v>2754000</v>
      </c>
      <c r="E16" s="15">
        <v>1114000</v>
      </c>
      <c r="F16" s="16">
        <f t="shared" si="0"/>
        <v>6175900</v>
      </c>
    </row>
    <row r="17" spans="1:6" x14ac:dyDescent="0.25">
      <c r="A17" s="17" t="s">
        <v>27</v>
      </c>
      <c r="B17" s="18" t="s">
        <v>28</v>
      </c>
      <c r="C17" s="28">
        <v>81280000</v>
      </c>
      <c r="D17" s="19"/>
      <c r="E17" s="19"/>
      <c r="F17" s="20">
        <f t="shared" si="0"/>
        <v>81280000</v>
      </c>
    </row>
    <row r="18" spans="1:6" x14ac:dyDescent="0.25">
      <c r="A18" s="21" t="s">
        <v>29</v>
      </c>
      <c r="B18" s="22" t="s">
        <v>30</v>
      </c>
      <c r="C18" s="29"/>
      <c r="D18" s="29"/>
      <c r="E18" s="29"/>
      <c r="F18" s="20">
        <f t="shared" si="0"/>
        <v>0</v>
      </c>
    </row>
    <row r="19" spans="1:6" x14ac:dyDescent="0.25">
      <c r="A19" s="8"/>
      <c r="B19" s="30" t="s">
        <v>31</v>
      </c>
      <c r="C19" s="10">
        <f>+C26+C27</f>
        <v>214719252</v>
      </c>
      <c r="D19" s="31"/>
      <c r="E19" s="31"/>
      <c r="F19" s="32">
        <f>SUM(C19)</f>
        <v>214719252</v>
      </c>
    </row>
    <row r="20" spans="1:6" x14ac:dyDescent="0.25">
      <c r="A20" s="66" t="s">
        <v>32</v>
      </c>
      <c r="B20" s="33" t="s">
        <v>33</v>
      </c>
      <c r="C20" s="68"/>
      <c r="D20" s="68"/>
      <c r="E20" s="68"/>
      <c r="F20" s="70"/>
    </row>
    <row r="21" spans="1:6" x14ac:dyDescent="0.25">
      <c r="A21" s="67"/>
      <c r="B21" s="34" t="s">
        <v>34</v>
      </c>
      <c r="C21" s="69"/>
      <c r="D21" s="69"/>
      <c r="E21" s="69"/>
      <c r="F21" s="71"/>
    </row>
    <row r="22" spans="1:6" x14ac:dyDescent="0.25">
      <c r="A22" s="35" t="s">
        <v>35</v>
      </c>
      <c r="B22" s="36" t="s">
        <v>36</v>
      </c>
      <c r="C22" s="37"/>
      <c r="D22" s="37"/>
      <c r="E22" s="37"/>
      <c r="F22" s="20"/>
    </row>
    <row r="23" spans="1:6" x14ac:dyDescent="0.25">
      <c r="A23" s="35" t="s">
        <v>37</v>
      </c>
      <c r="B23" s="38" t="s">
        <v>38</v>
      </c>
      <c r="C23" s="37"/>
      <c r="D23" s="37"/>
      <c r="E23" s="37"/>
      <c r="F23" s="20"/>
    </row>
    <row r="24" spans="1:6" x14ac:dyDescent="0.25">
      <c r="A24" s="35" t="s">
        <v>39</v>
      </c>
      <c r="B24" s="38" t="s">
        <v>40</v>
      </c>
      <c r="C24" s="37"/>
      <c r="D24" s="37"/>
      <c r="E24" s="37"/>
      <c r="F24" s="20"/>
    </row>
    <row r="25" spans="1:6" x14ac:dyDescent="0.25">
      <c r="A25" s="35" t="s">
        <v>41</v>
      </c>
      <c r="B25" s="39" t="s">
        <v>42</v>
      </c>
      <c r="C25" s="19"/>
      <c r="D25" s="19"/>
      <c r="E25" s="19"/>
      <c r="F25" s="40"/>
    </row>
    <row r="26" spans="1:6" x14ac:dyDescent="0.25">
      <c r="A26" s="35" t="s">
        <v>43</v>
      </c>
      <c r="B26" s="39" t="s">
        <v>44</v>
      </c>
      <c r="C26" s="19">
        <v>7885252</v>
      </c>
      <c r="D26" s="19"/>
      <c r="E26" s="19"/>
      <c r="F26" s="20">
        <f>SUM(C26)</f>
        <v>7885252</v>
      </c>
    </row>
    <row r="27" spans="1:6" x14ac:dyDescent="0.25">
      <c r="A27" s="41" t="s">
        <v>45</v>
      </c>
      <c r="B27" s="42" t="s">
        <v>46</v>
      </c>
      <c r="C27" s="23">
        <v>206834000</v>
      </c>
      <c r="D27" s="23"/>
      <c r="E27" s="23"/>
      <c r="F27" s="43">
        <f>SUM(C27)</f>
        <v>206834000</v>
      </c>
    </row>
    <row r="28" spans="1:6" x14ac:dyDescent="0.25">
      <c r="A28" s="44"/>
      <c r="B28" s="45" t="s">
        <v>47</v>
      </c>
      <c r="C28" s="46">
        <v>0</v>
      </c>
      <c r="D28" s="46"/>
      <c r="E28" s="46"/>
      <c r="F28" s="47">
        <v>0</v>
      </c>
    </row>
    <row r="29" spans="1:6" x14ac:dyDescent="0.25">
      <c r="A29" s="57" t="s">
        <v>32</v>
      </c>
      <c r="B29" s="48" t="s">
        <v>33</v>
      </c>
      <c r="C29" s="49"/>
      <c r="D29" s="49"/>
      <c r="E29" s="49"/>
      <c r="F29" s="50"/>
    </row>
    <row r="30" spans="1:6" x14ac:dyDescent="0.25">
      <c r="A30" s="57"/>
      <c r="B30" s="38" t="s">
        <v>34</v>
      </c>
      <c r="C30" s="19" t="s">
        <v>48</v>
      </c>
      <c r="D30" s="19"/>
      <c r="E30" s="19"/>
      <c r="F30" s="40"/>
    </row>
    <row r="31" spans="1:6" x14ac:dyDescent="0.25">
      <c r="A31" s="35" t="s">
        <v>35</v>
      </c>
      <c r="B31" s="39" t="s">
        <v>36</v>
      </c>
      <c r="C31" s="19"/>
      <c r="D31" s="19"/>
      <c r="E31" s="19"/>
      <c r="F31" s="40"/>
    </row>
    <row r="32" spans="1:6" x14ac:dyDescent="0.25">
      <c r="A32" s="35" t="s">
        <v>37</v>
      </c>
      <c r="B32" s="38" t="s">
        <v>38</v>
      </c>
      <c r="C32" s="19"/>
      <c r="D32" s="19"/>
      <c r="E32" s="19"/>
      <c r="F32" s="40"/>
    </row>
    <row r="33" spans="1:6" x14ac:dyDescent="0.25">
      <c r="A33" s="35" t="s">
        <v>39</v>
      </c>
      <c r="B33" s="38" t="s">
        <v>40</v>
      </c>
      <c r="C33" s="19"/>
      <c r="D33" s="19"/>
      <c r="E33" s="19"/>
      <c r="F33" s="40"/>
    </row>
    <row r="34" spans="1:6" x14ac:dyDescent="0.25">
      <c r="A34" s="35" t="s">
        <v>41</v>
      </c>
      <c r="B34" s="39" t="s">
        <v>42</v>
      </c>
      <c r="C34" s="19"/>
      <c r="D34" s="19"/>
      <c r="E34" s="19"/>
      <c r="F34" s="40"/>
    </row>
    <row r="35" spans="1:6" x14ac:dyDescent="0.25">
      <c r="A35" s="35" t="s">
        <v>43</v>
      </c>
      <c r="B35" s="39" t="s">
        <v>49</v>
      </c>
      <c r="C35" s="19"/>
      <c r="D35" s="19"/>
      <c r="E35" s="19"/>
      <c r="F35" s="40"/>
    </row>
    <row r="36" spans="1:6" x14ac:dyDescent="0.25">
      <c r="A36" s="41" t="s">
        <v>45</v>
      </c>
      <c r="B36" s="42" t="s">
        <v>46</v>
      </c>
      <c r="C36" s="23"/>
      <c r="D36" s="23"/>
      <c r="E36" s="23"/>
      <c r="F36" s="51"/>
    </row>
    <row r="37" spans="1:6" x14ac:dyDescent="0.25">
      <c r="A37" s="52"/>
      <c r="B37" s="53" t="s">
        <v>50</v>
      </c>
      <c r="C37" s="54">
        <f>+C9+C15+C19</f>
        <v>620088262</v>
      </c>
      <c r="D37" s="54">
        <f>D9+D15+D19+D28</f>
        <v>101010626</v>
      </c>
      <c r="E37" s="54">
        <f>+E9+E15</f>
        <v>122531184</v>
      </c>
      <c r="F37" s="55">
        <f>F9+F15+F19+F28</f>
        <v>843630072</v>
      </c>
    </row>
    <row r="38" spans="1:6" x14ac:dyDescent="0.25">
      <c r="A38" s="44"/>
      <c r="B38" s="56" t="s">
        <v>51</v>
      </c>
      <c r="C38" s="46"/>
      <c r="D38" s="46">
        <v>-99290000</v>
      </c>
      <c r="E38" s="46">
        <v>-107544000</v>
      </c>
      <c r="F38" s="47">
        <f>SUM(C38:E38)</f>
        <v>-206834000</v>
      </c>
    </row>
    <row r="39" spans="1:6" x14ac:dyDescent="0.25">
      <c r="A39" s="52"/>
      <c r="B39" s="53" t="s">
        <v>52</v>
      </c>
      <c r="C39" s="54">
        <f>C37-C38</f>
        <v>620088262</v>
      </c>
      <c r="D39" s="54">
        <f>+D37+D38</f>
        <v>1720626</v>
      </c>
      <c r="E39" s="54">
        <f>+E37+E38</f>
        <v>14987184</v>
      </c>
      <c r="F39" s="55">
        <f>+F37+F38</f>
        <v>636796072</v>
      </c>
    </row>
  </sheetData>
  <mergeCells count="14">
    <mergeCell ref="A29:A30"/>
    <mergeCell ref="A3:F3"/>
    <mergeCell ref="A5:A8"/>
    <mergeCell ref="D6:F6"/>
    <mergeCell ref="B7:B8"/>
    <mergeCell ref="C7:C8"/>
    <mergeCell ref="D7:D8"/>
    <mergeCell ref="E7:E8"/>
    <mergeCell ref="F7:F8"/>
    <mergeCell ref="A20:A21"/>
    <mergeCell ref="C20:C21"/>
    <mergeCell ref="D20:D21"/>
    <mergeCell ref="E20:E21"/>
    <mergeCell ref="F20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Windows-felhasználó</cp:lastModifiedBy>
  <dcterms:created xsi:type="dcterms:W3CDTF">2020-11-29T17:00:34Z</dcterms:created>
  <dcterms:modified xsi:type="dcterms:W3CDTF">2021-05-21T07:45:23Z</dcterms:modified>
</cp:coreProperties>
</file>