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EA9CB807-F7E7-45FE-9C94-7CAC3723D77D}" xr6:coauthVersionLast="46" xr6:coauthVersionMax="46" xr10:uidLastSave="{00000000-0000-0000-0000-000000000000}"/>
  <bookViews>
    <workbookView xWindow="-120" yWindow="-120" windowWidth="25440" windowHeight="15540"/>
  </bookViews>
  <sheets>
    <sheet name="14.mell2020Zárszám" sheetId="3" r:id="rId1"/>
  </sheets>
  <definedNames>
    <definedName name="_xlnm.Print_Area" localSheetId="0">'14.mell2020Zárszám'!$A$1:$M$24</definedName>
  </definedNames>
  <calcPr calcId="181029"/>
</workbook>
</file>

<file path=xl/calcChain.xml><?xml version="1.0" encoding="utf-8"?>
<calcChain xmlns="http://schemas.openxmlformats.org/spreadsheetml/2006/main">
  <c r="E22" i="3" l="1"/>
  <c r="G22" i="3"/>
  <c r="H22" i="3"/>
  <c r="I22" i="3"/>
  <c r="J22" i="3"/>
  <c r="M22" i="3"/>
  <c r="F20" i="3"/>
  <c r="F22" i="3" s="1"/>
  <c r="L20" i="3"/>
  <c r="L22" i="3" s="1"/>
  <c r="K19" i="3"/>
  <c r="K22" i="3" s="1"/>
  <c r="D16" i="3"/>
  <c r="D22" i="3" s="1"/>
  <c r="C16" i="3"/>
  <c r="C22" i="3" s="1"/>
</calcChain>
</file>

<file path=xl/sharedStrings.xml><?xml version="1.0" encoding="utf-8"?>
<sst xmlns="http://schemas.openxmlformats.org/spreadsheetml/2006/main" count="74" uniqueCount="60">
  <si>
    <t>Feladat</t>
  </si>
  <si>
    <t>Összes</t>
  </si>
  <si>
    <t>várható</t>
  </si>
  <si>
    <t>1.</t>
  </si>
  <si>
    <t>2.</t>
  </si>
  <si>
    <t>3.</t>
  </si>
  <si>
    <t>4.</t>
  </si>
  <si>
    <t>6.</t>
  </si>
  <si>
    <t>7.</t>
  </si>
  <si>
    <t>Sor- szám</t>
  </si>
  <si>
    <t>9.</t>
  </si>
  <si>
    <t>összes</t>
  </si>
  <si>
    <t>sajáterő</t>
  </si>
  <si>
    <t>10.</t>
  </si>
  <si>
    <t>előzőből</t>
  </si>
  <si>
    <t>összege</t>
  </si>
  <si>
    <t xml:space="preserve">pályázati </t>
  </si>
  <si>
    <t>5.</t>
  </si>
  <si>
    <t>összeg</t>
  </si>
  <si>
    <t>8.</t>
  </si>
  <si>
    <t>ezer Ft-ban</t>
  </si>
  <si>
    <t>Felhasználás/</t>
  </si>
  <si>
    <t>visszafizetés</t>
  </si>
  <si>
    <t>Összesen:</t>
  </si>
  <si>
    <t>kiadás/</t>
  </si>
  <si>
    <t>tartozás</t>
  </si>
  <si>
    <t>kiadási</t>
  </si>
  <si>
    <t>beruházás/</t>
  </si>
  <si>
    <t>tőke+kamat</t>
  </si>
  <si>
    <t>TÖBB ÉVES KIHATÁSSAL JÁRÓ DÖNTÉSEK SZÁMSZERŰSÍTÉSE ÉVENKÉNTI BONTÁSBAN ÉS ÖSSZESÍTVE CÉLOK SZERINT</t>
  </si>
  <si>
    <t xml:space="preserve"> + díj fizetés</t>
  </si>
  <si>
    <t>pályázati</t>
  </si>
  <si>
    <t>dologi/</t>
  </si>
  <si>
    <t>felújítás/</t>
  </si>
  <si>
    <t>előirányzat:</t>
  </si>
  <si>
    <t>saját erő</t>
  </si>
  <si>
    <t>11.</t>
  </si>
  <si>
    <t>Kapott</t>
  </si>
  <si>
    <t>támogatás</t>
  </si>
  <si>
    <r>
      <rPr>
        <b/>
        <u/>
        <sz val="12"/>
        <rFont val="Times New Roman"/>
        <family val="1"/>
        <charset val="238"/>
      </rPr>
      <t>EU-támogatással megvalósuló projektek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(részletezés a 13. számú mellékletben)</t>
    </r>
  </si>
  <si>
    <t>Beruházások:</t>
  </si>
  <si>
    <r>
      <t>Hitelek, kölcsönök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(részletezés a 10. számú mellékletben)</t>
    </r>
  </si>
  <si>
    <t xml:space="preserve">Tamási, 822 hrsz. ingatlan megvásárlása </t>
  </si>
  <si>
    <t>2021. várható</t>
  </si>
  <si>
    <t>14. számú melléklet</t>
  </si>
  <si>
    <t>2019.12.31-ig</t>
  </si>
  <si>
    <t>2020. évi</t>
  </si>
  <si>
    <t>1)</t>
  </si>
  <si>
    <t>tény</t>
  </si>
  <si>
    <t>kiadás:</t>
  </si>
  <si>
    <t>Iskolabővítés, -felújítás előkészítése, tervezése (Katolikus Oktatási Negyed)</t>
  </si>
  <si>
    <t>2)</t>
  </si>
  <si>
    <t>3)</t>
  </si>
  <si>
    <t>"Tamási Polgármesteri Hivatal korszerűsítése" -  "Intelligens Hivatal" tervezési feladatai</t>
  </si>
  <si>
    <t>4)</t>
  </si>
  <si>
    <t>5)</t>
  </si>
  <si>
    <t>Munkásszállás kialakítása pályázat benyújtásához szükséges tervdokumentáció és üzleti terv költségei</t>
  </si>
  <si>
    <t>6)</t>
  </si>
  <si>
    <t>"Tamási külterületi lakott helyek ivóvízellátásának kiépítése" projekt</t>
  </si>
  <si>
    <t>Rendezési terv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</si>
</sst>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/>
    </xf>
    <xf numFmtId="3" fontId="2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3" fontId="2" fillId="0" borderId="4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2" fillId="0" borderId="5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11" fillId="0" borderId="0" xfId="0" applyFont="1" applyFill="1"/>
    <xf numFmtId="0" fontId="3" fillId="0" borderId="10" xfId="0" applyFont="1" applyFill="1" applyBorder="1"/>
    <xf numFmtId="0" fontId="8" fillId="0" borderId="11" xfId="0" applyFont="1" applyFill="1" applyBorder="1"/>
    <xf numFmtId="3" fontId="3" fillId="0" borderId="11" xfId="0" applyNumberFormat="1" applyFont="1" applyFill="1" applyBorder="1"/>
    <xf numFmtId="3" fontId="12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12" fillId="0" borderId="10" xfId="0" applyNumberFormat="1" applyFont="1" applyFill="1" applyBorder="1" applyAlignment="1">
      <alignment horizontal="right"/>
    </xf>
    <xf numFmtId="3" fontId="7" fillId="0" borderId="11" xfId="0" applyNumberFormat="1" applyFont="1" applyFill="1" applyBorder="1"/>
    <xf numFmtId="3" fontId="7" fillId="0" borderId="13" xfId="0" applyNumberFormat="1" applyFont="1" applyFill="1" applyBorder="1"/>
    <xf numFmtId="0" fontId="10" fillId="0" borderId="11" xfId="0" applyFont="1" applyFill="1" applyBorder="1" applyAlignment="1">
      <alignment wrapText="1"/>
    </xf>
    <xf numFmtId="0" fontId="2" fillId="0" borderId="19" xfId="0" applyFont="1" applyFill="1" applyBorder="1" applyAlignment="1">
      <alignment horizontal="right"/>
    </xf>
    <xf numFmtId="0" fontId="2" fillId="0" borderId="20" xfId="0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12" fillId="0" borderId="12" xfId="0" applyNumberFormat="1" applyFont="1" applyFill="1" applyBorder="1" applyAlignment="1">
      <alignment horizontal="right"/>
    </xf>
    <xf numFmtId="3" fontId="12" fillId="0" borderId="21" xfId="0" applyNumberFormat="1" applyFont="1" applyFill="1" applyBorder="1" applyAlignment="1">
      <alignment horizontal="right"/>
    </xf>
    <xf numFmtId="0" fontId="4" fillId="0" borderId="20" xfId="0" applyFont="1" applyFill="1" applyBorder="1" applyAlignment="1">
      <alignment horizontal="left"/>
    </xf>
    <xf numFmtId="3" fontId="2" fillId="0" borderId="22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right"/>
    </xf>
    <xf numFmtId="3" fontId="7" fillId="0" borderId="24" xfId="0" applyNumberFormat="1" applyFont="1" applyFill="1" applyBorder="1"/>
    <xf numFmtId="3" fontId="3" fillId="0" borderId="24" xfId="0" applyNumberFormat="1" applyFont="1" applyFill="1" applyBorder="1"/>
    <xf numFmtId="3" fontId="2" fillId="0" borderId="30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12" fillId="0" borderId="31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32" xfId="0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3" fontId="2" fillId="0" borderId="22" xfId="0" applyNumberFormat="1" applyFont="1" applyFill="1" applyBorder="1" applyAlignment="1">
      <alignment horizontal="right"/>
    </xf>
    <xf numFmtId="3" fontId="2" fillId="0" borderId="17" xfId="0" applyNumberFormat="1" applyFont="1" applyFill="1" applyBorder="1" applyAlignment="1">
      <alignment horizontal="right"/>
    </xf>
    <xf numFmtId="3" fontId="2" fillId="0" borderId="32" xfId="0" applyNumberFormat="1" applyFont="1" applyFill="1" applyBorder="1" applyAlignment="1">
      <alignment horizontal="right"/>
    </xf>
    <xf numFmtId="0" fontId="2" fillId="0" borderId="32" xfId="0" applyFont="1" applyFill="1" applyBorder="1" applyAlignment="1">
      <alignment wrapText="1"/>
    </xf>
    <xf numFmtId="0" fontId="3" fillId="0" borderId="33" xfId="0" applyFont="1" applyFill="1" applyBorder="1"/>
    <xf numFmtId="3" fontId="2" fillId="0" borderId="34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32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right"/>
    </xf>
    <xf numFmtId="3" fontId="7" fillId="0" borderId="35" xfId="0" applyNumberFormat="1" applyFont="1" applyFill="1" applyBorder="1"/>
    <xf numFmtId="3" fontId="3" fillId="0" borderId="35" xfId="0" applyNumberFormat="1" applyFont="1" applyFill="1" applyBorder="1"/>
    <xf numFmtId="3" fontId="2" fillId="0" borderId="5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29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25"/>
  <sheetViews>
    <sheetView tabSelected="1" zoomScale="75" zoomScaleNormal="75" workbookViewId="0">
      <selection activeCell="H42" sqref="H42"/>
    </sheetView>
  </sheetViews>
  <sheetFormatPr defaultRowHeight="15" customHeight="1" x14ac:dyDescent="0.2"/>
  <cols>
    <col min="1" max="1" width="6.42578125" style="2" customWidth="1"/>
    <col min="2" max="2" width="80.85546875" style="2" customWidth="1"/>
    <col min="3" max="3" width="9.42578125" style="3" bestFit="1" customWidth="1"/>
    <col min="4" max="4" width="12" style="3" customWidth="1"/>
    <col min="5" max="5" width="11.42578125" style="3" customWidth="1"/>
    <col min="6" max="7" width="12.7109375" style="3" customWidth="1"/>
    <col min="8" max="9" width="11.42578125" style="3" customWidth="1"/>
    <col min="10" max="10" width="12" style="3" customWidth="1"/>
    <col min="11" max="11" width="9.42578125" style="3" bestFit="1" customWidth="1"/>
    <col min="12" max="13" width="9.7109375" style="3" customWidth="1"/>
    <col min="14" max="16384" width="9.140625" style="2"/>
  </cols>
  <sheetData>
    <row r="1" spans="1:13" ht="15" customHeight="1" x14ac:dyDescent="0.25">
      <c r="A1" s="1"/>
      <c r="B1" s="1"/>
      <c r="C1" s="7"/>
      <c r="D1" s="7"/>
      <c r="E1" s="7"/>
      <c r="F1" s="7"/>
      <c r="G1" s="7"/>
      <c r="H1" s="7"/>
      <c r="I1" s="7"/>
      <c r="J1" s="7"/>
      <c r="K1" s="80" t="s">
        <v>44</v>
      </c>
      <c r="L1" s="80"/>
      <c r="M1" s="80"/>
    </row>
    <row r="2" spans="1:13" ht="15" customHeight="1" x14ac:dyDescent="0.25">
      <c r="A2" s="1"/>
      <c r="B2" s="1"/>
      <c r="C2" s="7"/>
      <c r="D2" s="7"/>
      <c r="E2" s="7"/>
      <c r="F2" s="7"/>
      <c r="G2" s="7"/>
      <c r="H2" s="7"/>
      <c r="I2" s="7"/>
      <c r="J2" s="7"/>
      <c r="K2" s="7"/>
    </row>
    <row r="3" spans="1:13" ht="15" customHeight="1" x14ac:dyDescent="0.2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5" customHeight="1" x14ac:dyDescent="0.2">
      <c r="A4" s="4"/>
      <c r="B4" s="4"/>
      <c r="C4" s="8"/>
      <c r="D4" s="8"/>
      <c r="E4" s="8"/>
      <c r="F4" s="8"/>
      <c r="G4" s="8"/>
      <c r="H4" s="8"/>
      <c r="I4" s="8"/>
      <c r="J4" s="8"/>
      <c r="K4" s="8"/>
    </row>
    <row r="5" spans="1:13" ht="15" customHeight="1" thickBot="1" x14ac:dyDescent="0.3">
      <c r="A5" s="1"/>
      <c r="B5" s="1"/>
      <c r="C5" s="7"/>
      <c r="D5" s="7"/>
      <c r="E5" s="9"/>
      <c r="F5" s="7"/>
      <c r="G5" s="7"/>
      <c r="H5" s="7"/>
      <c r="I5" s="7"/>
      <c r="J5" s="7"/>
      <c r="K5" s="79" t="s">
        <v>20</v>
      </c>
      <c r="L5" s="79"/>
      <c r="M5" s="79"/>
    </row>
    <row r="6" spans="1:13" ht="15" customHeight="1" x14ac:dyDescent="0.25">
      <c r="A6" s="77" t="s">
        <v>9</v>
      </c>
      <c r="B6" s="17" t="s">
        <v>0</v>
      </c>
      <c r="C6" s="18" t="s">
        <v>1</v>
      </c>
      <c r="D6" s="19" t="s">
        <v>21</v>
      </c>
      <c r="E6" s="20" t="s">
        <v>46</v>
      </c>
      <c r="F6" s="18" t="s">
        <v>14</v>
      </c>
      <c r="G6" s="21" t="s">
        <v>37</v>
      </c>
      <c r="H6" s="21" t="s">
        <v>46</v>
      </c>
      <c r="I6" s="21" t="s">
        <v>46</v>
      </c>
      <c r="J6" s="56" t="s">
        <v>46</v>
      </c>
      <c r="K6" s="73" t="s">
        <v>43</v>
      </c>
      <c r="L6" s="73"/>
      <c r="M6" s="74"/>
    </row>
    <row r="7" spans="1:13" ht="15" customHeight="1" x14ac:dyDescent="0.25">
      <c r="A7" s="78"/>
      <c r="B7" s="5"/>
      <c r="C7" s="10" t="s">
        <v>24</v>
      </c>
      <c r="D7" s="11" t="s">
        <v>22</v>
      </c>
      <c r="E7" s="9" t="s">
        <v>26</v>
      </c>
      <c r="F7" s="10" t="s">
        <v>35</v>
      </c>
      <c r="G7" s="12" t="s">
        <v>31</v>
      </c>
      <c r="H7" s="12" t="s">
        <v>2</v>
      </c>
      <c r="I7" s="12" t="s">
        <v>48</v>
      </c>
      <c r="J7" s="57" t="s">
        <v>48</v>
      </c>
      <c r="K7" s="75"/>
      <c r="L7" s="75"/>
      <c r="M7" s="76"/>
    </row>
    <row r="8" spans="1:13" ht="17.25" customHeight="1" x14ac:dyDescent="0.25">
      <c r="A8" s="22"/>
      <c r="B8" s="5"/>
      <c r="C8" s="10" t="s">
        <v>25</v>
      </c>
      <c r="D8" s="11" t="s">
        <v>45</v>
      </c>
      <c r="E8" s="9" t="s">
        <v>34</v>
      </c>
      <c r="F8" s="10" t="s">
        <v>15</v>
      </c>
      <c r="G8" s="10" t="s">
        <v>38</v>
      </c>
      <c r="H8" s="12" t="s">
        <v>16</v>
      </c>
      <c r="I8" s="12" t="s">
        <v>16</v>
      </c>
      <c r="J8" s="57" t="s">
        <v>49</v>
      </c>
      <c r="K8" s="67" t="s">
        <v>11</v>
      </c>
      <c r="L8" s="30" t="s">
        <v>12</v>
      </c>
      <c r="M8" s="36" t="s">
        <v>31</v>
      </c>
    </row>
    <row r="9" spans="1:13" ht="15" customHeight="1" x14ac:dyDescent="0.25">
      <c r="A9" s="22"/>
      <c r="B9" s="5"/>
      <c r="C9" s="13"/>
      <c r="D9" s="37"/>
      <c r="E9" s="12" t="s">
        <v>27</v>
      </c>
      <c r="F9" s="10"/>
      <c r="G9" s="11" t="s">
        <v>45</v>
      </c>
      <c r="H9" s="12" t="s">
        <v>18</v>
      </c>
      <c r="I9" s="12" t="s">
        <v>18</v>
      </c>
      <c r="J9" s="57" t="s">
        <v>27</v>
      </c>
      <c r="K9" s="67"/>
      <c r="L9" s="31"/>
      <c r="M9" s="32" t="s">
        <v>18</v>
      </c>
    </row>
    <row r="10" spans="1:13" ht="15" customHeight="1" x14ac:dyDescent="0.25">
      <c r="A10" s="22"/>
      <c r="B10" s="5"/>
      <c r="C10" s="13"/>
      <c r="D10" s="37"/>
      <c r="E10" s="9" t="s">
        <v>33</v>
      </c>
      <c r="F10" s="10"/>
      <c r="G10" s="10"/>
      <c r="H10" s="12"/>
      <c r="I10" s="12"/>
      <c r="J10" s="57" t="s">
        <v>33</v>
      </c>
      <c r="K10" s="67"/>
      <c r="L10" s="31"/>
      <c r="M10" s="32"/>
    </row>
    <row r="11" spans="1:13" ht="15" customHeight="1" x14ac:dyDescent="0.25">
      <c r="A11" s="22"/>
      <c r="B11" s="5"/>
      <c r="C11" s="13"/>
      <c r="D11" s="37"/>
      <c r="E11" s="9" t="s">
        <v>32</v>
      </c>
      <c r="F11" s="10"/>
      <c r="G11" s="10"/>
      <c r="H11" s="12"/>
      <c r="I11" s="12"/>
      <c r="J11" s="57" t="s">
        <v>32</v>
      </c>
      <c r="K11" s="67"/>
      <c r="L11" s="31"/>
      <c r="M11" s="32"/>
    </row>
    <row r="12" spans="1:13" ht="15" customHeight="1" x14ac:dyDescent="0.25">
      <c r="A12" s="22"/>
      <c r="B12" s="5"/>
      <c r="C12" s="13"/>
      <c r="D12" s="37"/>
      <c r="E12" s="9" t="s">
        <v>28</v>
      </c>
      <c r="F12" s="10"/>
      <c r="G12" s="10"/>
      <c r="H12" s="12"/>
      <c r="I12" s="12"/>
      <c r="J12" s="57" t="s">
        <v>28</v>
      </c>
      <c r="K12" s="67"/>
      <c r="L12" s="31"/>
      <c r="M12" s="32"/>
    </row>
    <row r="13" spans="1:13" ht="15" customHeight="1" x14ac:dyDescent="0.25">
      <c r="A13" s="22"/>
      <c r="B13" s="5"/>
      <c r="C13" s="13"/>
      <c r="D13" s="37"/>
      <c r="E13" s="9" t="s">
        <v>30</v>
      </c>
      <c r="F13" s="14"/>
      <c r="G13" s="14"/>
      <c r="H13" s="52"/>
      <c r="I13" s="52"/>
      <c r="J13" s="57" t="s">
        <v>30</v>
      </c>
      <c r="K13" s="68"/>
      <c r="L13" s="33"/>
      <c r="M13" s="34"/>
    </row>
    <row r="14" spans="1:13" ht="15" customHeight="1" x14ac:dyDescent="0.25">
      <c r="A14" s="23" t="s">
        <v>3</v>
      </c>
      <c r="B14" s="6" t="s">
        <v>4</v>
      </c>
      <c r="C14" s="15" t="s">
        <v>5</v>
      </c>
      <c r="D14" s="15" t="s">
        <v>6</v>
      </c>
      <c r="E14" s="15" t="s">
        <v>17</v>
      </c>
      <c r="F14" s="15" t="s">
        <v>7</v>
      </c>
      <c r="G14" s="15" t="s">
        <v>8</v>
      </c>
      <c r="H14" s="51" t="s">
        <v>19</v>
      </c>
      <c r="I14" s="51"/>
      <c r="J14" s="35"/>
      <c r="K14" s="69" t="s">
        <v>10</v>
      </c>
      <c r="L14" s="15" t="s">
        <v>13</v>
      </c>
      <c r="M14" s="35" t="s">
        <v>36</v>
      </c>
    </row>
    <row r="15" spans="1:13" ht="15" customHeight="1" x14ac:dyDescent="0.25">
      <c r="A15" s="38"/>
      <c r="B15" s="50" t="s">
        <v>40</v>
      </c>
      <c r="C15" s="14"/>
      <c r="D15" s="14"/>
      <c r="E15" s="14"/>
      <c r="F15" s="14"/>
      <c r="G15" s="14"/>
      <c r="H15" s="52"/>
      <c r="I15" s="52"/>
      <c r="J15" s="39"/>
      <c r="K15" s="68"/>
      <c r="L15" s="14"/>
      <c r="M15" s="39"/>
    </row>
    <row r="16" spans="1:13" ht="15" customHeight="1" x14ac:dyDescent="0.25">
      <c r="A16" s="44" t="s">
        <v>47</v>
      </c>
      <c r="B16" s="45" t="s">
        <v>42</v>
      </c>
      <c r="C16" s="46">
        <f>D16+E16+K16</f>
        <v>31500</v>
      </c>
      <c r="D16" s="46">
        <f>4500+9000</f>
        <v>13500</v>
      </c>
      <c r="E16" s="46">
        <v>9000</v>
      </c>
      <c r="F16" s="46">
        <v>9000</v>
      </c>
      <c r="G16" s="46">
        <v>0</v>
      </c>
      <c r="H16" s="53">
        <v>0</v>
      </c>
      <c r="I16" s="53">
        <v>0</v>
      </c>
      <c r="J16" s="47">
        <v>9000</v>
      </c>
      <c r="K16" s="70">
        <v>9000</v>
      </c>
      <c r="L16" s="46">
        <v>9000</v>
      </c>
      <c r="M16" s="47">
        <v>0</v>
      </c>
    </row>
    <row r="17" spans="1:13" ht="15" customHeight="1" x14ac:dyDescent="0.25">
      <c r="A17" s="59" t="s">
        <v>51</v>
      </c>
      <c r="B17" s="60" t="s">
        <v>50</v>
      </c>
      <c r="C17" s="61">
        <v>92000</v>
      </c>
      <c r="D17" s="61">
        <v>0</v>
      </c>
      <c r="E17" s="61">
        <v>92000</v>
      </c>
      <c r="F17" s="61">
        <v>0</v>
      </c>
      <c r="G17" s="61">
        <v>0</v>
      </c>
      <c r="H17" s="62">
        <v>92000</v>
      </c>
      <c r="I17" s="62">
        <v>92000</v>
      </c>
      <c r="J17" s="63">
        <v>0</v>
      </c>
      <c r="K17" s="64">
        <v>92000</v>
      </c>
      <c r="L17" s="61">
        <v>0</v>
      </c>
      <c r="M17" s="63">
        <v>92000</v>
      </c>
    </row>
    <row r="18" spans="1:13" ht="15" customHeight="1" x14ac:dyDescent="0.25">
      <c r="A18" s="59" t="s">
        <v>52</v>
      </c>
      <c r="B18" s="60" t="s">
        <v>53</v>
      </c>
      <c r="C18" s="61">
        <v>33020</v>
      </c>
      <c r="D18" s="61">
        <v>0</v>
      </c>
      <c r="E18" s="61">
        <v>33020</v>
      </c>
      <c r="F18" s="61">
        <v>33020</v>
      </c>
      <c r="G18" s="61">
        <v>0</v>
      </c>
      <c r="H18" s="62">
        <v>0</v>
      </c>
      <c r="I18" s="62">
        <v>0</v>
      </c>
      <c r="J18" s="63">
        <v>0</v>
      </c>
      <c r="K18" s="64">
        <v>33020</v>
      </c>
      <c r="L18" s="61">
        <v>33020</v>
      </c>
      <c r="M18" s="63">
        <v>0</v>
      </c>
    </row>
    <row r="19" spans="1:13" ht="30.75" customHeight="1" x14ac:dyDescent="0.25">
      <c r="A19" s="59" t="s">
        <v>54</v>
      </c>
      <c r="B19" s="65" t="s">
        <v>56</v>
      </c>
      <c r="C19" s="61">
        <v>10160</v>
      </c>
      <c r="D19" s="61">
        <v>0</v>
      </c>
      <c r="E19" s="61">
        <v>10160</v>
      </c>
      <c r="F19" s="61">
        <v>10160</v>
      </c>
      <c r="G19" s="61">
        <v>0</v>
      </c>
      <c r="H19" s="62">
        <v>0</v>
      </c>
      <c r="I19" s="62">
        <v>0</v>
      </c>
      <c r="J19" s="63">
        <v>7493</v>
      </c>
      <c r="K19" s="64">
        <f>E19-J19</f>
        <v>2667</v>
      </c>
      <c r="L19" s="61">
        <v>2667</v>
      </c>
      <c r="M19" s="63">
        <v>0</v>
      </c>
    </row>
    <row r="20" spans="1:13" ht="18" customHeight="1" x14ac:dyDescent="0.25">
      <c r="A20" s="59" t="s">
        <v>55</v>
      </c>
      <c r="B20" s="65" t="s">
        <v>58</v>
      </c>
      <c r="C20" s="61">
        <v>550584</v>
      </c>
      <c r="D20" s="61">
        <v>0</v>
      </c>
      <c r="E20" s="61">
        <v>550584</v>
      </c>
      <c r="F20" s="61">
        <f>E20-I20</f>
        <v>117864</v>
      </c>
      <c r="G20" s="61">
        <v>0</v>
      </c>
      <c r="H20" s="62">
        <v>432720</v>
      </c>
      <c r="I20" s="62">
        <v>432720</v>
      </c>
      <c r="J20" s="63">
        <v>0</v>
      </c>
      <c r="K20" s="64">
        <v>550584</v>
      </c>
      <c r="L20" s="61">
        <f>K20-M20</f>
        <v>117864</v>
      </c>
      <c r="M20" s="63">
        <v>432720</v>
      </c>
    </row>
    <row r="21" spans="1:13" ht="18" customHeight="1" thickBot="1" x14ac:dyDescent="0.3">
      <c r="A21" s="59" t="s">
        <v>57</v>
      </c>
      <c r="B21" s="65" t="s">
        <v>59</v>
      </c>
      <c r="C21" s="61">
        <v>17114</v>
      </c>
      <c r="D21" s="61">
        <v>6217</v>
      </c>
      <c r="E21" s="61">
        <v>10897</v>
      </c>
      <c r="F21" s="61">
        <v>10897</v>
      </c>
      <c r="G21" s="61">
        <v>0</v>
      </c>
      <c r="H21" s="62">
        <v>0</v>
      </c>
      <c r="I21" s="62">
        <v>0</v>
      </c>
      <c r="J21" s="63">
        <v>9220</v>
      </c>
      <c r="K21" s="64">
        <v>1677</v>
      </c>
      <c r="L21" s="61">
        <v>1677</v>
      </c>
      <c r="M21" s="63">
        <v>0</v>
      </c>
    </row>
    <row r="22" spans="1:13" s="16" customFormat="1" ht="19.5" customHeight="1" thickBot="1" x14ac:dyDescent="0.25">
      <c r="A22" s="40"/>
      <c r="B22" s="28" t="s">
        <v>23</v>
      </c>
      <c r="C22" s="48">
        <f>SUM(C16:C21)</f>
        <v>734378</v>
      </c>
      <c r="D22" s="48">
        <f t="shared" ref="D22:M22" si="0">SUM(D16:D21)</f>
        <v>19717</v>
      </c>
      <c r="E22" s="48">
        <f t="shared" si="0"/>
        <v>705661</v>
      </c>
      <c r="F22" s="48">
        <f t="shared" si="0"/>
        <v>180941</v>
      </c>
      <c r="G22" s="48">
        <f t="shared" si="0"/>
        <v>0</v>
      </c>
      <c r="H22" s="48">
        <f t="shared" si="0"/>
        <v>524720</v>
      </c>
      <c r="I22" s="48">
        <f t="shared" si="0"/>
        <v>524720</v>
      </c>
      <c r="J22" s="49">
        <f t="shared" si="0"/>
        <v>25713</v>
      </c>
      <c r="K22" s="58">
        <f t="shared" si="0"/>
        <v>688948</v>
      </c>
      <c r="L22" s="48">
        <f t="shared" si="0"/>
        <v>164228</v>
      </c>
      <c r="M22" s="49">
        <f t="shared" si="0"/>
        <v>524720</v>
      </c>
    </row>
    <row r="23" spans="1:13" s="16" customFormat="1" ht="35.25" customHeight="1" thickBot="1" x14ac:dyDescent="0.3">
      <c r="A23" s="25"/>
      <c r="B23" s="43" t="s">
        <v>39</v>
      </c>
      <c r="C23" s="41"/>
      <c r="D23" s="41"/>
      <c r="E23" s="41"/>
      <c r="F23" s="41"/>
      <c r="G23" s="41"/>
      <c r="H23" s="54"/>
      <c r="I23" s="54"/>
      <c r="J23" s="42"/>
      <c r="K23" s="71"/>
      <c r="L23" s="41"/>
      <c r="M23" s="42"/>
    </row>
    <row r="24" spans="1:13" ht="28.5" customHeight="1" thickBot="1" x14ac:dyDescent="0.3">
      <c r="A24" s="66"/>
      <c r="B24" s="26" t="s">
        <v>41</v>
      </c>
      <c r="C24" s="27"/>
      <c r="D24" s="27"/>
      <c r="E24" s="27"/>
      <c r="F24" s="27"/>
      <c r="G24" s="27"/>
      <c r="H24" s="55"/>
      <c r="I24" s="55"/>
      <c r="J24" s="29"/>
      <c r="K24" s="72"/>
      <c r="L24" s="27"/>
      <c r="M24" s="29"/>
    </row>
    <row r="25" spans="1:13" ht="15" customHeight="1" x14ac:dyDescent="0.2">
      <c r="B25" s="24"/>
    </row>
  </sheetData>
  <mergeCells count="5">
    <mergeCell ref="K6:M7"/>
    <mergeCell ref="A6:A7"/>
    <mergeCell ref="K5:M5"/>
    <mergeCell ref="K1:M1"/>
    <mergeCell ref="A3:M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14.mell2020Zárszám</vt:lpstr>
      <vt:lpstr>'14.mell2020Zárszám'!Nyomtatási_terület</vt:lpstr>
    </vt:vector>
  </TitlesOfParts>
  <Company>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csikjne</dc:creator>
  <cp:lastModifiedBy>Salamon Irénke 2</cp:lastModifiedBy>
  <cp:lastPrinted>2021-05-20T13:12:29Z</cp:lastPrinted>
  <dcterms:created xsi:type="dcterms:W3CDTF">2004-03-18T10:17:37Z</dcterms:created>
  <dcterms:modified xsi:type="dcterms:W3CDTF">2021-05-25T06:49:30Z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1616655513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