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712455C6-97E5-4F74-9F47-DBA7210402DD}" xr6:coauthVersionLast="46" xr6:coauthVersionMax="46" xr10:uidLastSave="{00000000-0000-0000-0000-000000000000}"/>
  <bookViews>
    <workbookView xWindow="-120" yWindow="-120" windowWidth="25440" windowHeight="15540"/>
  </bookViews>
  <sheets>
    <sheet name="22mell2020zársz" sheetId="7" r:id="rId1"/>
  </sheets>
  <definedNames>
    <definedName name="_xlnm.Print_Area" localSheetId="0">'22mell2020zársz'!$A$1:$AO$238</definedName>
  </definedNames>
  <calcPr calcId="181029"/>
</workbook>
</file>

<file path=xl/calcChain.xml><?xml version="1.0" encoding="utf-8"?>
<calcChain xmlns="http://schemas.openxmlformats.org/spreadsheetml/2006/main">
  <c r="AA131" i="7" l="1"/>
  <c r="AK40" i="7"/>
  <c r="AK14" i="7"/>
  <c r="AK16" i="7"/>
  <c r="AP16" i="7" s="1"/>
  <c r="AK29" i="7"/>
  <c r="AK22" i="7"/>
  <c r="AK232" i="7"/>
  <c r="AA232" i="7"/>
  <c r="AA228" i="7"/>
  <c r="AA229" i="7"/>
  <c r="AA29" i="7"/>
  <c r="AA22" i="7"/>
  <c r="AA16" i="7"/>
  <c r="AA40" i="7"/>
  <c r="AA14" i="7"/>
  <c r="AK228" i="7"/>
  <c r="AK225" i="7"/>
  <c r="AA225" i="7"/>
  <c r="AK221" i="7"/>
  <c r="AA221" i="7"/>
  <c r="AA212" i="7"/>
  <c r="AK212" i="7"/>
  <c r="AF14" i="7"/>
  <c r="AK199" i="7"/>
  <c r="AA199" i="7"/>
  <c r="AK196" i="7"/>
  <c r="AA196" i="7"/>
  <c r="AK193" i="7"/>
  <c r="AK200" i="7" s="1"/>
  <c r="AA193" i="7"/>
  <c r="AA200" i="7" s="1"/>
  <c r="AK188" i="7"/>
  <c r="AA188" i="7"/>
  <c r="AK172" i="7"/>
  <c r="AK189" i="7" s="1"/>
  <c r="AA172" i="7"/>
  <c r="AK131" i="7"/>
  <c r="AA189" i="7"/>
  <c r="AA64" i="7"/>
  <c r="AA73" i="7"/>
  <c r="AK64" i="7"/>
  <c r="AK73" i="7"/>
  <c r="AF83" i="7"/>
  <c r="AK83" i="7"/>
  <c r="AK87" i="7" s="1"/>
  <c r="AA83" i="7"/>
  <c r="AA87" i="7" s="1"/>
  <c r="AF80" i="7"/>
  <c r="AF87" i="7"/>
  <c r="AK80" i="7"/>
  <c r="AA80" i="7"/>
  <c r="AF64" i="7"/>
  <c r="AF73" i="7"/>
  <c r="AF51" i="7"/>
  <c r="AK51" i="7"/>
  <c r="AK58" i="7" s="1"/>
  <c r="AK205" i="7" s="1"/>
  <c r="AA51" i="7"/>
  <c r="AA58" i="7" s="1"/>
  <c r="AF40" i="7"/>
  <c r="AF58" i="7" s="1"/>
  <c r="AK229" i="7"/>
  <c r="AK233" i="7" s="1"/>
  <c r="AA233" i="7"/>
  <c r="AP40" i="7"/>
  <c r="AA205" i="7" l="1"/>
</calcChain>
</file>

<file path=xl/sharedStrings.xml><?xml version="1.0" encoding="utf-8"?>
<sst xmlns="http://schemas.openxmlformats.org/spreadsheetml/2006/main" count="382" uniqueCount="371">
  <si>
    <t>Tamási Város Önkormányzata</t>
  </si>
  <si>
    <t>Vagyonkimutatás</t>
  </si>
  <si>
    <t>a könyvviteli mérlegben értékkel szereplő eszközökről és forrásokról</t>
  </si>
  <si>
    <t>ezer forintban</t>
  </si>
  <si>
    <t>2.</t>
  </si>
  <si>
    <t>3.</t>
  </si>
  <si>
    <t>4.</t>
  </si>
  <si>
    <t>5.</t>
  </si>
  <si>
    <t>1.</t>
  </si>
  <si>
    <t>Előző időszak</t>
  </si>
  <si>
    <t>Módosítások
( +/- )</t>
  </si>
  <si>
    <t>Tárgyidőszak</t>
  </si>
  <si>
    <t>ESZKÖZÖK ÖSSZESEN (=A+B+C+D+E+F)</t>
  </si>
  <si>
    <t>ebből:</t>
  </si>
  <si>
    <t>Forgalomképtelen ingatlanok</t>
  </si>
  <si>
    <t xml:space="preserve"> - Földterület</t>
  </si>
  <si>
    <t xml:space="preserve"> - Telek</t>
  </si>
  <si>
    <t xml:space="preserve"> - Épület</t>
  </si>
  <si>
    <t xml:space="preserve"> - Építmény</t>
  </si>
  <si>
    <t xml:space="preserve"> - Ingatlanhoz kapcsolódó vagyoni értékű jog</t>
  </si>
  <si>
    <t>Korlátozottan forgalomképes ingatlanok</t>
  </si>
  <si>
    <t xml:space="preserve"> - Ültetvény</t>
  </si>
  <si>
    <t>Forgalomképes ingatlanok</t>
  </si>
  <si>
    <t>ESZKÖZÖK/FORRÁSOK</t>
  </si>
  <si>
    <t>Sor-szám</t>
  </si>
  <si>
    <t>01</t>
  </si>
  <si>
    <t xml:space="preserve">A/I/1 Vagyoni értékű jogok </t>
  </si>
  <si>
    <t>02</t>
  </si>
  <si>
    <t>A/I/2 Szellemi termékek</t>
  </si>
  <si>
    <t>03</t>
  </si>
  <si>
    <t xml:space="preserve">A/I/3 Immateriális javak értékhelyesbítése </t>
  </si>
  <si>
    <t>04</t>
  </si>
  <si>
    <t>A/I Immateriális javak (=A/I/1+A/I/2+A/I/3)</t>
  </si>
  <si>
    <t>05</t>
  </si>
  <si>
    <t xml:space="preserve">A/II/1 Ingatlanok és a kapcsolódó vagyoni értékű jogok </t>
  </si>
  <si>
    <t>06</t>
  </si>
  <si>
    <t xml:space="preserve">A/II/2 Gépek, berendezések, felszerelések, járművek </t>
  </si>
  <si>
    <t>07</t>
  </si>
  <si>
    <t xml:space="preserve">A/II/3 Tenyészállatok </t>
  </si>
  <si>
    <t>08</t>
  </si>
  <si>
    <t xml:space="preserve">A/II/4 Beruházások, felújítások </t>
  </si>
  <si>
    <t>09</t>
  </si>
  <si>
    <t>A/II/5 Tárgyi eszközök értékhelyesbítése</t>
  </si>
  <si>
    <t>10</t>
  </si>
  <si>
    <t>A/II Tárgyi eszközök  (=A/II/1+...+A/II/5)</t>
  </si>
  <si>
    <t>11</t>
  </si>
  <si>
    <t>A/III/1 Tartós részesedések (=A/III/1a+…+A/III/1e)</t>
  </si>
  <si>
    <t>12</t>
  </si>
  <si>
    <t>A/III/1a - ebből: tartós részesedések jegybankban</t>
  </si>
  <si>
    <t>13</t>
  </si>
  <si>
    <t>A/III/1b - ebből: tartós részesedések nem pénzügyi vállalkozásban</t>
  </si>
  <si>
    <t>14</t>
  </si>
  <si>
    <t>A/III/1c - ebből: tartós részesedésel pénzügyi vállalkozásban</t>
  </si>
  <si>
    <t>15</t>
  </si>
  <si>
    <t>A/III/1d - ebből: tartós részesedések társulásban</t>
  </si>
  <si>
    <t>16</t>
  </si>
  <si>
    <t>A/III/1e - ebből: egyéb tartós részesedések</t>
  </si>
  <si>
    <t>17</t>
  </si>
  <si>
    <t>A/III/2 Tartós hitelviszonyt megtestesítő értékpapírok (&gt;=A/III/2a+A/III/2/b)</t>
  </si>
  <si>
    <t>18</t>
  </si>
  <si>
    <t>A/III/2a - ebből: államkötvények</t>
  </si>
  <si>
    <t>19</t>
  </si>
  <si>
    <t>A/III/2b - ebből: helyi önkormányzatok kötvényei</t>
  </si>
  <si>
    <t>20</t>
  </si>
  <si>
    <t xml:space="preserve">A/III/3 Befektetett pénzügyi eszközök értékhelyesbítése 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</si>
  <si>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</si>
  <si>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</si>
  <si>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</si>
  <si>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</si>
  <si>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23</t>
  </si>
  <si>
    <t>A/IV/1a - ebből: immateriális javak</t>
  </si>
  <si>
    <t>24</t>
  </si>
  <si>
    <t>A/IV/1b - ebből: tárgyi eszközök</t>
  </si>
  <si>
    <t>25</t>
  </si>
  <si>
    <t>A/IV/1c - ebből: tartós részesedések, tartós hitelviszonyt megtestesítő értékpapírok</t>
  </si>
  <si>
    <t>26</t>
  </si>
  <si>
    <t>A/IV/2 Koncesszióba, vagyonkezelésbe adott eszközök értékhelyesbítése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</si>
  <si>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</si>
  <si>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</si>
  <si>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</si>
  <si>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</si>
  <si>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</si>
  <si>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</si>
  <si>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30</t>
  </si>
  <si>
    <t>B/I/2 Átsorolt, követelés fejében átvett készletek</t>
  </si>
  <si>
    <t>31</t>
  </si>
  <si>
    <t>B/I/3 Egyéb készletek</t>
  </si>
  <si>
    <t>32</t>
  </si>
  <si>
    <t>B/I/4  Befejezetlen termelés, félkész termékek, késztermékek</t>
  </si>
  <si>
    <t>33</t>
  </si>
  <si>
    <t xml:space="preserve">B/I/5 Növendék-, hízó és egyéb állatok </t>
  </si>
  <si>
    <t>34</t>
  </si>
  <si>
    <t>B/I Készletek (=B/I/1+…+B/I/5)</t>
  </si>
  <si>
    <t>35</t>
  </si>
  <si>
    <t>B/II/1 Nem tartós részesedések</t>
  </si>
  <si>
    <t>36</t>
  </si>
  <si>
    <t>B/II/2 Forgatási célú hitelviszonyt megtestesítő értékpapírok (&gt;=B/II/2a+…+B/II/2e)</t>
  </si>
  <si>
    <t>37</t>
  </si>
  <si>
    <t>B/II/2a - ebből: kárpótlási jegyek</t>
  </si>
  <si>
    <t>38</t>
  </si>
  <si>
    <t>B/II/2b - ebből: kincstárjegyek</t>
  </si>
  <si>
    <t>39</t>
  </si>
  <si>
    <t>B/II/2c - ebből: államkötvények</t>
  </si>
  <si>
    <t>40</t>
  </si>
  <si>
    <t>B/II/2d - ebből: helyi önkormányzatok kötvényei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</si>
  <si>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</si>
  <si>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</si>
  <si>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</si>
  <si>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</si>
  <si>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</si>
  <si>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</si>
  <si>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44</t>
  </si>
  <si>
    <t>C/I/1 Éven túli lejáratú forint lekötött bankbetétek</t>
  </si>
  <si>
    <t>45</t>
  </si>
  <si>
    <t>C/I/2 Éven túli lejáratú deviza lekötött bankbetétek</t>
  </si>
  <si>
    <t>46</t>
  </si>
  <si>
    <t>C/I Lekötött bankbetétek (=C/I/1+…+C/I/2)</t>
  </si>
  <si>
    <t>47</t>
  </si>
  <si>
    <t>C/II/1 Forintpénztár</t>
  </si>
  <si>
    <t>48</t>
  </si>
  <si>
    <t>C/II/2 Valutapénztár</t>
  </si>
  <si>
    <t>49</t>
  </si>
  <si>
    <t>C/II/3 Betétkönyvek, csekkek, elektronikus pénzeszközök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</si>
  <si>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</si>
  <si>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</si>
  <si>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</si>
  <si>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</si>
  <si>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</si>
  <si>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</si>
  <si>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</si>
  <si>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</si>
  <si>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54</t>
  </si>
  <si>
    <t>C/IV/1 Kincstáron kívüli devizaszámlák</t>
  </si>
  <si>
    <t>55</t>
  </si>
  <si>
    <t>C/IV/2 Kincstárban vezetett devizaszámlák</t>
  </si>
  <si>
    <t>56</t>
  </si>
  <si>
    <t>C/IV Devizaszámlák (=CIV/1+C/IV/2)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</si>
  <si>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</si>
  <si>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</si>
  <si>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</si>
  <si>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</si>
  <si>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59</t>
  </si>
  <si>
    <t>D/I/1a - ebből: költségvetési évben esedékes követelések működési célú visszatérítendő támogatások, kölcsönök visszatérülésére államháztartáson belülről</t>
  </si>
  <si>
    <t>60</t>
  </si>
  <si>
    <t>D/I/2 Költségvetési évben esedékes követelések felhalmozási célú támogatások bevételeire államháztartáson belülről (&gt;=D/I/2a)</t>
  </si>
  <si>
    <t>61</t>
  </si>
  <si>
    <t>D/I/2a - ebből: költségvetési évben esedékes követelések felhalmozási célú visszatérítendő támogatások, kölcsönök visszatérülésére államháztartáson belülről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</si>
  <si>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</si>
  <si>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</si>
  <si>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</si>
  <si>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</si>
  <si>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64</t>
  </si>
  <si>
    <t>D/I/3b - ebből: költségvetési évben esedékes követelések szociális hozzájárulási adóra és járulékokra</t>
  </si>
  <si>
    <t>65</t>
  </si>
  <si>
    <t>D/I/3c - ebből: költségvetési évben esedékes követelések bérhez és foglalkoztatáshoz kapcsolódó 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</si>
  <si>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</si>
  <si>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</si>
  <si>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</si>
  <si>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</si>
  <si>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</si>
  <si>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</si>
  <si>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</si>
  <si>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</si>
  <si>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</si>
  <si>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</si>
  <si>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</si>
  <si>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</si>
  <si>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</si>
  <si>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</si>
  <si>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</si>
  <si>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</si>
  <si>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</si>
  <si>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</si>
  <si>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75</t>
  </si>
  <si>
    <t>D/I/4f - ebből: költségvetési évben esedékes követelések kamatbevételekre</t>
  </si>
  <si>
    <t>76</t>
  </si>
  <si>
    <t>D/I/4g - ebből: költségvetési évben esedékes követelések egyéb pénzügyi műveletek bevételeire</t>
  </si>
  <si>
    <t>77</t>
  </si>
  <si>
    <t>D/I/4h - ebből: költségvetési évben esedékes követelések biztosító által fizetett kártérítésre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</si>
  <si>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</si>
  <si>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</si>
  <si>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</si>
  <si>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</si>
  <si>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80</t>
  </si>
  <si>
    <t>D/I/5a - ebből: költségvetési évben esedékes követelések immateriális javak értékesítésére</t>
  </si>
  <si>
    <t>81</t>
  </si>
  <si>
    <t>D/I/5b - ebből: költségvetési évben esedékes követelések ingatlanok értékesítésére</t>
  </si>
  <si>
    <t>82</t>
  </si>
  <si>
    <t>D/I/5c - ebből: költségvetési évben esedékes követelések egyéb tárgyi eszközök értékesítésére</t>
  </si>
  <si>
    <t>83</t>
  </si>
  <si>
    <t>D/I/5d - ebből: költségvetési évben esedékes követelések részesedések értékesítésére</t>
  </si>
  <si>
    <t>84</t>
  </si>
  <si>
    <t>D/I/5e - ebből: költségvetési évben esedékes követelések részesedések megszűnéséhez kapcsolódó bevételekre</t>
  </si>
  <si>
    <t>85</t>
  </si>
  <si>
    <t>D/I/6 Költségvetési évben esedékes követelések működési célú átvett pénzeszközre (&gt;=D/I/6a+D/I/6b+D/I/6c)</t>
  </si>
  <si>
    <t>86</t>
  </si>
  <si>
    <t>D/I/6a - ebből: költségvetési évben esedékes követelések működési célú visszatérítendő támogatások, kölcsönök visszatérülése az Európai Uniótól</t>
  </si>
  <si>
    <t>87</t>
  </si>
  <si>
    <t>D/I/6b - ebből: költségvetési évben esedékes követelések működési célú visszatérítendő támogatások, kölcsönök visszatérülése kormányoktól és más nemzetközi szervezetektől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</si>
  <si>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</si>
  <si>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</si>
  <si>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</si>
  <si>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</si>
  <si>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90</t>
  </si>
  <si>
    <t>D/I/7a - ebből: költségvetési évben esedékes követelések felhalmozási célú visszatérítendő támogatások, kölcsönök visszatérülése az Európai Uniótól</t>
  </si>
  <si>
    <t>91</t>
  </si>
  <si>
    <t>D/I/7b - ebből: költségvetési évben esedékes követelések felhalmozási célú visszatérítendő támogatások, kölcsönök visszatérülése kormányoktól és más nemzetközi szervezetektől</t>
  </si>
  <si>
    <t>92</t>
  </si>
  <si>
    <t>D/I/7c - ebből: költségvetési évben esedékes követelések felhalmozási célú visszatérítendő támogatások, kölcsönök visszatérülésére államháztartáson kívülről</t>
  </si>
  <si>
    <t>93</t>
  </si>
  <si>
    <t>D/I/8 Költségvetési évben esedékes követelések finanszírozási bevételekre (&gt;=D/I/8a+…+D/I/8g)</t>
  </si>
  <si>
    <t>94</t>
  </si>
  <si>
    <t>D/I/8a - ebből: költségvetési évben esedékes követelések forgatási célú belföldi értékpapírok beváltásából, értékesítéséből</t>
  </si>
  <si>
    <t>95</t>
  </si>
  <si>
    <t>D/I/8b - ebből: költségvetési évben esedékes követelések befektetési célú belföldi értékpapírok beváltásából, értékesítéséből</t>
  </si>
  <si>
    <t>96</t>
  </si>
  <si>
    <t>D/I/8c - ebből: költségvetési évben esedékes követelések államháztartáson belüli megelőlegezések törlesztésére</t>
  </si>
  <si>
    <t>97</t>
  </si>
  <si>
    <t>D/I/8d - ebből: költségvetési évben esedékes követelések hosszú lejáratú tulajdonosi kölcsönök bevételeire</t>
  </si>
  <si>
    <t>98</t>
  </si>
  <si>
    <t>D/I/8e - ebből: költségvetési évben esedékes követelések rövid lejáratú tulajdonosi kölcsönök bevételeire</t>
  </si>
  <si>
    <t>99</t>
  </si>
  <si>
    <t>D/I/8f - ebből: költségvetési évben esedékes követelések forgatási célú külföldi értékpapírok beváltásából, értékesítéséből</t>
  </si>
  <si>
    <t>100</t>
  </si>
  <si>
    <t>D/I/8g - ebből: költségvetési évben esedékes követelések befektetési célú külföldi értékpapírok beváltásából, értékesítéséből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</si>
  <si>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</si>
  <si>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</si>
  <si>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</si>
  <si>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</si>
  <si>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103</t>
  </si>
  <si>
    <t>D/II/1a - ebből: költségvetési évet követően esedékes követelések működési célú visszatérítendő támogatások, kölcsönök visszatérülésére államháztartáson belülről</t>
  </si>
  <si>
    <t>104</t>
  </si>
  <si>
    <t>D/II/2 Költségvetési évet követően esedékes követelések felhalmozási célú támogatások bevételeire államháztartáson belülről (&gt;=D/II/2a)</t>
  </si>
  <si>
    <t>105</t>
  </si>
  <si>
    <t>D/II/2a - ebből: költségvetési évet követően esedékes követelések felhalmozási célú visszatérítendő támogatások, kölcsönök visszatérülésére államháztartáson belülről</t>
  </si>
  <si>
    <t>106</t>
  </si>
  <si>
    <t>D/II/3 Költségvetési évet követően esedékes követelések közhatalmi bevételre (=D/II/3a+…+D/II/3f)</t>
  </si>
  <si>
    <t>107</t>
  </si>
  <si>
    <t>D/II/3a - ebből: költségvetési évet követően esedékes követelések jövedelemadókra</t>
  </si>
  <si>
    <t>108</t>
  </si>
  <si>
    <t>D/II/3b - ebből: költségvetési évet követően esedékes követelések szociális hozzájárulási adóra és járulékokra</t>
  </si>
  <si>
    <t>109</t>
  </si>
  <si>
    <t>D/II/3c - ebből: költségvetési évet követően esedékes követelések bérhez és foglalkoztatáshoz kapcsolódó adókra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</si>
  <si>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</si>
  <si>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</si>
  <si>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</si>
  <si>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</si>
  <si>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</si>
  <si>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</si>
  <si>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</si>
  <si>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</si>
  <si>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</si>
  <si>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</si>
  <si>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</si>
  <si>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</si>
  <si>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</si>
  <si>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</si>
  <si>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</si>
  <si>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</si>
  <si>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</si>
  <si>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</si>
  <si>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119</t>
  </si>
  <si>
    <t>D/II/4f - ebből: költségvetési évet követően esedékes követelések kamatbevételekre</t>
  </si>
  <si>
    <t>120</t>
  </si>
  <si>
    <t>D/II/4g - ebből: költségvetési évet követően esedékes követelések egyéb pénzügyi műveletek bevételeire</t>
  </si>
  <si>
    <t>121</t>
  </si>
  <si>
    <t>D/II/4h - ebből: költségvetési évet követően esedékes követelések biztosító által fizetett kártérítésre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</si>
  <si>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</si>
  <si>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</si>
  <si>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</si>
  <si>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</si>
  <si>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124</t>
  </si>
  <si>
    <t>D/II/5a - ebből: költségvetési évet követően esedékes követelések immateriális javak értékesítésére</t>
  </si>
  <si>
    <t>125</t>
  </si>
  <si>
    <t>D/II/5b - ebből: költségvetési évet követően esedékes követelések ingatlanok értékesítésére</t>
  </si>
  <si>
    <t>126</t>
  </si>
  <si>
    <t>D/II/5c - ebből: költségvetési évet követően esedékes követelések egyéb tárgyi eszközök értékesítésére</t>
  </si>
  <si>
    <t>127</t>
  </si>
  <si>
    <t>D/II/5d - ebből: költségvetési évet követően esedékes követelések részesedések értékesítésére</t>
  </si>
  <si>
    <t>128</t>
  </si>
  <si>
    <t>D/II/5e - ebből: költségvetési évet követően esedékes követelések részesedések megszűnéséhez kapcsolódó bevételekre</t>
  </si>
  <si>
    <t>129</t>
  </si>
  <si>
    <t>D/II/6 Költségvetési évet követően esedékes követelések működési célú átvett pénzeszközre (&gt;=D/II/6a+D/II/6b+D/II/6c)</t>
  </si>
  <si>
    <t>130</t>
  </si>
  <si>
    <t>D/II/6a - ebből: költségvetési évet követően esedékes követelések működési célú visszatérítendő támogatások, kölcsönök visszatérülése az Európai Uniótól</t>
  </si>
  <si>
    <t>131</t>
  </si>
  <si>
    <t>D/II/6b - ebből: költségvetési évet követően esedékes követelések működési célú visszatérítendő támogatások, kölcsönök visszatérülése kormányoktól és más nemzetközi szervezetektől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</si>
  <si>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</si>
  <si>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</si>
  <si>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</si>
  <si>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</si>
  <si>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134</t>
  </si>
  <si>
    <t>D/II/7a - ebből: költségvetési évet követően esedékes követelések felhalmozási célú visszatérítendő támogatások, kölcsönök visszatérülése az Európai Uniótól</t>
  </si>
  <si>
    <t>135</t>
  </si>
  <si>
    <t>D/II/7b - ebből: költségvetési évet követően esedékes követelések felhalmozási célú visszatérítendő támogatások, kölcsönök visszatérülése kormányoktól és más nemzetközi szervezetektől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</si>
  <si>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</si>
  <si>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</si>
  <si>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137</t>
  </si>
  <si>
    <t>D/II/8 Költségvetési évet követően esedékes követelések finanszírozási bevételekre (=D/II/8a+D/II/8b+D/II/8c)</t>
  </si>
  <si>
    <t>138</t>
  </si>
  <si>
    <t>D/II8a - ebből: költségvetési évet követően esedékes követelések befektetési célú belföldi értékpapírok beváltásából, értékesítéséből</t>
  </si>
  <si>
    <t>139</t>
  </si>
  <si>
    <t>D/II8b - ebből: költségvetési évet követően esedékes követelések hosszú lejáratú tulajdonosi kölcsönök bevételeire</t>
  </si>
  <si>
    <t>140</t>
  </si>
  <si>
    <t>D/II8c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</si>
  <si>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</si>
  <si>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</si>
  <si>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</si>
  <si>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</si>
  <si>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</si>
  <si>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</si>
  <si>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</si>
  <si>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</si>
  <si>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</si>
  <si>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</si>
  <si>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</si>
  <si>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</si>
  <si>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</si>
  <si>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</si>
  <si>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Gazdasági társaság alapítása, jegyzett tőkéjének emelése esetén a társaságnak ténylegesen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</si>
  <si>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</si>
  <si>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</si>
  <si>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</si>
  <si>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</si>
  <si>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</si>
  <si>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</si>
  <si>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</si>
  <si>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G/I  Nemzeti vagyon induláskori értéke</t>
  </si>
  <si>
    <t>G/II Nemzeti vagyon változásai</t>
  </si>
  <si>
    <t>G/VI Mérleg szerinti eredmény</t>
  </si>
  <si>
    <t>G/ SAJÁT TŐKE  (= G/I+…+G/VI)</t>
  </si>
  <si>
    <t>H/I/1 Költségvetési évben esedékes kötelezettségek személyi juttatásokra</t>
  </si>
  <si>
    <t>H/I/3 Költségvetési évben esedékes kötelezettségek dologi kiadásokra</t>
  </si>
  <si>
    <t>H/I/5 Költségvetési évben esedékes kötelezettségek egyéb működési célú kiadásokra (&gt;=H/I/5a+H/I/5b)</t>
  </si>
  <si>
    <t>H/I/6 Költségvetési évben esedékes kötelezettségek beruházásokra</t>
  </si>
  <si>
    <t>H/I/7 Költségvetési évben esedékes kötelezettségek felújításokra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</si>
  <si>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</si>
  <si>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</si>
  <si>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</si>
  <si>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</si>
  <si>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H/II/9a - ebből: költségvetési évet követően esedékes kötelezettségek hosszú lejáratú hitelek, kölcsönök törlesztésére pénzügyi vállalkozásnak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</si>
  <si>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</si>
  <si>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</si>
  <si>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</si>
  <si>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</si>
  <si>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</si>
  <si>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</si>
  <si>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</si>
  <si>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FORRÁSOK</t>
  </si>
  <si>
    <t>ESZKÖZÖK</t>
  </si>
  <si>
    <t>D/II8d - ebből: költségvetési évet követően esedékes követelések befektetési célú külföldi értékpapírok beváltásából, értékesítéséből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</si>
  <si>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</si>
  <si>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</si>
  <si>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</si>
  <si>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</si>
  <si>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</si>
  <si>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</si>
  <si>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</si>
  <si>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</si>
  <si>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</si>
  <si>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</si>
  <si>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</si>
  <si>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G/IV Felhalmozott eredmény</t>
  </si>
  <si>
    <t>H/II/9e - ebből: költségvetési évet követően esedékes kötelezettségek államháztartáson belüli megelőlegezések visszafizetésére</t>
  </si>
  <si>
    <t>H/III/1 Kapott előlegek</t>
  </si>
  <si>
    <t>22.számú melléklet</t>
  </si>
  <si>
    <t xml:space="preserve">G/III Egyéb eszközök induláskori értéke és változásai </t>
  </si>
  <si>
    <t>2020. december 31.</t>
  </si>
  <si>
    <t>H/I/8 Költségvetési évben esedékes kötelezettségek egyéb felhalmozási célú kiadásokra</t>
  </si>
  <si>
    <t>J/3 Halasztott eredményszemléletű bevételek</t>
  </si>
  <si>
    <t>Megjegyzés: A táblázat előző időszak adatai oszlopában található adatok és a 2019. évi zárszámadás 22. mellékletének tárgyidőszaki adatok oszlopában található adatok közötti eltérés oka, hogy a KÖH záró adatait a PH-nál évközi változásként kellett felvinni, nem lehetett nyitóként.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</si>
</sst>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Times New Roman CE"/>
      <charset val="238"/>
    </font>
    <font>
      <b/>
      <sz val="12"/>
      <name val="Times New Roman CE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name val="Arial"/>
      <family val="2"/>
    </font>
    <font>
      <sz val="12"/>
      <name val="Times New Roman CE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  <charset val="238"/>
    </font>
    <font>
      <b/>
      <sz val="12"/>
      <color indexed="8"/>
      <name val="MS Sans Serif"/>
      <family val="2"/>
      <charset val="238"/>
    </font>
    <font>
      <sz val="12"/>
      <color indexed="8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</cellStyleXfs>
  <cellXfs count="118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8" fillId="0" borderId="0" xfId="0" applyFont="1" applyFill="1"/>
    <xf numFmtId="0" fontId="8" fillId="2" borderId="0" xfId="0" applyFont="1" applyFill="1"/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9" fillId="0" borderId="7" xfId="3" applyFont="1" applyFill="1" applyBorder="1" applyAlignment="1">
      <alignment horizontal="left" vertical="center" wrapText="1"/>
    </xf>
    <xf numFmtId="3" fontId="6" fillId="0" borderId="7" xfId="0" applyNumberFormat="1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left" vertical="center" wrapText="1"/>
    </xf>
    <xf numFmtId="3" fontId="8" fillId="0" borderId="7" xfId="0" applyNumberFormat="1" applyFont="1" applyFill="1" applyBorder="1" applyAlignment="1">
      <alignment horizontal="right" vertical="center"/>
    </xf>
    <xf numFmtId="0" fontId="9" fillId="0" borderId="7" xfId="4" applyFont="1" applyFill="1" applyBorder="1" applyAlignment="1">
      <alignment horizontal="left" vertical="center" wrapText="1"/>
    </xf>
    <xf numFmtId="3" fontId="7" fillId="0" borderId="10" xfId="5" applyNumberFormat="1" applyFont="1" applyFill="1" applyBorder="1" applyAlignment="1">
      <alignment horizontal="right" vertical="center" wrapText="1"/>
    </xf>
    <xf numFmtId="3" fontId="7" fillId="0" borderId="11" xfId="5" applyNumberFormat="1" applyFont="1" applyFill="1" applyBorder="1" applyAlignment="1">
      <alignment horizontal="right" vertical="center" wrapText="1"/>
    </xf>
    <xf numFmtId="3" fontId="7" fillId="0" borderId="12" xfId="5" applyNumberFormat="1" applyFont="1" applyFill="1" applyBorder="1" applyAlignment="1">
      <alignment horizontal="right" vertical="center" wrapText="1"/>
    </xf>
    <xf numFmtId="3" fontId="7" fillId="0" borderId="9" xfId="5" applyNumberFormat="1" applyFont="1" applyFill="1" applyBorder="1" applyAlignment="1">
      <alignment horizontal="right" vertical="center" wrapText="1"/>
    </xf>
    <xf numFmtId="3" fontId="11" fillId="3" borderId="7" xfId="5" applyNumberFormat="1" applyFont="1" applyFill="1" applyBorder="1" applyAlignment="1">
      <alignment horizontal="right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right" vertical="center" wrapText="1"/>
    </xf>
    <xf numFmtId="3" fontId="11" fillId="3" borderId="9" xfId="5" applyNumberFormat="1" applyFont="1" applyFill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0" fontId="8" fillId="0" borderId="7" xfId="2" applyFont="1" applyBorder="1" applyAlignment="1">
      <alignment horizontal="left" vertical="center" wrapText="1"/>
    </xf>
    <xf numFmtId="3" fontId="8" fillId="0" borderId="9" xfId="0" applyNumberFormat="1" applyFont="1" applyFill="1" applyBorder="1" applyAlignment="1">
      <alignment horizontal="right" vertical="center"/>
    </xf>
    <xf numFmtId="0" fontId="6" fillId="0" borderId="7" xfId="2" applyFont="1" applyBorder="1" applyAlignment="1">
      <alignment horizontal="left" vertical="center" wrapText="1"/>
    </xf>
    <xf numFmtId="3" fontId="7" fillId="0" borderId="11" xfId="5" applyNumberFormat="1" applyFont="1" applyFill="1" applyBorder="1" applyAlignment="1">
      <alignment horizontal="center" vertical="center" wrapText="1"/>
    </xf>
    <xf numFmtId="3" fontId="7" fillId="0" borderId="9" xfId="5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0" fontId="8" fillId="0" borderId="7" xfId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11" fillId="0" borderId="11" xfId="0" applyNumberFormat="1" applyFont="1" applyFill="1" applyBorder="1" applyAlignment="1">
      <alignment horizontal="right" vertical="center"/>
    </xf>
    <xf numFmtId="3" fontId="11" fillId="0" borderId="9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Border="1" applyAlignment="1"/>
    <xf numFmtId="0" fontId="8" fillId="0" borderId="13" xfId="0" applyFont="1" applyBorder="1" applyAlignment="1">
      <alignment horizontal="right"/>
    </xf>
    <xf numFmtId="0" fontId="7" fillId="0" borderId="14" xfId="0" applyFont="1" applyBorder="1" applyAlignment="1"/>
    <xf numFmtId="0" fontId="7" fillId="0" borderId="15" xfId="0" applyFont="1" applyBorder="1" applyAlignment="1"/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9" fillId="0" borderId="7" xfId="3" applyFont="1" applyFill="1" applyBorder="1" applyAlignment="1">
      <alignment horizontal="left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0" fontId="10" fillId="0" borderId="7" xfId="3" applyFont="1" applyFill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3" fontId="7" fillId="0" borderId="7" xfId="5" applyNumberFormat="1" applyFont="1" applyFill="1" applyBorder="1" applyAlignment="1">
      <alignment horizontal="right" vertical="center" wrapText="1"/>
    </xf>
    <xf numFmtId="3" fontId="13" fillId="0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right" vertical="center"/>
    </xf>
    <xf numFmtId="3" fontId="7" fillId="3" borderId="7" xfId="5" applyNumberFormat="1" applyFont="1" applyFill="1" applyBorder="1" applyAlignment="1">
      <alignment horizontal="right" vertical="center" wrapText="1"/>
    </xf>
    <xf numFmtId="3" fontId="13" fillId="0" borderId="7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7" fillId="3" borderId="9" xfId="5" applyNumberFormat="1" applyFont="1" applyFill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10" fillId="0" borderId="7" xfId="4" applyFont="1" applyFill="1" applyBorder="1" applyAlignment="1">
      <alignment horizontal="left" vertical="center" wrapText="1"/>
    </xf>
    <xf numFmtId="3" fontId="8" fillId="0" borderId="8" xfId="0" applyNumberFormat="1" applyFont="1" applyFill="1" applyBorder="1" applyAlignment="1">
      <alignment horizontal="right" vertical="center"/>
    </xf>
    <xf numFmtId="0" fontId="8" fillId="0" borderId="7" xfId="1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3" fontId="11" fillId="3" borderId="4" xfId="5" applyNumberFormat="1" applyFont="1" applyFill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11" fillId="3" borderId="6" xfId="5" applyNumberFormat="1" applyFont="1" applyFill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</cellXfs>
  <cellStyles count="6">
    <cellStyle name="Normál" xfId="0" builtinId="0"/>
    <cellStyle name="Normál 4" xfId="1"/>
    <cellStyle name="Normál 4 2" xfId="2"/>
    <cellStyle name="Normál_12_urlap_Mérleg_MJEL 01R_ABCDEF_2014re_nov19" xfId="3"/>
    <cellStyle name="Normál_12_urlap_Mérleg_MJEL 01R_ABCDEF_2014re_nov19 2" xfId="4"/>
    <cellStyle name="Normál_12dmelléklet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38"/>
  <sheetViews>
    <sheetView tabSelected="1" view="pageBreakPreview" zoomScaleNormal="100" zoomScaleSheetLayoutView="100" workbookViewId="0">
      <pane xSplit="26" ySplit="10" topLeftCell="AA209" activePane="bottomRight" state="frozen"/>
      <selection pane="topRight" activeCell="AA1" sqref="AA1"/>
      <selection pane="bottomLeft" activeCell="A11" sqref="A11"/>
      <selection pane="bottomRight" activeCell="AA233" sqref="AA233:AE233"/>
    </sheetView>
  </sheetViews>
  <sheetFormatPr defaultColWidth="3.1640625" defaultRowHeight="15" x14ac:dyDescent="0.2"/>
  <cols>
    <col min="1" max="1" width="12.1640625" style="2" customWidth="1"/>
    <col min="2" max="23" width="4" style="2" customWidth="1"/>
    <col min="24" max="25" width="3.83203125" style="2" customWidth="1"/>
    <col min="26" max="30" width="4" style="2" customWidth="1"/>
    <col min="31" max="31" width="4.5" style="2" customWidth="1"/>
    <col min="32" max="40" width="4" style="2" customWidth="1"/>
    <col min="41" max="41" width="5.33203125" style="2" customWidth="1"/>
    <col min="42" max="42" width="18.33203125" style="2" customWidth="1"/>
    <col min="43" max="43" width="13.33203125" style="2" bestFit="1" customWidth="1"/>
    <col min="44" max="16384" width="3.1640625" style="2"/>
  </cols>
  <sheetData>
    <row r="1" spans="1:42" ht="15.75" x14ac:dyDescent="0.2">
      <c r="A1" s="75" t="s">
        <v>365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1"/>
    </row>
    <row r="2" spans="1:42" ht="15.75" x14ac:dyDescent="0.2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</row>
    <row r="3" spans="1:42" ht="15.75" x14ac:dyDescent="0.2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</row>
    <row r="4" spans="1:42" ht="15.75" x14ac:dyDescent="0.2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</row>
    <row r="5" spans="1:42" ht="15.75" x14ac:dyDescent="0.2">
      <c r="A5" s="62" t="s">
        <v>367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</row>
    <row r="6" spans="1:42" s="3" customFormat="1" ht="12.95" customHeight="1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</row>
    <row r="7" spans="1:42" ht="17.25" customHeight="1" thickBot="1" x14ac:dyDescent="0.3">
      <c r="A7" s="77" t="s">
        <v>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9"/>
    </row>
    <row r="8" spans="1:42" s="4" customFormat="1" ht="34.5" customHeight="1" x14ac:dyDescent="0.2">
      <c r="A8" s="11" t="s">
        <v>24</v>
      </c>
      <c r="B8" s="80" t="s">
        <v>23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1" t="s">
        <v>9</v>
      </c>
      <c r="AB8" s="81"/>
      <c r="AC8" s="81"/>
      <c r="AD8" s="81"/>
      <c r="AE8" s="81"/>
      <c r="AF8" s="80" t="s">
        <v>10</v>
      </c>
      <c r="AG8" s="80"/>
      <c r="AH8" s="80"/>
      <c r="AI8" s="80"/>
      <c r="AJ8" s="80"/>
      <c r="AK8" s="81" t="s">
        <v>11</v>
      </c>
      <c r="AL8" s="81"/>
      <c r="AM8" s="81"/>
      <c r="AN8" s="81"/>
      <c r="AO8" s="82"/>
    </row>
    <row r="9" spans="1:42" x14ac:dyDescent="0.2">
      <c r="A9" s="12" t="s">
        <v>8</v>
      </c>
      <c r="B9" s="69" t="s">
        <v>4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 t="s">
        <v>5</v>
      </c>
      <c r="AB9" s="70"/>
      <c r="AC9" s="70"/>
      <c r="AD9" s="70"/>
      <c r="AE9" s="70"/>
      <c r="AF9" s="70" t="s">
        <v>6</v>
      </c>
      <c r="AG9" s="70"/>
      <c r="AH9" s="70"/>
      <c r="AI9" s="70"/>
      <c r="AJ9" s="70"/>
      <c r="AK9" s="70" t="s">
        <v>7</v>
      </c>
      <c r="AL9" s="70"/>
      <c r="AM9" s="70"/>
      <c r="AN9" s="70"/>
      <c r="AO9" s="71"/>
    </row>
    <row r="10" spans="1:42" ht="23.25" customHeight="1" x14ac:dyDescent="0.2">
      <c r="A10" s="66" t="s">
        <v>349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8"/>
    </row>
    <row r="11" spans="1:42" ht="12.95" customHeight="1" x14ac:dyDescent="0.2">
      <c r="A11" s="13" t="s">
        <v>25</v>
      </c>
      <c r="B11" s="84" t="s">
        <v>26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5">
        <v>7802</v>
      </c>
      <c r="AB11" s="85"/>
      <c r="AC11" s="85"/>
      <c r="AD11" s="85"/>
      <c r="AE11" s="85"/>
      <c r="AF11" s="23"/>
      <c r="AG11" s="22"/>
      <c r="AH11" s="22"/>
      <c r="AI11" s="22"/>
      <c r="AJ11" s="22"/>
      <c r="AK11" s="85">
        <v>6295</v>
      </c>
      <c r="AL11" s="85"/>
      <c r="AM11" s="85"/>
      <c r="AN11" s="85"/>
      <c r="AO11" s="86"/>
    </row>
    <row r="12" spans="1:42" ht="12.95" customHeight="1" x14ac:dyDescent="0.2">
      <c r="A12" s="13" t="s">
        <v>27</v>
      </c>
      <c r="B12" s="84" t="s">
        <v>28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5">
        <v>294</v>
      </c>
      <c r="AB12" s="85"/>
      <c r="AC12" s="85"/>
      <c r="AD12" s="85"/>
      <c r="AE12" s="85"/>
      <c r="AF12" s="23"/>
      <c r="AG12" s="22"/>
      <c r="AH12" s="22"/>
      <c r="AI12" s="22"/>
      <c r="AJ12" s="22"/>
      <c r="AK12" s="85">
        <v>5999</v>
      </c>
      <c r="AL12" s="85"/>
      <c r="AM12" s="85"/>
      <c r="AN12" s="85"/>
      <c r="AO12" s="86"/>
    </row>
    <row r="13" spans="1:42" ht="12.95" customHeight="1" x14ac:dyDescent="0.2">
      <c r="A13" s="13" t="s">
        <v>29</v>
      </c>
      <c r="B13" s="84" t="s">
        <v>30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5"/>
      <c r="AB13" s="85"/>
      <c r="AC13" s="85"/>
      <c r="AD13" s="85"/>
      <c r="AE13" s="85"/>
      <c r="AF13" s="23"/>
      <c r="AG13" s="22"/>
      <c r="AH13" s="22"/>
      <c r="AI13" s="22"/>
      <c r="AJ13" s="22"/>
      <c r="AK13" s="85"/>
      <c r="AL13" s="85"/>
      <c r="AM13" s="85"/>
      <c r="AN13" s="85"/>
      <c r="AO13" s="86"/>
    </row>
    <row r="14" spans="1:42" ht="12.95" customHeight="1" x14ac:dyDescent="0.2">
      <c r="A14" s="14" t="s">
        <v>31</v>
      </c>
      <c r="B14" s="87" t="s">
        <v>32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32">
        <f>SUM(AA11:AE13)</f>
        <v>8096</v>
      </c>
      <c r="AB14" s="33"/>
      <c r="AC14" s="33"/>
      <c r="AD14" s="33"/>
      <c r="AE14" s="36"/>
      <c r="AF14" s="35">
        <f>SUM(AF11:AJ13)</f>
        <v>0</v>
      </c>
      <c r="AG14" s="33"/>
      <c r="AH14" s="33"/>
      <c r="AI14" s="33"/>
      <c r="AJ14" s="36"/>
      <c r="AK14" s="32">
        <f>SUM(AK11:AO13)</f>
        <v>12294</v>
      </c>
      <c r="AL14" s="33"/>
      <c r="AM14" s="33"/>
      <c r="AN14" s="33"/>
      <c r="AO14" s="34"/>
    </row>
    <row r="15" spans="1:42" ht="18.75" customHeight="1" x14ac:dyDescent="0.2">
      <c r="A15" s="13" t="s">
        <v>33</v>
      </c>
      <c r="B15" s="21" t="s">
        <v>34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>
        <v>9478457</v>
      </c>
      <c r="AB15" s="22"/>
      <c r="AC15" s="22"/>
      <c r="AD15" s="22"/>
      <c r="AE15" s="22"/>
      <c r="AF15" s="23"/>
      <c r="AG15" s="22"/>
      <c r="AH15" s="22"/>
      <c r="AI15" s="22"/>
      <c r="AJ15" s="22"/>
      <c r="AK15" s="22">
        <v>10674402</v>
      </c>
      <c r="AL15" s="22"/>
      <c r="AM15" s="22"/>
      <c r="AN15" s="22"/>
      <c r="AO15" s="24"/>
      <c r="AP15" s="5"/>
    </row>
    <row r="16" spans="1:42" ht="12.95" customHeight="1" x14ac:dyDescent="0.2">
      <c r="A16" s="13" t="s">
        <v>13</v>
      </c>
      <c r="B16" s="72" t="s">
        <v>14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58">
        <f>SUM(AA17:AE21)</f>
        <v>2603730</v>
      </c>
      <c r="AB16" s="59"/>
      <c r="AC16" s="59"/>
      <c r="AD16" s="59"/>
      <c r="AE16" s="60"/>
      <c r="AF16" s="55"/>
      <c r="AG16" s="55"/>
      <c r="AH16" s="55"/>
      <c r="AI16" s="55"/>
      <c r="AJ16" s="56"/>
      <c r="AK16" s="58">
        <f>SUM(AK17:AO21)</f>
        <v>3069692</v>
      </c>
      <c r="AL16" s="59"/>
      <c r="AM16" s="59"/>
      <c r="AN16" s="59"/>
      <c r="AO16" s="61"/>
      <c r="AP16" s="5">
        <f>SUM(+AK16+AK22+AK29)</f>
        <v>10674402</v>
      </c>
    </row>
    <row r="17" spans="1:43" ht="14.25" customHeight="1" x14ac:dyDescent="0.2">
      <c r="A17" s="13"/>
      <c r="B17" s="51" t="s">
        <v>15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3"/>
      <c r="AA17" s="54">
        <v>394396</v>
      </c>
      <c r="AB17" s="55"/>
      <c r="AC17" s="55"/>
      <c r="AD17" s="55"/>
      <c r="AE17" s="56"/>
      <c r="AF17" s="55"/>
      <c r="AG17" s="55"/>
      <c r="AH17" s="55"/>
      <c r="AI17" s="55"/>
      <c r="AJ17" s="56"/>
      <c r="AK17" s="54">
        <v>393653</v>
      </c>
      <c r="AL17" s="55"/>
      <c r="AM17" s="55"/>
      <c r="AN17" s="55"/>
      <c r="AO17" s="57"/>
      <c r="AQ17" s="5"/>
    </row>
    <row r="18" spans="1:43" ht="12.95" customHeight="1" x14ac:dyDescent="0.2">
      <c r="A18" s="13"/>
      <c r="B18" s="51" t="s">
        <v>16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3"/>
      <c r="AA18" s="54">
        <v>15606</v>
      </c>
      <c r="AB18" s="55"/>
      <c r="AC18" s="55"/>
      <c r="AD18" s="55"/>
      <c r="AE18" s="56"/>
      <c r="AF18" s="55"/>
      <c r="AG18" s="55"/>
      <c r="AH18" s="55"/>
      <c r="AI18" s="55"/>
      <c r="AJ18" s="56"/>
      <c r="AK18" s="54">
        <v>15606</v>
      </c>
      <c r="AL18" s="55"/>
      <c r="AM18" s="55"/>
      <c r="AN18" s="55"/>
      <c r="AO18" s="57"/>
    </row>
    <row r="19" spans="1:43" ht="12.95" customHeight="1" x14ac:dyDescent="0.2">
      <c r="A19" s="13"/>
      <c r="B19" s="51" t="s">
        <v>17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3"/>
      <c r="AA19" s="54">
        <v>103016</v>
      </c>
      <c r="AB19" s="55"/>
      <c r="AC19" s="55"/>
      <c r="AD19" s="55"/>
      <c r="AE19" s="56"/>
      <c r="AF19" s="55"/>
      <c r="AG19" s="55"/>
      <c r="AH19" s="55"/>
      <c r="AI19" s="55"/>
      <c r="AJ19" s="56"/>
      <c r="AK19" s="54">
        <v>100475</v>
      </c>
      <c r="AL19" s="55"/>
      <c r="AM19" s="55"/>
      <c r="AN19" s="55"/>
      <c r="AO19" s="57"/>
    </row>
    <row r="20" spans="1:43" ht="12.95" customHeight="1" x14ac:dyDescent="0.2">
      <c r="A20" s="13"/>
      <c r="B20" s="51" t="s">
        <v>18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3"/>
      <c r="AA20" s="54">
        <v>2081910</v>
      </c>
      <c r="AB20" s="55"/>
      <c r="AC20" s="55"/>
      <c r="AD20" s="55"/>
      <c r="AE20" s="56"/>
      <c r="AF20" s="55"/>
      <c r="AG20" s="55"/>
      <c r="AH20" s="55"/>
      <c r="AI20" s="55"/>
      <c r="AJ20" s="56"/>
      <c r="AK20" s="54">
        <v>2551422</v>
      </c>
      <c r="AL20" s="55"/>
      <c r="AM20" s="55"/>
      <c r="AN20" s="55"/>
      <c r="AO20" s="57"/>
    </row>
    <row r="21" spans="1:43" ht="12.95" customHeight="1" x14ac:dyDescent="0.2">
      <c r="A21" s="13"/>
      <c r="B21" s="51" t="s">
        <v>19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3"/>
      <c r="AA21" s="54">
        <v>8802</v>
      </c>
      <c r="AB21" s="55"/>
      <c r="AC21" s="55"/>
      <c r="AD21" s="55"/>
      <c r="AE21" s="56"/>
      <c r="AF21" s="55"/>
      <c r="AG21" s="55"/>
      <c r="AH21" s="55"/>
      <c r="AI21" s="55"/>
      <c r="AJ21" s="56"/>
      <c r="AK21" s="54">
        <v>8536</v>
      </c>
      <c r="AL21" s="55"/>
      <c r="AM21" s="55"/>
      <c r="AN21" s="55"/>
      <c r="AO21" s="57"/>
    </row>
    <row r="22" spans="1:43" ht="12.95" customHeight="1" x14ac:dyDescent="0.2">
      <c r="A22" s="13"/>
      <c r="B22" s="51" t="s">
        <v>20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3"/>
      <c r="AA22" s="58">
        <f>SUM(AA23:AE28)</f>
        <v>6324749</v>
      </c>
      <c r="AB22" s="59"/>
      <c r="AC22" s="59"/>
      <c r="AD22" s="59"/>
      <c r="AE22" s="60"/>
      <c r="AF22" s="55"/>
      <c r="AG22" s="55"/>
      <c r="AH22" s="55"/>
      <c r="AI22" s="55"/>
      <c r="AJ22" s="56"/>
      <c r="AK22" s="58">
        <f>SUM(AK23:AO28)</f>
        <v>5350097</v>
      </c>
      <c r="AL22" s="59"/>
      <c r="AM22" s="59"/>
      <c r="AN22" s="59"/>
      <c r="AO22" s="61"/>
    </row>
    <row r="23" spans="1:43" ht="12.95" customHeight="1" x14ac:dyDescent="0.2">
      <c r="A23" s="13"/>
      <c r="B23" s="51" t="s">
        <v>15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  <c r="AA23" s="54">
        <v>11842</v>
      </c>
      <c r="AB23" s="55"/>
      <c r="AC23" s="55"/>
      <c r="AD23" s="55"/>
      <c r="AE23" s="56"/>
      <c r="AF23" s="55"/>
      <c r="AG23" s="55"/>
      <c r="AH23" s="55"/>
      <c r="AI23" s="55"/>
      <c r="AJ23" s="56"/>
      <c r="AK23" s="54">
        <v>11842</v>
      </c>
      <c r="AL23" s="55"/>
      <c r="AM23" s="55"/>
      <c r="AN23" s="55"/>
      <c r="AO23" s="57"/>
    </row>
    <row r="24" spans="1:43" ht="12.95" customHeight="1" x14ac:dyDescent="0.2">
      <c r="A24" s="13"/>
      <c r="B24" s="51" t="s">
        <v>16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3"/>
      <c r="AA24" s="54">
        <v>102096</v>
      </c>
      <c r="AB24" s="55"/>
      <c r="AC24" s="55"/>
      <c r="AD24" s="55"/>
      <c r="AE24" s="56"/>
      <c r="AF24" s="55"/>
      <c r="AG24" s="55"/>
      <c r="AH24" s="55"/>
      <c r="AI24" s="55"/>
      <c r="AJ24" s="56"/>
      <c r="AK24" s="54">
        <v>102096</v>
      </c>
      <c r="AL24" s="55"/>
      <c r="AM24" s="55"/>
      <c r="AN24" s="55"/>
      <c r="AO24" s="57"/>
    </row>
    <row r="25" spans="1:43" ht="12.95" customHeight="1" x14ac:dyDescent="0.2">
      <c r="A25" s="13"/>
      <c r="B25" s="51" t="s">
        <v>17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3"/>
      <c r="AA25" s="54">
        <v>2772321</v>
      </c>
      <c r="AB25" s="55"/>
      <c r="AC25" s="55"/>
      <c r="AD25" s="55"/>
      <c r="AE25" s="56"/>
      <c r="AF25" s="55"/>
      <c r="AG25" s="55"/>
      <c r="AH25" s="55"/>
      <c r="AI25" s="55"/>
      <c r="AJ25" s="56"/>
      <c r="AK25" s="54">
        <v>1937218</v>
      </c>
      <c r="AL25" s="55"/>
      <c r="AM25" s="55"/>
      <c r="AN25" s="55"/>
      <c r="AO25" s="57"/>
    </row>
    <row r="26" spans="1:43" ht="12.95" customHeight="1" x14ac:dyDescent="0.2">
      <c r="A26" s="13"/>
      <c r="B26" s="51" t="s">
        <v>18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3"/>
      <c r="AA26" s="54">
        <v>3430373</v>
      </c>
      <c r="AB26" s="55"/>
      <c r="AC26" s="55"/>
      <c r="AD26" s="55"/>
      <c r="AE26" s="56"/>
      <c r="AF26" s="55"/>
      <c r="AG26" s="55"/>
      <c r="AH26" s="55"/>
      <c r="AI26" s="55"/>
      <c r="AJ26" s="56"/>
      <c r="AK26" s="54">
        <v>3291170</v>
      </c>
      <c r="AL26" s="55"/>
      <c r="AM26" s="55"/>
      <c r="AN26" s="55"/>
      <c r="AO26" s="57"/>
    </row>
    <row r="27" spans="1:43" ht="12.95" customHeight="1" x14ac:dyDescent="0.2">
      <c r="A27" s="13"/>
      <c r="B27" s="51" t="s">
        <v>21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3"/>
      <c r="AA27" s="54">
        <v>193</v>
      </c>
      <c r="AB27" s="55"/>
      <c r="AC27" s="55"/>
      <c r="AD27" s="55"/>
      <c r="AE27" s="56"/>
      <c r="AF27" s="55"/>
      <c r="AG27" s="55"/>
      <c r="AH27" s="55"/>
      <c r="AI27" s="55"/>
      <c r="AJ27" s="56"/>
      <c r="AK27" s="54">
        <v>127</v>
      </c>
      <c r="AL27" s="55"/>
      <c r="AM27" s="55"/>
      <c r="AN27" s="55"/>
      <c r="AO27" s="57"/>
    </row>
    <row r="28" spans="1:43" ht="12.95" customHeight="1" x14ac:dyDescent="0.2">
      <c r="A28" s="13"/>
      <c r="B28" s="51" t="s">
        <v>19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3"/>
      <c r="AA28" s="54">
        <v>7924</v>
      </c>
      <c r="AB28" s="55"/>
      <c r="AC28" s="55"/>
      <c r="AD28" s="55"/>
      <c r="AE28" s="56"/>
      <c r="AF28" s="55"/>
      <c r="AG28" s="55"/>
      <c r="AH28" s="55"/>
      <c r="AI28" s="55"/>
      <c r="AJ28" s="56"/>
      <c r="AK28" s="54">
        <v>7644</v>
      </c>
      <c r="AL28" s="55"/>
      <c r="AM28" s="55"/>
      <c r="AN28" s="55"/>
      <c r="AO28" s="57"/>
    </row>
    <row r="29" spans="1:43" ht="12.95" customHeight="1" x14ac:dyDescent="0.2">
      <c r="A29" s="13"/>
      <c r="B29" s="51" t="s">
        <v>22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3"/>
      <c r="AA29" s="58">
        <f>SUM(AA30:AE35)</f>
        <v>549978</v>
      </c>
      <c r="AB29" s="59"/>
      <c r="AC29" s="59"/>
      <c r="AD29" s="59"/>
      <c r="AE29" s="60"/>
      <c r="AF29" s="55"/>
      <c r="AG29" s="55"/>
      <c r="AH29" s="55"/>
      <c r="AI29" s="55"/>
      <c r="AJ29" s="56"/>
      <c r="AK29" s="58">
        <f>SUM(AK30:AO35)</f>
        <v>2254613</v>
      </c>
      <c r="AL29" s="59"/>
      <c r="AM29" s="59"/>
      <c r="AN29" s="59"/>
      <c r="AO29" s="61"/>
    </row>
    <row r="30" spans="1:43" ht="12.95" customHeight="1" x14ac:dyDescent="0.2">
      <c r="A30" s="13"/>
      <c r="B30" s="51" t="s">
        <v>15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3"/>
      <c r="AA30" s="54">
        <v>39918</v>
      </c>
      <c r="AB30" s="55"/>
      <c r="AC30" s="55"/>
      <c r="AD30" s="55"/>
      <c r="AE30" s="56"/>
      <c r="AF30" s="55"/>
      <c r="AG30" s="55"/>
      <c r="AH30" s="55"/>
      <c r="AI30" s="55"/>
      <c r="AJ30" s="56"/>
      <c r="AK30" s="54">
        <v>40644</v>
      </c>
      <c r="AL30" s="55"/>
      <c r="AM30" s="55"/>
      <c r="AN30" s="55"/>
      <c r="AO30" s="57"/>
      <c r="AP30" s="5"/>
    </row>
    <row r="31" spans="1:43" ht="12.95" customHeight="1" x14ac:dyDescent="0.2">
      <c r="A31" s="13"/>
      <c r="B31" s="51" t="s">
        <v>16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3"/>
      <c r="AA31" s="54">
        <v>218079</v>
      </c>
      <c r="AB31" s="55"/>
      <c r="AC31" s="55"/>
      <c r="AD31" s="55"/>
      <c r="AE31" s="56"/>
      <c r="AF31" s="55"/>
      <c r="AG31" s="55"/>
      <c r="AH31" s="55"/>
      <c r="AI31" s="55"/>
      <c r="AJ31" s="56"/>
      <c r="AK31" s="54">
        <v>241362</v>
      </c>
      <c r="AL31" s="55"/>
      <c r="AM31" s="55"/>
      <c r="AN31" s="55"/>
      <c r="AO31" s="57"/>
      <c r="AP31" s="5"/>
    </row>
    <row r="32" spans="1:43" ht="12.95" customHeight="1" x14ac:dyDescent="0.2">
      <c r="A32" s="13"/>
      <c r="B32" s="51" t="s">
        <v>17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3"/>
      <c r="AA32" s="54">
        <v>195298</v>
      </c>
      <c r="AB32" s="55"/>
      <c r="AC32" s="55"/>
      <c r="AD32" s="55"/>
      <c r="AE32" s="56"/>
      <c r="AF32" s="55"/>
      <c r="AG32" s="55"/>
      <c r="AH32" s="55"/>
      <c r="AI32" s="55"/>
      <c r="AJ32" s="56"/>
      <c r="AK32" s="54">
        <v>1714496</v>
      </c>
      <c r="AL32" s="55"/>
      <c r="AM32" s="55"/>
      <c r="AN32" s="55"/>
      <c r="AO32" s="57"/>
      <c r="AP32" s="5"/>
    </row>
    <row r="33" spans="1:43" ht="12.95" customHeight="1" x14ac:dyDescent="0.2">
      <c r="A33" s="13"/>
      <c r="B33" s="51" t="s">
        <v>18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3"/>
      <c r="AA33" s="54">
        <v>91980</v>
      </c>
      <c r="AB33" s="55"/>
      <c r="AC33" s="55"/>
      <c r="AD33" s="55"/>
      <c r="AE33" s="56"/>
      <c r="AF33" s="55"/>
      <c r="AG33" s="55"/>
      <c r="AH33" s="55"/>
      <c r="AI33" s="55"/>
      <c r="AJ33" s="56"/>
      <c r="AK33" s="54">
        <v>254423</v>
      </c>
      <c r="AL33" s="55"/>
      <c r="AM33" s="55"/>
      <c r="AN33" s="55"/>
      <c r="AO33" s="57"/>
      <c r="AP33" s="5"/>
    </row>
    <row r="34" spans="1:43" ht="12.95" customHeight="1" x14ac:dyDescent="0.2">
      <c r="A34" s="13"/>
      <c r="B34" s="51" t="s">
        <v>21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3"/>
      <c r="AA34" s="54">
        <v>4458</v>
      </c>
      <c r="AB34" s="55"/>
      <c r="AC34" s="55"/>
      <c r="AD34" s="55"/>
      <c r="AE34" s="56"/>
      <c r="AF34" s="55"/>
      <c r="AG34" s="55"/>
      <c r="AH34" s="55"/>
      <c r="AI34" s="55"/>
      <c r="AJ34" s="56"/>
      <c r="AK34" s="54">
        <v>3447</v>
      </c>
      <c r="AL34" s="55"/>
      <c r="AM34" s="55"/>
      <c r="AN34" s="55"/>
      <c r="AO34" s="57"/>
      <c r="AP34" s="5"/>
    </row>
    <row r="35" spans="1:43" ht="12.95" customHeight="1" x14ac:dyDescent="0.2">
      <c r="A35" s="13"/>
      <c r="B35" s="51" t="s">
        <v>19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3"/>
      <c r="AA35" s="54">
        <v>245</v>
      </c>
      <c r="AB35" s="55"/>
      <c r="AC35" s="55"/>
      <c r="AD35" s="55"/>
      <c r="AE35" s="56"/>
      <c r="AF35" s="55"/>
      <c r="AG35" s="55"/>
      <c r="AH35" s="55"/>
      <c r="AI35" s="55"/>
      <c r="AJ35" s="56"/>
      <c r="AK35" s="54">
        <v>241</v>
      </c>
      <c r="AL35" s="55"/>
      <c r="AM35" s="55"/>
      <c r="AN35" s="55"/>
      <c r="AO35" s="57"/>
      <c r="AP35" s="5"/>
    </row>
    <row r="36" spans="1:43" ht="12.95" customHeight="1" x14ac:dyDescent="0.2">
      <c r="A36" s="13" t="s">
        <v>35</v>
      </c>
      <c r="B36" s="21" t="s">
        <v>36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2">
        <v>195429</v>
      </c>
      <c r="AB36" s="22"/>
      <c r="AC36" s="22"/>
      <c r="AD36" s="22"/>
      <c r="AE36" s="22"/>
      <c r="AF36" s="23"/>
      <c r="AG36" s="22"/>
      <c r="AH36" s="22"/>
      <c r="AI36" s="22"/>
      <c r="AJ36" s="22"/>
      <c r="AK36" s="22">
        <v>318970</v>
      </c>
      <c r="AL36" s="22"/>
      <c r="AM36" s="22"/>
      <c r="AN36" s="22"/>
      <c r="AO36" s="24"/>
      <c r="AP36" s="5"/>
    </row>
    <row r="37" spans="1:43" ht="12.95" customHeight="1" x14ac:dyDescent="0.2">
      <c r="A37" s="13" t="s">
        <v>37</v>
      </c>
      <c r="B37" s="21" t="s">
        <v>38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2">
        <v>18</v>
      </c>
      <c r="AB37" s="22"/>
      <c r="AC37" s="22"/>
      <c r="AD37" s="22"/>
      <c r="AE37" s="22"/>
      <c r="AF37" s="23"/>
      <c r="AG37" s="22"/>
      <c r="AH37" s="22"/>
      <c r="AI37" s="22"/>
      <c r="AJ37" s="22"/>
      <c r="AK37" s="22">
        <v>0</v>
      </c>
      <c r="AL37" s="22"/>
      <c r="AM37" s="22"/>
      <c r="AN37" s="22"/>
      <c r="AO37" s="24"/>
    </row>
    <row r="38" spans="1:43" ht="12.95" customHeight="1" x14ac:dyDescent="0.2">
      <c r="A38" s="13" t="s">
        <v>39</v>
      </c>
      <c r="B38" s="21" t="s">
        <v>40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2">
        <v>1595268</v>
      </c>
      <c r="AB38" s="22"/>
      <c r="AC38" s="22"/>
      <c r="AD38" s="22"/>
      <c r="AE38" s="22"/>
      <c r="AF38" s="23"/>
      <c r="AG38" s="22"/>
      <c r="AH38" s="22"/>
      <c r="AI38" s="22"/>
      <c r="AJ38" s="22"/>
      <c r="AK38" s="22">
        <v>493110</v>
      </c>
      <c r="AL38" s="22"/>
      <c r="AM38" s="22"/>
      <c r="AN38" s="22"/>
      <c r="AO38" s="24"/>
    </row>
    <row r="39" spans="1:43" ht="12.95" customHeight="1" x14ac:dyDescent="0.2">
      <c r="A39" s="13" t="s">
        <v>41</v>
      </c>
      <c r="B39" s="21" t="s">
        <v>42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85"/>
      <c r="AB39" s="85"/>
      <c r="AC39" s="85"/>
      <c r="AD39" s="85"/>
      <c r="AE39" s="85"/>
      <c r="AF39" s="23"/>
      <c r="AG39" s="22"/>
      <c r="AH39" s="22"/>
      <c r="AI39" s="22"/>
      <c r="AJ39" s="22"/>
      <c r="AK39" s="22"/>
      <c r="AL39" s="22"/>
      <c r="AM39" s="22"/>
      <c r="AN39" s="22"/>
      <c r="AO39" s="24"/>
    </row>
    <row r="40" spans="1:43" ht="12.95" customHeight="1" x14ac:dyDescent="0.2">
      <c r="A40" s="14" t="s">
        <v>43</v>
      </c>
      <c r="B40" s="87" t="s">
        <v>44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32">
        <f>SUM(AA36:AE39,AA15)</f>
        <v>11269172</v>
      </c>
      <c r="AB40" s="33"/>
      <c r="AC40" s="33"/>
      <c r="AD40" s="33"/>
      <c r="AE40" s="36"/>
      <c r="AF40" s="35">
        <f>SUM(AF36:AJ39,AF15)</f>
        <v>0</v>
      </c>
      <c r="AG40" s="33"/>
      <c r="AH40" s="33"/>
      <c r="AI40" s="33"/>
      <c r="AJ40" s="36"/>
      <c r="AK40" s="32">
        <f>SUM(AK36:AO39,AK15)</f>
        <v>11486482</v>
      </c>
      <c r="AL40" s="33"/>
      <c r="AM40" s="33"/>
      <c r="AN40" s="33"/>
      <c r="AO40" s="34"/>
      <c r="AP40" s="5">
        <f>SUM(AK16+AK22+AK29+AK36+AK37+AK38)</f>
        <v>11486482</v>
      </c>
      <c r="AQ40" s="5"/>
    </row>
    <row r="41" spans="1:43" ht="12.95" customHeight="1" x14ac:dyDescent="0.2">
      <c r="A41" s="13" t="s">
        <v>45</v>
      </c>
      <c r="B41" s="88" t="s">
        <v>46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9">
        <v>99108</v>
      </c>
      <c r="AB41" s="90"/>
      <c r="AC41" s="90"/>
      <c r="AD41" s="90"/>
      <c r="AE41" s="91"/>
      <c r="AF41" s="31"/>
      <c r="AG41" s="90"/>
      <c r="AH41" s="90"/>
      <c r="AI41" s="90"/>
      <c r="AJ41" s="91"/>
      <c r="AK41" s="89">
        <v>87108</v>
      </c>
      <c r="AL41" s="90"/>
      <c r="AM41" s="90"/>
      <c r="AN41" s="90"/>
      <c r="AO41" s="92"/>
    </row>
    <row r="42" spans="1:43" ht="12.95" customHeight="1" x14ac:dyDescent="0.2">
      <c r="A42" s="13" t="s">
        <v>47</v>
      </c>
      <c r="B42" s="88" t="s">
        <v>48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22"/>
      <c r="AB42" s="22"/>
      <c r="AC42" s="22"/>
      <c r="AD42" s="22"/>
      <c r="AE42" s="22"/>
      <c r="AF42" s="93"/>
      <c r="AG42" s="85"/>
      <c r="AH42" s="85"/>
      <c r="AI42" s="85"/>
      <c r="AJ42" s="85"/>
      <c r="AK42" s="22"/>
      <c r="AL42" s="22"/>
      <c r="AM42" s="22"/>
      <c r="AN42" s="22"/>
      <c r="AO42" s="24"/>
    </row>
    <row r="43" spans="1:43" ht="12.95" customHeight="1" x14ac:dyDescent="0.2">
      <c r="A43" s="13" t="s">
        <v>49</v>
      </c>
      <c r="B43" s="88" t="s">
        <v>50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22">
        <v>99108</v>
      </c>
      <c r="AB43" s="22"/>
      <c r="AC43" s="22"/>
      <c r="AD43" s="22"/>
      <c r="AE43" s="22"/>
      <c r="AF43" s="93"/>
      <c r="AG43" s="85"/>
      <c r="AH43" s="85"/>
      <c r="AI43" s="85"/>
      <c r="AJ43" s="85"/>
      <c r="AK43" s="22">
        <v>87108</v>
      </c>
      <c r="AL43" s="22"/>
      <c r="AM43" s="22"/>
      <c r="AN43" s="22"/>
      <c r="AO43" s="24"/>
    </row>
    <row r="44" spans="1:43" ht="12.95" customHeight="1" x14ac:dyDescent="0.2">
      <c r="A44" s="13" t="s">
        <v>51</v>
      </c>
      <c r="B44" s="88" t="s">
        <v>52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22"/>
      <c r="AB44" s="22"/>
      <c r="AC44" s="22"/>
      <c r="AD44" s="22"/>
      <c r="AE44" s="22"/>
      <c r="AF44" s="93"/>
      <c r="AG44" s="85"/>
      <c r="AH44" s="85"/>
      <c r="AI44" s="85"/>
      <c r="AJ44" s="85"/>
      <c r="AK44" s="22"/>
      <c r="AL44" s="22"/>
      <c r="AM44" s="22"/>
      <c r="AN44" s="22"/>
      <c r="AO44" s="24"/>
    </row>
    <row r="45" spans="1:43" ht="12.95" customHeight="1" x14ac:dyDescent="0.2">
      <c r="A45" s="13" t="s">
        <v>53</v>
      </c>
      <c r="B45" s="88" t="s">
        <v>54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22"/>
      <c r="AB45" s="22"/>
      <c r="AC45" s="22"/>
      <c r="AD45" s="22"/>
      <c r="AE45" s="22"/>
      <c r="AF45" s="93"/>
      <c r="AG45" s="85"/>
      <c r="AH45" s="85"/>
      <c r="AI45" s="85"/>
      <c r="AJ45" s="85"/>
      <c r="AK45" s="22"/>
      <c r="AL45" s="22"/>
      <c r="AM45" s="22"/>
      <c r="AN45" s="22"/>
      <c r="AO45" s="24"/>
    </row>
    <row r="46" spans="1:43" ht="12.95" customHeight="1" x14ac:dyDescent="0.2">
      <c r="A46" s="13" t="s">
        <v>55</v>
      </c>
      <c r="B46" s="88" t="s">
        <v>56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5"/>
      <c r="AB46" s="85"/>
      <c r="AC46" s="85"/>
      <c r="AD46" s="85"/>
      <c r="AE46" s="85"/>
      <c r="AF46" s="93"/>
      <c r="AG46" s="85"/>
      <c r="AH46" s="85"/>
      <c r="AI46" s="85"/>
      <c r="AJ46" s="85"/>
      <c r="AK46" s="85"/>
      <c r="AL46" s="85"/>
      <c r="AM46" s="85"/>
      <c r="AN46" s="85"/>
      <c r="AO46" s="86"/>
    </row>
    <row r="47" spans="1:43" ht="12.95" customHeight="1" x14ac:dyDescent="0.2">
      <c r="A47" s="13" t="s">
        <v>57</v>
      </c>
      <c r="B47" s="88" t="s">
        <v>58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5">
        <v>10</v>
      </c>
      <c r="AB47" s="85"/>
      <c r="AC47" s="85"/>
      <c r="AD47" s="85"/>
      <c r="AE47" s="85"/>
      <c r="AF47" s="93"/>
      <c r="AG47" s="85"/>
      <c r="AH47" s="85"/>
      <c r="AI47" s="85"/>
      <c r="AJ47" s="85"/>
      <c r="AK47" s="85">
        <v>10</v>
      </c>
      <c r="AL47" s="85"/>
      <c r="AM47" s="85"/>
      <c r="AN47" s="85"/>
      <c r="AO47" s="86"/>
    </row>
    <row r="48" spans="1:43" ht="12.95" customHeight="1" x14ac:dyDescent="0.2">
      <c r="A48" s="13" t="s">
        <v>59</v>
      </c>
      <c r="B48" s="88" t="s">
        <v>60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5"/>
      <c r="AB48" s="85"/>
      <c r="AC48" s="85"/>
      <c r="AD48" s="85"/>
      <c r="AE48" s="85"/>
      <c r="AF48" s="93"/>
      <c r="AG48" s="85"/>
      <c r="AH48" s="85"/>
      <c r="AI48" s="85"/>
      <c r="AJ48" s="85"/>
      <c r="AK48" s="85"/>
      <c r="AL48" s="85"/>
      <c r="AM48" s="85"/>
      <c r="AN48" s="85"/>
      <c r="AO48" s="86"/>
    </row>
    <row r="49" spans="1:41" ht="12.95" customHeight="1" x14ac:dyDescent="0.2">
      <c r="A49" s="13" t="s">
        <v>61</v>
      </c>
      <c r="B49" s="88" t="s">
        <v>62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5"/>
      <c r="AB49" s="85"/>
      <c r="AC49" s="85"/>
      <c r="AD49" s="85"/>
      <c r="AE49" s="85"/>
      <c r="AF49" s="93"/>
      <c r="AG49" s="85"/>
      <c r="AH49" s="85"/>
      <c r="AI49" s="85"/>
      <c r="AJ49" s="85"/>
      <c r="AK49" s="85"/>
      <c r="AL49" s="85"/>
      <c r="AM49" s="85"/>
      <c r="AN49" s="85"/>
      <c r="AO49" s="86"/>
    </row>
    <row r="50" spans="1:41" ht="12.95" customHeight="1" x14ac:dyDescent="0.2">
      <c r="A50" s="13" t="s">
        <v>63</v>
      </c>
      <c r="B50" s="88" t="s">
        <v>64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5"/>
      <c r="AB50" s="85"/>
      <c r="AC50" s="85"/>
      <c r="AD50" s="85"/>
      <c r="AE50" s="85"/>
      <c r="AF50" s="93"/>
      <c r="AG50" s="85"/>
      <c r="AH50" s="85"/>
      <c r="AI50" s="85"/>
      <c r="AJ50" s="85"/>
      <c r="AK50" s="85"/>
      <c r="AL50" s="85"/>
      <c r="AM50" s="85"/>
      <c r="AN50" s="85"/>
      <c r="AO50" s="86"/>
    </row>
    <row r="51" spans="1:41" s="6" customFormat="1" ht="12.95" customHeight="1" x14ac:dyDescent="0.25">
      <c r="A51" s="14" t="s">
        <v>65</v>
      </c>
      <c r="B51" s="87" t="s">
        <v>66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32">
        <f>SUM(AA47,AA41)</f>
        <v>99118</v>
      </c>
      <c r="AB51" s="33"/>
      <c r="AC51" s="33"/>
      <c r="AD51" s="33"/>
      <c r="AE51" s="36"/>
      <c r="AF51" s="35">
        <f>SUM(AF47,AF41)</f>
        <v>0</v>
      </c>
      <c r="AG51" s="33"/>
      <c r="AH51" s="33"/>
      <c r="AI51" s="33"/>
      <c r="AJ51" s="36"/>
      <c r="AK51" s="32">
        <f>SUM(AK47,AK41)</f>
        <v>87118</v>
      </c>
      <c r="AL51" s="33"/>
      <c r="AM51" s="33"/>
      <c r="AN51" s="33"/>
      <c r="AO51" s="34"/>
    </row>
    <row r="52" spans="1:41" ht="12.95" customHeight="1" x14ac:dyDescent="0.2">
      <c r="A52" s="13" t="s">
        <v>67</v>
      </c>
      <c r="B52" s="88" t="s">
        <v>68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9"/>
      <c r="AB52" s="90"/>
      <c r="AC52" s="90"/>
      <c r="AD52" s="90"/>
      <c r="AE52" s="91"/>
      <c r="AF52" s="31"/>
      <c r="AG52" s="90"/>
      <c r="AH52" s="90"/>
      <c r="AI52" s="90"/>
      <c r="AJ52" s="91"/>
      <c r="AK52" s="89"/>
      <c r="AL52" s="90"/>
      <c r="AM52" s="90"/>
      <c r="AN52" s="90"/>
      <c r="AO52" s="92"/>
    </row>
    <row r="53" spans="1:41" ht="12.95" customHeight="1" x14ac:dyDescent="0.2">
      <c r="A53" s="13" t="s">
        <v>69</v>
      </c>
      <c r="B53" s="88" t="s">
        <v>70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5"/>
      <c r="AB53" s="85"/>
      <c r="AC53" s="85"/>
      <c r="AD53" s="85"/>
      <c r="AE53" s="85"/>
      <c r="AF53" s="93"/>
      <c r="AG53" s="85"/>
      <c r="AH53" s="85"/>
      <c r="AI53" s="85"/>
      <c r="AJ53" s="85"/>
      <c r="AK53" s="85"/>
      <c r="AL53" s="85"/>
      <c r="AM53" s="85"/>
      <c r="AN53" s="85"/>
      <c r="AO53" s="86"/>
    </row>
    <row r="54" spans="1:41" ht="12.95" customHeight="1" x14ac:dyDescent="0.2">
      <c r="A54" s="13" t="s">
        <v>71</v>
      </c>
      <c r="B54" s="88" t="s">
        <v>72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5"/>
      <c r="AB54" s="85"/>
      <c r="AC54" s="85"/>
      <c r="AD54" s="85"/>
      <c r="AE54" s="85"/>
      <c r="AF54" s="93"/>
      <c r="AG54" s="85"/>
      <c r="AH54" s="85"/>
      <c r="AI54" s="85"/>
      <c r="AJ54" s="85"/>
      <c r="AK54" s="85"/>
      <c r="AL54" s="85"/>
      <c r="AM54" s="85"/>
      <c r="AN54" s="85"/>
      <c r="AO54" s="86"/>
    </row>
    <row r="55" spans="1:41" ht="12.95" customHeight="1" x14ac:dyDescent="0.2">
      <c r="A55" s="13" t="s">
        <v>73</v>
      </c>
      <c r="B55" s="88" t="s">
        <v>74</v>
      </c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5"/>
      <c r="AB55" s="85"/>
      <c r="AC55" s="85"/>
      <c r="AD55" s="85"/>
      <c r="AE55" s="85"/>
      <c r="AF55" s="93"/>
      <c r="AG55" s="85"/>
      <c r="AH55" s="85"/>
      <c r="AI55" s="85"/>
      <c r="AJ55" s="85"/>
      <c r="AK55" s="85"/>
      <c r="AL55" s="85"/>
      <c r="AM55" s="85"/>
      <c r="AN55" s="85"/>
      <c r="AO55" s="86"/>
    </row>
    <row r="56" spans="1:41" ht="12.95" customHeight="1" x14ac:dyDescent="0.2">
      <c r="A56" s="13" t="s">
        <v>75</v>
      </c>
      <c r="B56" s="21" t="s">
        <v>76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85"/>
      <c r="AB56" s="85"/>
      <c r="AC56" s="85"/>
      <c r="AD56" s="85"/>
      <c r="AE56" s="85"/>
      <c r="AF56" s="93"/>
      <c r="AG56" s="85"/>
      <c r="AH56" s="85"/>
      <c r="AI56" s="85"/>
      <c r="AJ56" s="85"/>
      <c r="AK56" s="85"/>
      <c r="AL56" s="85"/>
      <c r="AM56" s="85"/>
      <c r="AN56" s="85"/>
      <c r="AO56" s="86"/>
    </row>
    <row r="57" spans="1:41" s="6" customFormat="1" ht="12.95" customHeight="1" x14ac:dyDescent="0.25">
      <c r="A57" s="14" t="s">
        <v>77</v>
      </c>
      <c r="B57" s="87" t="s">
        <v>78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94"/>
      <c r="AB57" s="95"/>
      <c r="AC57" s="95"/>
      <c r="AD57" s="95"/>
      <c r="AE57" s="96"/>
      <c r="AF57" s="97"/>
      <c r="AG57" s="95"/>
      <c r="AH57" s="95"/>
      <c r="AI57" s="95"/>
      <c r="AJ57" s="96"/>
      <c r="AK57" s="94"/>
      <c r="AL57" s="95"/>
      <c r="AM57" s="95"/>
      <c r="AN57" s="95"/>
      <c r="AO57" s="98"/>
    </row>
    <row r="58" spans="1:41" ht="12.95" customHeight="1" x14ac:dyDescent="0.2">
      <c r="A58" s="15" t="s">
        <v>79</v>
      </c>
      <c r="B58" s="87" t="s">
        <v>80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32">
        <f>SUM(AA57,AA51,AA40,AA14)</f>
        <v>11376386</v>
      </c>
      <c r="AB58" s="33"/>
      <c r="AC58" s="33"/>
      <c r="AD58" s="33"/>
      <c r="AE58" s="36"/>
      <c r="AF58" s="35">
        <f>SUM(AF57,AF51,AF40,AF14)</f>
        <v>0</v>
      </c>
      <c r="AG58" s="33"/>
      <c r="AH58" s="33"/>
      <c r="AI58" s="33"/>
      <c r="AJ58" s="36"/>
      <c r="AK58" s="32">
        <f>SUM(AK57,AK51,AK40,AK14)</f>
        <v>11585894</v>
      </c>
      <c r="AL58" s="33"/>
      <c r="AM58" s="33"/>
      <c r="AN58" s="33"/>
      <c r="AO58" s="34"/>
    </row>
    <row r="59" spans="1:41" ht="12.95" customHeight="1" x14ac:dyDescent="0.2">
      <c r="A59" s="16" t="s">
        <v>81</v>
      </c>
      <c r="B59" s="21" t="s">
        <v>82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85">
        <v>0</v>
      </c>
      <c r="AB59" s="85"/>
      <c r="AC59" s="85"/>
      <c r="AD59" s="85"/>
      <c r="AE59" s="85"/>
      <c r="AF59" s="93"/>
      <c r="AG59" s="85"/>
      <c r="AH59" s="85"/>
      <c r="AI59" s="85"/>
      <c r="AJ59" s="85"/>
      <c r="AK59" s="85">
        <v>96</v>
      </c>
      <c r="AL59" s="85"/>
      <c r="AM59" s="85"/>
      <c r="AN59" s="85"/>
      <c r="AO59" s="86"/>
    </row>
    <row r="60" spans="1:41" ht="12.95" customHeight="1" x14ac:dyDescent="0.2">
      <c r="A60" s="16" t="s">
        <v>83</v>
      </c>
      <c r="B60" s="21" t="s">
        <v>84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85"/>
      <c r="AB60" s="85"/>
      <c r="AC60" s="85"/>
      <c r="AD60" s="85"/>
      <c r="AE60" s="85"/>
      <c r="AF60" s="93"/>
      <c r="AG60" s="85"/>
      <c r="AH60" s="85"/>
      <c r="AI60" s="85"/>
      <c r="AJ60" s="85"/>
      <c r="AK60" s="85"/>
      <c r="AL60" s="85"/>
      <c r="AM60" s="85"/>
      <c r="AN60" s="85"/>
      <c r="AO60" s="86"/>
    </row>
    <row r="61" spans="1:41" ht="12.95" customHeight="1" x14ac:dyDescent="0.2">
      <c r="A61" s="16" t="s">
        <v>85</v>
      </c>
      <c r="B61" s="21" t="s">
        <v>86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85"/>
      <c r="AB61" s="85"/>
      <c r="AC61" s="85"/>
      <c r="AD61" s="85"/>
      <c r="AE61" s="85"/>
      <c r="AF61" s="93"/>
      <c r="AG61" s="85"/>
      <c r="AH61" s="85"/>
      <c r="AI61" s="85"/>
      <c r="AJ61" s="85"/>
      <c r="AK61" s="85"/>
      <c r="AL61" s="85"/>
      <c r="AM61" s="85"/>
      <c r="AN61" s="85"/>
      <c r="AO61" s="86"/>
    </row>
    <row r="62" spans="1:41" ht="12.95" customHeight="1" x14ac:dyDescent="0.2">
      <c r="A62" s="16" t="s">
        <v>87</v>
      </c>
      <c r="B62" s="21" t="s">
        <v>88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85">
        <v>1720</v>
      </c>
      <c r="AB62" s="85"/>
      <c r="AC62" s="85"/>
      <c r="AD62" s="85"/>
      <c r="AE62" s="85"/>
      <c r="AF62" s="93"/>
      <c r="AG62" s="85"/>
      <c r="AH62" s="85"/>
      <c r="AI62" s="85"/>
      <c r="AJ62" s="85"/>
      <c r="AK62" s="85">
        <v>1232</v>
      </c>
      <c r="AL62" s="85"/>
      <c r="AM62" s="85"/>
      <c r="AN62" s="85"/>
      <c r="AO62" s="86"/>
    </row>
    <row r="63" spans="1:41" ht="12.95" customHeight="1" x14ac:dyDescent="0.2">
      <c r="A63" s="16" t="s">
        <v>89</v>
      </c>
      <c r="B63" s="21" t="s">
        <v>90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85">
        <v>57</v>
      </c>
      <c r="AB63" s="85"/>
      <c r="AC63" s="85"/>
      <c r="AD63" s="85"/>
      <c r="AE63" s="85"/>
      <c r="AF63" s="93"/>
      <c r="AG63" s="85"/>
      <c r="AH63" s="85"/>
      <c r="AI63" s="85"/>
      <c r="AJ63" s="85"/>
      <c r="AK63" s="85">
        <v>346</v>
      </c>
      <c r="AL63" s="85"/>
      <c r="AM63" s="85"/>
      <c r="AN63" s="85"/>
      <c r="AO63" s="86"/>
    </row>
    <row r="64" spans="1:41" s="7" customFormat="1" ht="12.95" customHeight="1" x14ac:dyDescent="0.25">
      <c r="A64" s="15" t="s">
        <v>91</v>
      </c>
      <c r="B64" s="87" t="s">
        <v>92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32">
        <f>SUM(AA59:AE63)</f>
        <v>1777</v>
      </c>
      <c r="AB64" s="33"/>
      <c r="AC64" s="33"/>
      <c r="AD64" s="33"/>
      <c r="AE64" s="36"/>
      <c r="AF64" s="35">
        <f>SUM(AF62:AJ63)</f>
        <v>0</v>
      </c>
      <c r="AG64" s="33"/>
      <c r="AH64" s="33"/>
      <c r="AI64" s="33"/>
      <c r="AJ64" s="36"/>
      <c r="AK64" s="32">
        <f>SUM(AK59:AO63)</f>
        <v>1674</v>
      </c>
      <c r="AL64" s="33"/>
      <c r="AM64" s="33"/>
      <c r="AN64" s="33"/>
      <c r="AO64" s="34"/>
    </row>
    <row r="65" spans="1:41" ht="12.95" customHeight="1" x14ac:dyDescent="0.2">
      <c r="A65" s="16" t="s">
        <v>93</v>
      </c>
      <c r="B65" s="21" t="s">
        <v>94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85"/>
      <c r="AB65" s="85"/>
      <c r="AC65" s="85"/>
      <c r="AD65" s="85"/>
      <c r="AE65" s="85"/>
      <c r="AF65" s="93"/>
      <c r="AG65" s="85"/>
      <c r="AH65" s="85"/>
      <c r="AI65" s="85"/>
      <c r="AJ65" s="85"/>
      <c r="AK65" s="85"/>
      <c r="AL65" s="85"/>
      <c r="AM65" s="85"/>
      <c r="AN65" s="85"/>
      <c r="AO65" s="86"/>
    </row>
    <row r="66" spans="1:41" ht="12.95" customHeight="1" x14ac:dyDescent="0.2">
      <c r="A66" s="16" t="s">
        <v>95</v>
      </c>
      <c r="B66" s="88" t="s">
        <v>96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5"/>
      <c r="AB66" s="85"/>
      <c r="AC66" s="85"/>
      <c r="AD66" s="85"/>
      <c r="AE66" s="85"/>
      <c r="AF66" s="93"/>
      <c r="AG66" s="85"/>
      <c r="AH66" s="85"/>
      <c r="AI66" s="85"/>
      <c r="AJ66" s="85"/>
      <c r="AK66" s="85"/>
      <c r="AL66" s="85"/>
      <c r="AM66" s="85"/>
      <c r="AN66" s="85"/>
      <c r="AO66" s="86"/>
    </row>
    <row r="67" spans="1:41" ht="12.95" customHeight="1" x14ac:dyDescent="0.2">
      <c r="A67" s="16" t="s">
        <v>97</v>
      </c>
      <c r="B67" s="88" t="s">
        <v>98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5"/>
      <c r="AB67" s="85"/>
      <c r="AC67" s="85"/>
      <c r="AD67" s="85"/>
      <c r="AE67" s="85"/>
      <c r="AF67" s="93"/>
      <c r="AG67" s="85"/>
      <c r="AH67" s="85"/>
      <c r="AI67" s="85"/>
      <c r="AJ67" s="85"/>
      <c r="AK67" s="85"/>
      <c r="AL67" s="85"/>
      <c r="AM67" s="85"/>
      <c r="AN67" s="85"/>
      <c r="AO67" s="86"/>
    </row>
    <row r="68" spans="1:41" ht="12.95" customHeight="1" x14ac:dyDescent="0.2">
      <c r="A68" s="16" t="s">
        <v>99</v>
      </c>
      <c r="B68" s="88" t="s">
        <v>100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5"/>
      <c r="AB68" s="85"/>
      <c r="AC68" s="85"/>
      <c r="AD68" s="85"/>
      <c r="AE68" s="85"/>
      <c r="AF68" s="93"/>
      <c r="AG68" s="85"/>
      <c r="AH68" s="85"/>
      <c r="AI68" s="85"/>
      <c r="AJ68" s="85"/>
      <c r="AK68" s="85"/>
      <c r="AL68" s="85"/>
      <c r="AM68" s="85"/>
      <c r="AN68" s="85"/>
      <c r="AO68" s="86"/>
    </row>
    <row r="69" spans="1:41" ht="12.95" customHeight="1" x14ac:dyDescent="0.2">
      <c r="A69" s="16" t="s">
        <v>101</v>
      </c>
      <c r="B69" s="88" t="s">
        <v>102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5"/>
      <c r="AB69" s="85"/>
      <c r="AC69" s="85"/>
      <c r="AD69" s="85"/>
      <c r="AE69" s="85"/>
      <c r="AF69" s="93"/>
      <c r="AG69" s="85"/>
      <c r="AH69" s="85"/>
      <c r="AI69" s="85"/>
      <c r="AJ69" s="85"/>
      <c r="AK69" s="85"/>
      <c r="AL69" s="85"/>
      <c r="AM69" s="85"/>
      <c r="AN69" s="85"/>
      <c r="AO69" s="86"/>
    </row>
    <row r="70" spans="1:41" ht="12.95" customHeight="1" x14ac:dyDescent="0.2">
      <c r="A70" s="16" t="s">
        <v>103</v>
      </c>
      <c r="B70" s="88" t="s">
        <v>104</v>
      </c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5"/>
      <c r="AB70" s="85"/>
      <c r="AC70" s="85"/>
      <c r="AD70" s="85"/>
      <c r="AE70" s="85"/>
      <c r="AF70" s="93"/>
      <c r="AG70" s="85"/>
      <c r="AH70" s="85"/>
      <c r="AI70" s="85"/>
      <c r="AJ70" s="85"/>
      <c r="AK70" s="85"/>
      <c r="AL70" s="85"/>
      <c r="AM70" s="85"/>
      <c r="AN70" s="85"/>
      <c r="AO70" s="86"/>
    </row>
    <row r="71" spans="1:41" ht="12.95" customHeight="1" x14ac:dyDescent="0.2">
      <c r="A71" s="16" t="s">
        <v>105</v>
      </c>
      <c r="B71" s="88" t="s">
        <v>106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5"/>
      <c r="AB71" s="85"/>
      <c r="AC71" s="85"/>
      <c r="AD71" s="85"/>
      <c r="AE71" s="85"/>
      <c r="AF71" s="93"/>
      <c r="AG71" s="85"/>
      <c r="AH71" s="85"/>
      <c r="AI71" s="85"/>
      <c r="AJ71" s="85"/>
      <c r="AK71" s="85"/>
      <c r="AL71" s="85"/>
      <c r="AM71" s="85"/>
      <c r="AN71" s="85"/>
      <c r="AO71" s="86"/>
    </row>
    <row r="72" spans="1:41" s="8" customFormat="1" ht="12.95" customHeight="1" x14ac:dyDescent="0.25">
      <c r="A72" s="15" t="s">
        <v>107</v>
      </c>
      <c r="B72" s="50" t="s">
        <v>108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94"/>
      <c r="AB72" s="95"/>
      <c r="AC72" s="95"/>
      <c r="AD72" s="95"/>
      <c r="AE72" s="96"/>
      <c r="AF72" s="97"/>
      <c r="AG72" s="95"/>
      <c r="AH72" s="95"/>
      <c r="AI72" s="95"/>
      <c r="AJ72" s="96"/>
      <c r="AK72" s="94"/>
      <c r="AL72" s="95"/>
      <c r="AM72" s="95"/>
      <c r="AN72" s="95"/>
      <c r="AO72" s="98"/>
    </row>
    <row r="73" spans="1:41" s="6" customFormat="1" ht="12.95" customHeight="1" x14ac:dyDescent="0.25">
      <c r="A73" s="15" t="s">
        <v>109</v>
      </c>
      <c r="B73" s="50" t="s">
        <v>110</v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32">
        <f>SUM(AA72,AA64)</f>
        <v>1777</v>
      </c>
      <c r="AB73" s="33"/>
      <c r="AC73" s="33"/>
      <c r="AD73" s="33"/>
      <c r="AE73" s="36"/>
      <c r="AF73" s="35">
        <f>SUM(AF72,AF64)</f>
        <v>0</v>
      </c>
      <c r="AG73" s="33"/>
      <c r="AH73" s="33"/>
      <c r="AI73" s="33"/>
      <c r="AJ73" s="36"/>
      <c r="AK73" s="32">
        <f>SUM(AK72,AK64)</f>
        <v>1674</v>
      </c>
      <c r="AL73" s="33"/>
      <c r="AM73" s="33"/>
      <c r="AN73" s="33"/>
      <c r="AO73" s="34"/>
    </row>
    <row r="74" spans="1:41" s="6" customFormat="1" ht="12.95" customHeight="1" x14ac:dyDescent="0.25">
      <c r="A74" s="16" t="s">
        <v>111</v>
      </c>
      <c r="B74" s="88" t="s">
        <v>112</v>
      </c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5"/>
      <c r="AB74" s="85"/>
      <c r="AC74" s="85"/>
      <c r="AD74" s="85"/>
      <c r="AE74" s="85"/>
      <c r="AF74" s="93"/>
      <c r="AG74" s="85"/>
      <c r="AH74" s="85"/>
      <c r="AI74" s="85"/>
      <c r="AJ74" s="85"/>
      <c r="AK74" s="85"/>
      <c r="AL74" s="85"/>
      <c r="AM74" s="85"/>
      <c r="AN74" s="85"/>
      <c r="AO74" s="86"/>
    </row>
    <row r="75" spans="1:41" s="6" customFormat="1" ht="12.95" customHeight="1" x14ac:dyDescent="0.25">
      <c r="A75" s="16" t="s">
        <v>113</v>
      </c>
      <c r="B75" s="88" t="s">
        <v>114</v>
      </c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5"/>
      <c r="AB75" s="85"/>
      <c r="AC75" s="85"/>
      <c r="AD75" s="85"/>
      <c r="AE75" s="85"/>
      <c r="AF75" s="93"/>
      <c r="AG75" s="85"/>
      <c r="AH75" s="85"/>
      <c r="AI75" s="85"/>
      <c r="AJ75" s="85"/>
      <c r="AK75" s="85"/>
      <c r="AL75" s="85"/>
      <c r="AM75" s="85"/>
      <c r="AN75" s="85"/>
      <c r="AO75" s="86"/>
    </row>
    <row r="76" spans="1:41" ht="12.95" customHeight="1" x14ac:dyDescent="0.2">
      <c r="A76" s="15" t="s">
        <v>115</v>
      </c>
      <c r="B76" s="50" t="s">
        <v>116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94"/>
      <c r="AB76" s="95"/>
      <c r="AC76" s="95"/>
      <c r="AD76" s="95"/>
      <c r="AE76" s="96"/>
      <c r="AF76" s="97"/>
      <c r="AG76" s="95"/>
      <c r="AH76" s="95"/>
      <c r="AI76" s="95"/>
      <c r="AJ76" s="96"/>
      <c r="AK76" s="94"/>
      <c r="AL76" s="95"/>
      <c r="AM76" s="95"/>
      <c r="AN76" s="95"/>
      <c r="AO76" s="98"/>
    </row>
    <row r="77" spans="1:41" ht="12.95" customHeight="1" x14ac:dyDescent="0.2">
      <c r="A77" s="16" t="s">
        <v>117</v>
      </c>
      <c r="B77" s="88" t="s">
        <v>118</v>
      </c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5">
        <v>0</v>
      </c>
      <c r="AB77" s="85"/>
      <c r="AC77" s="85"/>
      <c r="AD77" s="85"/>
      <c r="AE77" s="85"/>
      <c r="AF77" s="93"/>
      <c r="AG77" s="85"/>
      <c r="AH77" s="85"/>
      <c r="AI77" s="85"/>
      <c r="AJ77" s="85"/>
      <c r="AK77" s="85">
        <v>0</v>
      </c>
      <c r="AL77" s="85"/>
      <c r="AM77" s="85"/>
      <c r="AN77" s="85"/>
      <c r="AO77" s="86"/>
    </row>
    <row r="78" spans="1:41" ht="12.95" customHeight="1" x14ac:dyDescent="0.2">
      <c r="A78" s="16" t="s">
        <v>119</v>
      </c>
      <c r="B78" s="88" t="s">
        <v>120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5">
        <v>119</v>
      </c>
      <c r="AB78" s="85"/>
      <c r="AC78" s="85"/>
      <c r="AD78" s="85"/>
      <c r="AE78" s="85"/>
      <c r="AF78" s="93"/>
      <c r="AG78" s="85"/>
      <c r="AH78" s="85"/>
      <c r="AI78" s="85"/>
      <c r="AJ78" s="85"/>
      <c r="AK78" s="85">
        <v>119</v>
      </c>
      <c r="AL78" s="85"/>
      <c r="AM78" s="85"/>
      <c r="AN78" s="85"/>
      <c r="AO78" s="86"/>
    </row>
    <row r="79" spans="1:41" ht="12.95" customHeight="1" x14ac:dyDescent="0.2">
      <c r="A79" s="16" t="s">
        <v>121</v>
      </c>
      <c r="B79" s="88" t="s">
        <v>122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5"/>
      <c r="AB79" s="85"/>
      <c r="AC79" s="85"/>
      <c r="AD79" s="85"/>
      <c r="AE79" s="85"/>
      <c r="AF79" s="93"/>
      <c r="AG79" s="85"/>
      <c r="AH79" s="85"/>
      <c r="AI79" s="85"/>
      <c r="AJ79" s="85"/>
      <c r="AK79" s="85"/>
      <c r="AL79" s="85"/>
      <c r="AM79" s="85"/>
      <c r="AN79" s="85"/>
      <c r="AO79" s="86"/>
    </row>
    <row r="80" spans="1:41" ht="12.95" customHeight="1" x14ac:dyDescent="0.2">
      <c r="A80" s="15" t="s">
        <v>123</v>
      </c>
      <c r="B80" s="50" t="s">
        <v>124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32">
        <f>SUM(AA77:AE79)</f>
        <v>119</v>
      </c>
      <c r="AB80" s="33"/>
      <c r="AC80" s="33"/>
      <c r="AD80" s="33"/>
      <c r="AE80" s="36"/>
      <c r="AF80" s="35">
        <f>SUM(AF77:AJ79)</f>
        <v>0</v>
      </c>
      <c r="AG80" s="33"/>
      <c r="AH80" s="33"/>
      <c r="AI80" s="33"/>
      <c r="AJ80" s="36"/>
      <c r="AK80" s="32">
        <f>SUM(AK77:AO79)</f>
        <v>119</v>
      </c>
      <c r="AL80" s="33"/>
      <c r="AM80" s="33"/>
      <c r="AN80" s="33"/>
      <c r="AO80" s="34"/>
    </row>
    <row r="81" spans="1:41" ht="12.95" customHeight="1" x14ac:dyDescent="0.2">
      <c r="A81" s="16" t="s">
        <v>125</v>
      </c>
      <c r="B81" s="88" t="s">
        <v>126</v>
      </c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5">
        <v>467070</v>
      </c>
      <c r="AB81" s="85"/>
      <c r="AC81" s="85"/>
      <c r="AD81" s="85"/>
      <c r="AE81" s="85"/>
      <c r="AF81" s="93"/>
      <c r="AG81" s="85"/>
      <c r="AH81" s="85"/>
      <c r="AI81" s="85"/>
      <c r="AJ81" s="85"/>
      <c r="AK81" s="85">
        <v>1021154</v>
      </c>
      <c r="AL81" s="85"/>
      <c r="AM81" s="85"/>
      <c r="AN81" s="85"/>
      <c r="AO81" s="86"/>
    </row>
    <row r="82" spans="1:41" ht="12.95" customHeight="1" x14ac:dyDescent="0.2">
      <c r="A82" s="16" t="s">
        <v>127</v>
      </c>
      <c r="B82" s="88" t="s">
        <v>128</v>
      </c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5">
        <v>173046</v>
      </c>
      <c r="AB82" s="85"/>
      <c r="AC82" s="85"/>
      <c r="AD82" s="85"/>
      <c r="AE82" s="85"/>
      <c r="AF82" s="93"/>
      <c r="AG82" s="85"/>
      <c r="AH82" s="85"/>
      <c r="AI82" s="85"/>
      <c r="AJ82" s="85"/>
      <c r="AK82" s="85">
        <v>363205</v>
      </c>
      <c r="AL82" s="85"/>
      <c r="AM82" s="85"/>
      <c r="AN82" s="85"/>
      <c r="AO82" s="86"/>
    </row>
    <row r="83" spans="1:41" ht="12.95" customHeight="1" x14ac:dyDescent="0.2">
      <c r="A83" s="15" t="s">
        <v>129</v>
      </c>
      <c r="B83" s="50" t="s">
        <v>130</v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32">
        <f>SUM(AA81:AE82)</f>
        <v>640116</v>
      </c>
      <c r="AB83" s="33"/>
      <c r="AC83" s="33"/>
      <c r="AD83" s="33"/>
      <c r="AE83" s="36"/>
      <c r="AF83" s="35">
        <f>SUM(AF81:AJ82)</f>
        <v>0</v>
      </c>
      <c r="AG83" s="33"/>
      <c r="AH83" s="33"/>
      <c r="AI83" s="33"/>
      <c r="AJ83" s="36"/>
      <c r="AK83" s="32">
        <f>SUM(AK81:AO82)</f>
        <v>1384359</v>
      </c>
      <c r="AL83" s="33"/>
      <c r="AM83" s="33"/>
      <c r="AN83" s="33"/>
      <c r="AO83" s="34"/>
    </row>
    <row r="84" spans="1:41" ht="12.95" customHeight="1" x14ac:dyDescent="0.2">
      <c r="A84" s="16" t="s">
        <v>131</v>
      </c>
      <c r="B84" s="88" t="s">
        <v>132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5"/>
      <c r="AB84" s="85"/>
      <c r="AC84" s="85"/>
      <c r="AD84" s="85"/>
      <c r="AE84" s="85"/>
      <c r="AF84" s="93"/>
      <c r="AG84" s="85"/>
      <c r="AH84" s="85"/>
      <c r="AI84" s="85"/>
      <c r="AJ84" s="85"/>
      <c r="AK84" s="85"/>
      <c r="AL84" s="85"/>
      <c r="AM84" s="85"/>
      <c r="AN84" s="85"/>
      <c r="AO84" s="86"/>
    </row>
    <row r="85" spans="1:41" ht="12.95" customHeight="1" x14ac:dyDescent="0.2">
      <c r="A85" s="16" t="s">
        <v>133</v>
      </c>
      <c r="B85" s="88" t="s">
        <v>134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5"/>
      <c r="AB85" s="85"/>
      <c r="AC85" s="85"/>
      <c r="AD85" s="85"/>
      <c r="AE85" s="85"/>
      <c r="AF85" s="93"/>
      <c r="AG85" s="85"/>
      <c r="AH85" s="85"/>
      <c r="AI85" s="85"/>
      <c r="AJ85" s="85"/>
      <c r="AK85" s="85"/>
      <c r="AL85" s="85"/>
      <c r="AM85" s="85"/>
      <c r="AN85" s="85"/>
      <c r="AO85" s="86"/>
    </row>
    <row r="86" spans="1:41" ht="12.95" customHeight="1" x14ac:dyDescent="0.2">
      <c r="A86" s="15" t="s">
        <v>135</v>
      </c>
      <c r="B86" s="50" t="s">
        <v>136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94"/>
      <c r="AB86" s="95"/>
      <c r="AC86" s="95"/>
      <c r="AD86" s="95"/>
      <c r="AE86" s="96"/>
      <c r="AF86" s="97"/>
      <c r="AG86" s="95"/>
      <c r="AH86" s="95"/>
      <c r="AI86" s="95"/>
      <c r="AJ86" s="96"/>
      <c r="AK86" s="94"/>
      <c r="AL86" s="95"/>
      <c r="AM86" s="95"/>
      <c r="AN86" s="95"/>
      <c r="AO86" s="98"/>
    </row>
    <row r="87" spans="1:41" s="8" customFormat="1" ht="12.95" customHeight="1" x14ac:dyDescent="0.25">
      <c r="A87" s="15" t="s">
        <v>137</v>
      </c>
      <c r="B87" s="87" t="s">
        <v>138</v>
      </c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32">
        <f>SUM(AA86,AA83,AA80)</f>
        <v>640235</v>
      </c>
      <c r="AB87" s="33"/>
      <c r="AC87" s="33"/>
      <c r="AD87" s="33"/>
      <c r="AE87" s="36"/>
      <c r="AF87" s="35">
        <f>SUM(AF86,AF83,AF80)</f>
        <v>0</v>
      </c>
      <c r="AG87" s="33"/>
      <c r="AH87" s="33"/>
      <c r="AI87" s="33"/>
      <c r="AJ87" s="36"/>
      <c r="AK87" s="32">
        <f>SUM(AK86,AK83,AK80)</f>
        <v>1384478</v>
      </c>
      <c r="AL87" s="33"/>
      <c r="AM87" s="33"/>
      <c r="AN87" s="33"/>
      <c r="AO87" s="34"/>
    </row>
    <row r="88" spans="1:41" ht="29.25" customHeight="1" x14ac:dyDescent="0.2">
      <c r="A88" s="16" t="s">
        <v>139</v>
      </c>
      <c r="B88" s="88" t="s">
        <v>140</v>
      </c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94">
        <v>2250</v>
      </c>
      <c r="AB88" s="95"/>
      <c r="AC88" s="95"/>
      <c r="AD88" s="95"/>
      <c r="AE88" s="96"/>
      <c r="AF88" s="97"/>
      <c r="AG88" s="95"/>
      <c r="AH88" s="95"/>
      <c r="AI88" s="95"/>
      <c r="AJ88" s="96"/>
      <c r="AK88" s="94"/>
      <c r="AL88" s="95"/>
      <c r="AM88" s="95"/>
      <c r="AN88" s="95"/>
      <c r="AO88" s="98"/>
    </row>
    <row r="89" spans="1:41" ht="29.25" customHeight="1" x14ac:dyDescent="0.2">
      <c r="A89" s="16" t="s">
        <v>141</v>
      </c>
      <c r="B89" s="88" t="s">
        <v>142</v>
      </c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5"/>
      <c r="AB89" s="85"/>
      <c r="AC89" s="85"/>
      <c r="AD89" s="85"/>
      <c r="AE89" s="85"/>
      <c r="AF89" s="93"/>
      <c r="AG89" s="85"/>
      <c r="AH89" s="85"/>
      <c r="AI89" s="85"/>
      <c r="AJ89" s="85"/>
      <c r="AK89" s="85"/>
      <c r="AL89" s="85"/>
      <c r="AM89" s="85"/>
      <c r="AN89" s="85"/>
      <c r="AO89" s="86"/>
    </row>
    <row r="90" spans="1:41" ht="30.75" customHeight="1" x14ac:dyDescent="0.2">
      <c r="A90" s="16" t="s">
        <v>143</v>
      </c>
      <c r="B90" s="88" t="s">
        <v>144</v>
      </c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94"/>
      <c r="AB90" s="95"/>
      <c r="AC90" s="95"/>
      <c r="AD90" s="95"/>
      <c r="AE90" s="96"/>
      <c r="AF90" s="97"/>
      <c r="AG90" s="95"/>
      <c r="AH90" s="95"/>
      <c r="AI90" s="95"/>
      <c r="AJ90" s="96"/>
      <c r="AK90" s="94"/>
      <c r="AL90" s="95"/>
      <c r="AM90" s="95"/>
      <c r="AN90" s="95"/>
      <c r="AO90" s="98"/>
    </row>
    <row r="91" spans="1:41" ht="30" customHeight="1" x14ac:dyDescent="0.2">
      <c r="A91" s="16" t="s">
        <v>145</v>
      </c>
      <c r="B91" s="88" t="s">
        <v>146</v>
      </c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5"/>
      <c r="AB91" s="85"/>
      <c r="AC91" s="85"/>
      <c r="AD91" s="85"/>
      <c r="AE91" s="85"/>
      <c r="AF91" s="93"/>
      <c r="AG91" s="85"/>
      <c r="AH91" s="85"/>
      <c r="AI91" s="85"/>
      <c r="AJ91" s="85"/>
      <c r="AK91" s="85"/>
      <c r="AL91" s="85"/>
      <c r="AM91" s="85"/>
      <c r="AN91" s="85"/>
      <c r="AO91" s="86"/>
    </row>
    <row r="92" spans="1:41" ht="12.95" customHeight="1" x14ac:dyDescent="0.2">
      <c r="A92" s="16" t="s">
        <v>147</v>
      </c>
      <c r="B92" s="88" t="s">
        <v>148</v>
      </c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94">
        <v>30334</v>
      </c>
      <c r="AB92" s="95"/>
      <c r="AC92" s="95"/>
      <c r="AD92" s="95"/>
      <c r="AE92" s="96"/>
      <c r="AF92" s="97"/>
      <c r="AG92" s="95"/>
      <c r="AH92" s="95"/>
      <c r="AI92" s="95"/>
      <c r="AJ92" s="96"/>
      <c r="AK92" s="94">
        <v>29263</v>
      </c>
      <c r="AL92" s="95"/>
      <c r="AM92" s="95"/>
      <c r="AN92" s="95"/>
      <c r="AO92" s="98"/>
    </row>
    <row r="93" spans="1:41" ht="12.95" customHeight="1" x14ac:dyDescent="0.2">
      <c r="A93" s="16" t="s">
        <v>149</v>
      </c>
      <c r="B93" s="88" t="s">
        <v>150</v>
      </c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5"/>
      <c r="AB93" s="85"/>
      <c r="AC93" s="85"/>
      <c r="AD93" s="85"/>
      <c r="AE93" s="85"/>
      <c r="AF93" s="93"/>
      <c r="AG93" s="85"/>
      <c r="AH93" s="85"/>
      <c r="AI93" s="85"/>
      <c r="AJ93" s="85"/>
      <c r="AK93" s="85">
        <v>0</v>
      </c>
      <c r="AL93" s="85"/>
      <c r="AM93" s="85"/>
      <c r="AN93" s="85"/>
      <c r="AO93" s="86"/>
    </row>
    <row r="94" spans="1:41" ht="12.95" customHeight="1" x14ac:dyDescent="0.2">
      <c r="A94" s="16" t="s">
        <v>151</v>
      </c>
      <c r="B94" s="88" t="s">
        <v>152</v>
      </c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5"/>
      <c r="AB94" s="85"/>
      <c r="AC94" s="85"/>
      <c r="AD94" s="85"/>
      <c r="AE94" s="85"/>
      <c r="AF94" s="93"/>
      <c r="AG94" s="85"/>
      <c r="AH94" s="85"/>
      <c r="AI94" s="85"/>
      <c r="AJ94" s="85"/>
      <c r="AK94" s="85"/>
      <c r="AL94" s="85"/>
      <c r="AM94" s="85"/>
      <c r="AN94" s="85"/>
      <c r="AO94" s="86"/>
    </row>
    <row r="95" spans="1:41" ht="26.25" customHeight="1" x14ac:dyDescent="0.2">
      <c r="A95" s="16" t="s">
        <v>153</v>
      </c>
      <c r="B95" s="88" t="s">
        <v>154</v>
      </c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5"/>
      <c r="AB95" s="85"/>
      <c r="AC95" s="85"/>
      <c r="AD95" s="85"/>
      <c r="AE95" s="85"/>
      <c r="AF95" s="93"/>
      <c r="AG95" s="85"/>
      <c r="AH95" s="85"/>
      <c r="AI95" s="85"/>
      <c r="AJ95" s="85"/>
      <c r="AK95" s="85"/>
      <c r="AL95" s="85"/>
      <c r="AM95" s="85"/>
      <c r="AN95" s="85"/>
      <c r="AO95" s="86"/>
    </row>
    <row r="96" spans="1:41" ht="12.95" customHeight="1" x14ac:dyDescent="0.2">
      <c r="A96" s="16" t="s">
        <v>155</v>
      </c>
      <c r="B96" s="88" t="s">
        <v>156</v>
      </c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5">
        <v>3264</v>
      </c>
      <c r="AB96" s="85"/>
      <c r="AC96" s="85"/>
      <c r="AD96" s="85"/>
      <c r="AE96" s="85"/>
      <c r="AF96" s="93"/>
      <c r="AG96" s="85"/>
      <c r="AH96" s="85"/>
      <c r="AI96" s="85"/>
      <c r="AJ96" s="85"/>
      <c r="AK96" s="85">
        <v>3397</v>
      </c>
      <c r="AL96" s="85"/>
      <c r="AM96" s="85"/>
      <c r="AN96" s="85"/>
      <c r="AO96" s="86"/>
    </row>
    <row r="97" spans="1:41" ht="12.95" customHeight="1" x14ac:dyDescent="0.2">
      <c r="A97" s="16" t="s">
        <v>157</v>
      </c>
      <c r="B97" s="88" t="s">
        <v>158</v>
      </c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5">
        <v>20773</v>
      </c>
      <c r="AB97" s="85"/>
      <c r="AC97" s="85"/>
      <c r="AD97" s="85"/>
      <c r="AE97" s="85"/>
      <c r="AF97" s="93"/>
      <c r="AG97" s="85"/>
      <c r="AH97" s="85"/>
      <c r="AI97" s="85"/>
      <c r="AJ97" s="85"/>
      <c r="AK97" s="85">
        <v>18176</v>
      </c>
      <c r="AL97" s="85"/>
      <c r="AM97" s="85"/>
      <c r="AN97" s="85"/>
      <c r="AO97" s="86"/>
    </row>
    <row r="98" spans="1:41" ht="12.95" customHeight="1" x14ac:dyDescent="0.2">
      <c r="A98" s="16" t="s">
        <v>159</v>
      </c>
      <c r="B98" s="88" t="s">
        <v>160</v>
      </c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99">
        <v>6296</v>
      </c>
      <c r="AB98" s="100"/>
      <c r="AC98" s="100"/>
      <c r="AD98" s="100"/>
      <c r="AE98" s="93"/>
      <c r="AF98" s="100"/>
      <c r="AG98" s="100"/>
      <c r="AH98" s="100"/>
      <c r="AI98" s="100"/>
      <c r="AJ98" s="93"/>
      <c r="AK98" s="99">
        <v>7690</v>
      </c>
      <c r="AL98" s="100"/>
      <c r="AM98" s="100"/>
      <c r="AN98" s="100"/>
      <c r="AO98" s="101"/>
    </row>
    <row r="99" spans="1:41" ht="12.95" customHeight="1" x14ac:dyDescent="0.2">
      <c r="A99" s="16" t="s">
        <v>161</v>
      </c>
      <c r="B99" s="102" t="s">
        <v>162</v>
      </c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4"/>
      <c r="AA99" s="94">
        <v>128587</v>
      </c>
      <c r="AB99" s="95"/>
      <c r="AC99" s="95"/>
      <c r="AD99" s="95"/>
      <c r="AE99" s="96"/>
      <c r="AF99" s="97"/>
      <c r="AG99" s="95"/>
      <c r="AH99" s="95"/>
      <c r="AI99" s="95"/>
      <c r="AJ99" s="96"/>
      <c r="AK99" s="94">
        <v>119093</v>
      </c>
      <c r="AL99" s="95"/>
      <c r="AM99" s="95"/>
      <c r="AN99" s="95"/>
      <c r="AO99" s="98"/>
    </row>
    <row r="100" spans="1:41" ht="39" customHeight="1" x14ac:dyDescent="0.2">
      <c r="A100" s="16" t="s">
        <v>163</v>
      </c>
      <c r="B100" s="102" t="s">
        <v>164</v>
      </c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4"/>
      <c r="AA100" s="85">
        <v>16188</v>
      </c>
      <c r="AB100" s="85"/>
      <c r="AC100" s="85"/>
      <c r="AD100" s="85"/>
      <c r="AE100" s="85"/>
      <c r="AF100" s="93"/>
      <c r="AG100" s="85"/>
      <c r="AH100" s="85"/>
      <c r="AI100" s="85"/>
      <c r="AJ100" s="85"/>
      <c r="AK100" s="85">
        <v>7347</v>
      </c>
      <c r="AL100" s="85"/>
      <c r="AM100" s="85"/>
      <c r="AN100" s="85"/>
      <c r="AO100" s="86"/>
    </row>
    <row r="101" spans="1:41" ht="12.95" customHeight="1" x14ac:dyDescent="0.2">
      <c r="A101" s="16" t="s">
        <v>165</v>
      </c>
      <c r="B101" s="102" t="s">
        <v>166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4"/>
      <c r="AA101" s="85">
        <v>74099</v>
      </c>
      <c r="AB101" s="85"/>
      <c r="AC101" s="85"/>
      <c r="AD101" s="85"/>
      <c r="AE101" s="85"/>
      <c r="AF101" s="93"/>
      <c r="AG101" s="85"/>
      <c r="AH101" s="85"/>
      <c r="AI101" s="85"/>
      <c r="AJ101" s="85"/>
      <c r="AK101" s="85">
        <v>77225</v>
      </c>
      <c r="AL101" s="85"/>
      <c r="AM101" s="85"/>
      <c r="AN101" s="85"/>
      <c r="AO101" s="86"/>
    </row>
    <row r="102" spans="1:41" ht="12.95" customHeight="1" x14ac:dyDescent="0.2">
      <c r="A102" s="16" t="s">
        <v>167</v>
      </c>
      <c r="B102" s="102" t="s">
        <v>168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4"/>
      <c r="AA102" s="85">
        <v>3628</v>
      </c>
      <c r="AB102" s="85"/>
      <c r="AC102" s="85"/>
      <c r="AD102" s="85"/>
      <c r="AE102" s="85"/>
      <c r="AF102" s="93"/>
      <c r="AG102" s="85"/>
      <c r="AH102" s="85"/>
      <c r="AI102" s="85"/>
      <c r="AJ102" s="85"/>
      <c r="AK102" s="85">
        <v>4038</v>
      </c>
      <c r="AL102" s="85"/>
      <c r="AM102" s="85"/>
      <c r="AN102" s="85"/>
      <c r="AO102" s="86"/>
    </row>
    <row r="103" spans="1:41" ht="12.95" customHeight="1" x14ac:dyDescent="0.2">
      <c r="A103" s="16" t="s">
        <v>169</v>
      </c>
      <c r="B103" s="102" t="s">
        <v>170</v>
      </c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4"/>
      <c r="AA103" s="85">
        <v>23888</v>
      </c>
      <c r="AB103" s="85"/>
      <c r="AC103" s="85"/>
      <c r="AD103" s="85"/>
      <c r="AE103" s="85"/>
      <c r="AF103" s="93"/>
      <c r="AG103" s="85"/>
      <c r="AH103" s="85"/>
      <c r="AI103" s="85"/>
      <c r="AJ103" s="85"/>
      <c r="AK103" s="85">
        <v>22677</v>
      </c>
      <c r="AL103" s="85"/>
      <c r="AM103" s="85"/>
      <c r="AN103" s="85"/>
      <c r="AO103" s="86"/>
    </row>
    <row r="104" spans="1:41" ht="12.95" customHeight="1" x14ac:dyDescent="0.2">
      <c r="A104" s="16" t="s">
        <v>171</v>
      </c>
      <c r="B104" s="102" t="s">
        <v>172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4"/>
      <c r="AA104" s="85">
        <v>0</v>
      </c>
      <c r="AB104" s="85"/>
      <c r="AC104" s="85"/>
      <c r="AD104" s="85"/>
      <c r="AE104" s="85"/>
      <c r="AF104" s="93"/>
      <c r="AG104" s="85"/>
      <c r="AH104" s="85"/>
      <c r="AI104" s="85"/>
      <c r="AJ104" s="85"/>
      <c r="AK104" s="85">
        <v>524</v>
      </c>
      <c r="AL104" s="85"/>
      <c r="AM104" s="85"/>
      <c r="AN104" s="85"/>
      <c r="AO104" s="86"/>
    </row>
    <row r="105" spans="1:41" ht="12.95" customHeight="1" x14ac:dyDescent="0.2">
      <c r="A105" s="16" t="s">
        <v>173</v>
      </c>
      <c r="B105" s="102" t="s">
        <v>174</v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4"/>
      <c r="AA105" s="85"/>
      <c r="AB105" s="85"/>
      <c r="AC105" s="85"/>
      <c r="AD105" s="85"/>
      <c r="AE105" s="85"/>
      <c r="AF105" s="93"/>
      <c r="AG105" s="85"/>
      <c r="AH105" s="85"/>
      <c r="AI105" s="85"/>
      <c r="AJ105" s="85"/>
      <c r="AK105" s="85"/>
      <c r="AL105" s="85"/>
      <c r="AM105" s="85"/>
      <c r="AN105" s="85"/>
      <c r="AO105" s="86"/>
    </row>
    <row r="106" spans="1:41" ht="12.95" customHeight="1" x14ac:dyDescent="0.2">
      <c r="A106" s="16" t="s">
        <v>175</v>
      </c>
      <c r="B106" s="102" t="s">
        <v>176</v>
      </c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4"/>
      <c r="AA106" s="85">
        <v>7212</v>
      </c>
      <c r="AB106" s="85"/>
      <c r="AC106" s="85"/>
      <c r="AD106" s="85"/>
      <c r="AE106" s="85"/>
      <c r="AF106" s="93"/>
      <c r="AG106" s="85"/>
      <c r="AH106" s="85"/>
      <c r="AI106" s="85"/>
      <c r="AJ106" s="85"/>
      <c r="AK106" s="85">
        <v>7212</v>
      </c>
      <c r="AL106" s="85"/>
      <c r="AM106" s="85"/>
      <c r="AN106" s="85"/>
      <c r="AO106" s="86"/>
    </row>
    <row r="107" spans="1:41" ht="12.95" customHeight="1" x14ac:dyDescent="0.2">
      <c r="A107" s="16" t="s">
        <v>177</v>
      </c>
      <c r="B107" s="102" t="s">
        <v>178</v>
      </c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4"/>
      <c r="AA107" s="85"/>
      <c r="AB107" s="85"/>
      <c r="AC107" s="85"/>
      <c r="AD107" s="85"/>
      <c r="AE107" s="85"/>
      <c r="AF107" s="93"/>
      <c r="AG107" s="85"/>
      <c r="AH107" s="85"/>
      <c r="AI107" s="85"/>
      <c r="AJ107" s="85"/>
      <c r="AK107" s="85"/>
      <c r="AL107" s="85"/>
      <c r="AM107" s="85"/>
      <c r="AN107" s="85"/>
      <c r="AO107" s="86"/>
    </row>
    <row r="108" spans="1:41" ht="12.95" customHeight="1" x14ac:dyDescent="0.2">
      <c r="A108" s="16" t="s">
        <v>179</v>
      </c>
      <c r="B108" s="102" t="s">
        <v>180</v>
      </c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4"/>
      <c r="AA108" s="85">
        <v>3571</v>
      </c>
      <c r="AB108" s="85"/>
      <c r="AC108" s="85"/>
      <c r="AD108" s="85"/>
      <c r="AE108" s="85"/>
      <c r="AF108" s="93"/>
      <c r="AG108" s="85"/>
      <c r="AH108" s="85"/>
      <c r="AI108" s="85"/>
      <c r="AJ108" s="85"/>
      <c r="AK108" s="85">
        <v>70</v>
      </c>
      <c r="AL108" s="85"/>
      <c r="AM108" s="85"/>
      <c r="AN108" s="85"/>
      <c r="AO108" s="86"/>
    </row>
    <row r="109" spans="1:41" ht="12.95" customHeight="1" x14ac:dyDescent="0.2">
      <c r="A109" s="16" t="s">
        <v>181</v>
      </c>
      <c r="B109" s="88" t="s">
        <v>182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94">
        <v>633</v>
      </c>
      <c r="AB109" s="95"/>
      <c r="AC109" s="95"/>
      <c r="AD109" s="95"/>
      <c r="AE109" s="96"/>
      <c r="AF109" s="97"/>
      <c r="AG109" s="95"/>
      <c r="AH109" s="95"/>
      <c r="AI109" s="95"/>
      <c r="AJ109" s="96"/>
      <c r="AK109" s="94">
        <v>1332</v>
      </c>
      <c r="AL109" s="95"/>
      <c r="AM109" s="95"/>
      <c r="AN109" s="95"/>
      <c r="AO109" s="98"/>
    </row>
    <row r="110" spans="1:41" ht="12.95" customHeight="1" x14ac:dyDescent="0.2">
      <c r="A110" s="16" t="s">
        <v>183</v>
      </c>
      <c r="B110" s="88" t="s">
        <v>184</v>
      </c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5"/>
      <c r="AB110" s="85"/>
      <c r="AC110" s="85"/>
      <c r="AD110" s="85"/>
      <c r="AE110" s="85"/>
      <c r="AF110" s="93"/>
      <c r="AG110" s="85"/>
      <c r="AH110" s="85"/>
      <c r="AI110" s="85"/>
      <c r="AJ110" s="85"/>
      <c r="AK110" s="85"/>
      <c r="AL110" s="85"/>
      <c r="AM110" s="85"/>
      <c r="AN110" s="85"/>
      <c r="AO110" s="86"/>
    </row>
    <row r="111" spans="1:41" ht="12.95" customHeight="1" x14ac:dyDescent="0.2">
      <c r="A111" s="16" t="s">
        <v>185</v>
      </c>
      <c r="B111" s="88" t="s">
        <v>186</v>
      </c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5">
        <v>473</v>
      </c>
      <c r="AB111" s="85"/>
      <c r="AC111" s="85"/>
      <c r="AD111" s="85"/>
      <c r="AE111" s="85"/>
      <c r="AF111" s="93"/>
      <c r="AG111" s="85"/>
      <c r="AH111" s="85"/>
      <c r="AI111" s="85"/>
      <c r="AJ111" s="85"/>
      <c r="AK111" s="85">
        <v>1172</v>
      </c>
      <c r="AL111" s="85"/>
      <c r="AM111" s="85"/>
      <c r="AN111" s="85"/>
      <c r="AO111" s="86"/>
    </row>
    <row r="112" spans="1:41" ht="12.95" customHeight="1" x14ac:dyDescent="0.2">
      <c r="A112" s="16" t="s">
        <v>187</v>
      </c>
      <c r="B112" s="88" t="s">
        <v>188</v>
      </c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5">
        <v>160</v>
      </c>
      <c r="AB112" s="85"/>
      <c r="AC112" s="85"/>
      <c r="AD112" s="85"/>
      <c r="AE112" s="85"/>
      <c r="AF112" s="93"/>
      <c r="AG112" s="85"/>
      <c r="AH112" s="85"/>
      <c r="AI112" s="85"/>
      <c r="AJ112" s="85"/>
      <c r="AK112" s="85">
        <v>160</v>
      </c>
      <c r="AL112" s="85"/>
      <c r="AM112" s="85"/>
      <c r="AN112" s="85"/>
      <c r="AO112" s="86"/>
    </row>
    <row r="113" spans="1:41" ht="12.95" customHeight="1" x14ac:dyDescent="0.2">
      <c r="A113" s="16" t="s">
        <v>189</v>
      </c>
      <c r="B113" s="88" t="s">
        <v>190</v>
      </c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5"/>
      <c r="AB113" s="85"/>
      <c r="AC113" s="85"/>
      <c r="AD113" s="85"/>
      <c r="AE113" s="85"/>
      <c r="AF113" s="93"/>
      <c r="AG113" s="85"/>
      <c r="AH113" s="85"/>
      <c r="AI113" s="85"/>
      <c r="AJ113" s="85"/>
      <c r="AK113" s="85"/>
      <c r="AL113" s="85"/>
      <c r="AM113" s="85"/>
      <c r="AN113" s="85"/>
      <c r="AO113" s="86"/>
    </row>
    <row r="114" spans="1:41" ht="30" customHeight="1" x14ac:dyDescent="0.2">
      <c r="A114" s="16" t="s">
        <v>191</v>
      </c>
      <c r="B114" s="88" t="s">
        <v>192</v>
      </c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5"/>
      <c r="AB114" s="85"/>
      <c r="AC114" s="85"/>
      <c r="AD114" s="85"/>
      <c r="AE114" s="85"/>
      <c r="AF114" s="93"/>
      <c r="AG114" s="85"/>
      <c r="AH114" s="85"/>
      <c r="AI114" s="85"/>
      <c r="AJ114" s="85"/>
      <c r="AK114" s="85"/>
      <c r="AL114" s="85"/>
      <c r="AM114" s="85"/>
      <c r="AN114" s="85"/>
      <c r="AO114" s="86"/>
    </row>
    <row r="115" spans="1:41" ht="29.25" customHeight="1" x14ac:dyDescent="0.2">
      <c r="A115" s="16" t="s">
        <v>193</v>
      </c>
      <c r="B115" s="88" t="s">
        <v>194</v>
      </c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94">
        <v>1649</v>
      </c>
      <c r="AB115" s="95"/>
      <c r="AC115" s="95"/>
      <c r="AD115" s="95"/>
      <c r="AE115" s="96"/>
      <c r="AF115" s="97"/>
      <c r="AG115" s="95"/>
      <c r="AH115" s="95"/>
      <c r="AI115" s="95"/>
      <c r="AJ115" s="96"/>
      <c r="AK115" s="94">
        <v>1214</v>
      </c>
      <c r="AL115" s="95"/>
      <c r="AM115" s="95"/>
      <c r="AN115" s="95"/>
      <c r="AO115" s="98"/>
    </row>
    <row r="116" spans="1:41" ht="27" customHeight="1" x14ac:dyDescent="0.2">
      <c r="A116" s="16" t="s">
        <v>195</v>
      </c>
      <c r="B116" s="88" t="s">
        <v>196</v>
      </c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5"/>
      <c r="AB116" s="85"/>
      <c r="AC116" s="85"/>
      <c r="AD116" s="85"/>
      <c r="AE116" s="85"/>
      <c r="AF116" s="93"/>
      <c r="AG116" s="85"/>
      <c r="AH116" s="85"/>
      <c r="AI116" s="85"/>
      <c r="AJ116" s="85"/>
      <c r="AK116" s="85"/>
      <c r="AL116" s="85"/>
      <c r="AM116" s="85"/>
      <c r="AN116" s="85"/>
      <c r="AO116" s="86"/>
    </row>
    <row r="117" spans="1:41" ht="28.5" customHeight="1" x14ac:dyDescent="0.2">
      <c r="A117" s="16" t="s">
        <v>197</v>
      </c>
      <c r="B117" s="88" t="s">
        <v>198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5"/>
      <c r="AB117" s="85"/>
      <c r="AC117" s="85"/>
      <c r="AD117" s="85"/>
      <c r="AE117" s="85"/>
      <c r="AF117" s="93"/>
      <c r="AG117" s="85"/>
      <c r="AH117" s="85"/>
      <c r="AI117" s="85"/>
      <c r="AJ117" s="85"/>
      <c r="AK117" s="85"/>
      <c r="AL117" s="85"/>
      <c r="AM117" s="85"/>
      <c r="AN117" s="85"/>
      <c r="AO117" s="86"/>
    </row>
    <row r="118" spans="1:41" ht="30.75" customHeight="1" x14ac:dyDescent="0.2">
      <c r="A118" s="16" t="s">
        <v>199</v>
      </c>
      <c r="B118" s="88" t="s">
        <v>200</v>
      </c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5">
        <v>1649</v>
      </c>
      <c r="AB118" s="85"/>
      <c r="AC118" s="85"/>
      <c r="AD118" s="85"/>
      <c r="AE118" s="85"/>
      <c r="AF118" s="93"/>
      <c r="AG118" s="85"/>
      <c r="AH118" s="85"/>
      <c r="AI118" s="85"/>
      <c r="AJ118" s="85"/>
      <c r="AK118" s="85">
        <v>1214</v>
      </c>
      <c r="AL118" s="85"/>
      <c r="AM118" s="85"/>
      <c r="AN118" s="85"/>
      <c r="AO118" s="86"/>
    </row>
    <row r="119" spans="1:41" ht="29.25" customHeight="1" x14ac:dyDescent="0.2">
      <c r="A119" s="16" t="s">
        <v>201</v>
      </c>
      <c r="B119" s="88" t="s">
        <v>202</v>
      </c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94">
        <v>29424</v>
      </c>
      <c r="AB119" s="95"/>
      <c r="AC119" s="95"/>
      <c r="AD119" s="95"/>
      <c r="AE119" s="96"/>
      <c r="AF119" s="97"/>
      <c r="AG119" s="95"/>
      <c r="AH119" s="95"/>
      <c r="AI119" s="95"/>
      <c r="AJ119" s="96"/>
      <c r="AK119" s="94">
        <v>92191</v>
      </c>
      <c r="AL119" s="95"/>
      <c r="AM119" s="95"/>
      <c r="AN119" s="95"/>
      <c r="AO119" s="98"/>
    </row>
    <row r="120" spans="1:41" ht="29.25" customHeight="1" x14ac:dyDescent="0.2">
      <c r="A120" s="16" t="s">
        <v>203</v>
      </c>
      <c r="B120" s="88" t="s">
        <v>204</v>
      </c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5"/>
      <c r="AB120" s="85"/>
      <c r="AC120" s="85"/>
      <c r="AD120" s="85"/>
      <c r="AE120" s="85"/>
      <c r="AF120" s="93"/>
      <c r="AG120" s="85"/>
      <c r="AH120" s="85"/>
      <c r="AI120" s="85"/>
      <c r="AJ120" s="85"/>
      <c r="AK120" s="85"/>
      <c r="AL120" s="85"/>
      <c r="AM120" s="85"/>
      <c r="AN120" s="85"/>
      <c r="AO120" s="86"/>
    </row>
    <row r="121" spans="1:41" ht="30.75" customHeight="1" x14ac:dyDescent="0.2">
      <c r="A121" s="16" t="s">
        <v>205</v>
      </c>
      <c r="B121" s="88" t="s">
        <v>206</v>
      </c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5"/>
      <c r="AB121" s="85"/>
      <c r="AC121" s="85"/>
      <c r="AD121" s="85"/>
      <c r="AE121" s="85"/>
      <c r="AF121" s="93"/>
      <c r="AG121" s="85"/>
      <c r="AH121" s="85"/>
      <c r="AI121" s="85"/>
      <c r="AJ121" s="85"/>
      <c r="AK121" s="85"/>
      <c r="AL121" s="85"/>
      <c r="AM121" s="85"/>
      <c r="AN121" s="85"/>
      <c r="AO121" s="86"/>
    </row>
    <row r="122" spans="1:41" ht="29.25" customHeight="1" x14ac:dyDescent="0.2">
      <c r="A122" s="16" t="s">
        <v>207</v>
      </c>
      <c r="B122" s="88" t="s">
        <v>208</v>
      </c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5">
        <v>18629</v>
      </c>
      <c r="AB122" s="85"/>
      <c r="AC122" s="85"/>
      <c r="AD122" s="85"/>
      <c r="AE122" s="85"/>
      <c r="AF122" s="93"/>
      <c r="AG122" s="85"/>
      <c r="AH122" s="85"/>
      <c r="AI122" s="85"/>
      <c r="AJ122" s="85"/>
      <c r="AK122" s="85">
        <v>17891</v>
      </c>
      <c r="AL122" s="85"/>
      <c r="AM122" s="85"/>
      <c r="AN122" s="85"/>
      <c r="AO122" s="86"/>
    </row>
    <row r="123" spans="1:41" ht="12.95" customHeight="1" x14ac:dyDescent="0.2">
      <c r="A123" s="16" t="s">
        <v>209</v>
      </c>
      <c r="B123" s="88" t="s">
        <v>210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94"/>
      <c r="AB123" s="95"/>
      <c r="AC123" s="95"/>
      <c r="AD123" s="95"/>
      <c r="AE123" s="96"/>
      <c r="AF123" s="97"/>
      <c r="AG123" s="95"/>
      <c r="AH123" s="95"/>
      <c r="AI123" s="95"/>
      <c r="AJ123" s="96"/>
      <c r="AK123" s="94"/>
      <c r="AL123" s="95"/>
      <c r="AM123" s="95"/>
      <c r="AN123" s="95"/>
      <c r="AO123" s="98"/>
    </row>
    <row r="124" spans="1:41" ht="27.75" customHeight="1" x14ac:dyDescent="0.2">
      <c r="A124" s="16" t="s">
        <v>211</v>
      </c>
      <c r="B124" s="88" t="s">
        <v>212</v>
      </c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5"/>
      <c r="AB124" s="85"/>
      <c r="AC124" s="85"/>
      <c r="AD124" s="85"/>
      <c r="AE124" s="85"/>
      <c r="AF124" s="93"/>
      <c r="AG124" s="85"/>
      <c r="AH124" s="85"/>
      <c r="AI124" s="85"/>
      <c r="AJ124" s="85"/>
      <c r="AK124" s="85"/>
      <c r="AL124" s="85"/>
      <c r="AM124" s="85"/>
      <c r="AN124" s="85"/>
      <c r="AO124" s="86"/>
    </row>
    <row r="125" spans="1:41" ht="27.75" customHeight="1" x14ac:dyDescent="0.2">
      <c r="A125" s="16" t="s">
        <v>213</v>
      </c>
      <c r="B125" s="88" t="s">
        <v>214</v>
      </c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5"/>
      <c r="AB125" s="85"/>
      <c r="AC125" s="85"/>
      <c r="AD125" s="85"/>
      <c r="AE125" s="85"/>
      <c r="AF125" s="93"/>
      <c r="AG125" s="85"/>
      <c r="AH125" s="85"/>
      <c r="AI125" s="85"/>
      <c r="AJ125" s="85"/>
      <c r="AK125" s="85"/>
      <c r="AL125" s="85"/>
      <c r="AM125" s="85"/>
      <c r="AN125" s="85"/>
      <c r="AO125" s="86"/>
    </row>
    <row r="126" spans="1:41" ht="28.5" customHeight="1" x14ac:dyDescent="0.2">
      <c r="A126" s="16" t="s">
        <v>215</v>
      </c>
      <c r="B126" s="88" t="s">
        <v>216</v>
      </c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5"/>
      <c r="AB126" s="85"/>
      <c r="AC126" s="85"/>
      <c r="AD126" s="85"/>
      <c r="AE126" s="85"/>
      <c r="AF126" s="93"/>
      <c r="AG126" s="85"/>
      <c r="AH126" s="85"/>
      <c r="AI126" s="85"/>
      <c r="AJ126" s="85"/>
      <c r="AK126" s="85"/>
      <c r="AL126" s="85"/>
      <c r="AM126" s="85"/>
      <c r="AN126" s="85"/>
      <c r="AO126" s="86"/>
    </row>
    <row r="127" spans="1:41" ht="30" customHeight="1" x14ac:dyDescent="0.2">
      <c r="A127" s="16" t="s">
        <v>217</v>
      </c>
      <c r="B127" s="88" t="s">
        <v>218</v>
      </c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5"/>
      <c r="AB127" s="85"/>
      <c r="AC127" s="85"/>
      <c r="AD127" s="85"/>
      <c r="AE127" s="85"/>
      <c r="AF127" s="93"/>
      <c r="AG127" s="85"/>
      <c r="AH127" s="85"/>
      <c r="AI127" s="85"/>
      <c r="AJ127" s="85"/>
      <c r="AK127" s="85"/>
      <c r="AL127" s="85"/>
      <c r="AM127" s="85"/>
      <c r="AN127" s="85"/>
      <c r="AO127" s="86"/>
    </row>
    <row r="128" spans="1:41" ht="27.75" customHeight="1" x14ac:dyDescent="0.2">
      <c r="A128" s="16" t="s">
        <v>219</v>
      </c>
      <c r="B128" s="88" t="s">
        <v>220</v>
      </c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5"/>
      <c r="AB128" s="85"/>
      <c r="AC128" s="85"/>
      <c r="AD128" s="85"/>
      <c r="AE128" s="85"/>
      <c r="AF128" s="93"/>
      <c r="AG128" s="85"/>
      <c r="AH128" s="85"/>
      <c r="AI128" s="85"/>
      <c r="AJ128" s="85"/>
      <c r="AK128" s="85"/>
      <c r="AL128" s="85"/>
      <c r="AM128" s="85"/>
      <c r="AN128" s="85"/>
      <c r="AO128" s="86"/>
    </row>
    <row r="129" spans="1:42" ht="28.5" customHeight="1" x14ac:dyDescent="0.2">
      <c r="A129" s="16" t="s">
        <v>221</v>
      </c>
      <c r="B129" s="88" t="s">
        <v>222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5"/>
      <c r="AB129" s="85"/>
      <c r="AC129" s="85"/>
      <c r="AD129" s="85"/>
      <c r="AE129" s="85"/>
      <c r="AF129" s="93"/>
      <c r="AG129" s="85"/>
      <c r="AH129" s="85"/>
      <c r="AI129" s="85"/>
      <c r="AJ129" s="85"/>
      <c r="AK129" s="85"/>
      <c r="AL129" s="85"/>
      <c r="AM129" s="85"/>
      <c r="AN129" s="85"/>
      <c r="AO129" s="86"/>
    </row>
    <row r="130" spans="1:42" ht="30" customHeight="1" x14ac:dyDescent="0.2">
      <c r="A130" s="16" t="s">
        <v>223</v>
      </c>
      <c r="B130" s="88" t="s">
        <v>224</v>
      </c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5"/>
      <c r="AB130" s="85"/>
      <c r="AC130" s="85"/>
      <c r="AD130" s="85"/>
      <c r="AE130" s="85"/>
      <c r="AF130" s="93"/>
      <c r="AG130" s="85"/>
      <c r="AH130" s="85"/>
      <c r="AI130" s="85"/>
      <c r="AJ130" s="85"/>
      <c r="AK130" s="85"/>
      <c r="AL130" s="85"/>
      <c r="AM130" s="85"/>
      <c r="AN130" s="85"/>
      <c r="AO130" s="86"/>
    </row>
    <row r="131" spans="1:42" s="8" customFormat="1" ht="12.95" customHeight="1" x14ac:dyDescent="0.25">
      <c r="A131" s="15" t="s">
        <v>225</v>
      </c>
      <c r="B131" s="50" t="s">
        <v>226</v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32">
        <f>SUM(AA88,AA90,AA92,AA99,AA109,AA115,AA119,AA123)</f>
        <v>192877</v>
      </c>
      <c r="AB131" s="33"/>
      <c r="AC131" s="33"/>
      <c r="AD131" s="33"/>
      <c r="AE131" s="36"/>
      <c r="AF131" s="35"/>
      <c r="AG131" s="33"/>
      <c r="AH131" s="33"/>
      <c r="AI131" s="33"/>
      <c r="AJ131" s="36"/>
      <c r="AK131" s="32">
        <f>SUM(AK88,AK90,AK92,AK99,AK109,AK115,AK119,AK123)</f>
        <v>243093</v>
      </c>
      <c r="AL131" s="33"/>
      <c r="AM131" s="33"/>
      <c r="AN131" s="33"/>
      <c r="AO131" s="34"/>
      <c r="AP131" s="9"/>
    </row>
    <row r="132" spans="1:42" ht="28.5" customHeight="1" x14ac:dyDescent="0.2">
      <c r="A132" s="16" t="s">
        <v>227</v>
      </c>
      <c r="B132" s="88" t="s">
        <v>228</v>
      </c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94"/>
      <c r="AB132" s="95"/>
      <c r="AC132" s="95"/>
      <c r="AD132" s="95"/>
      <c r="AE132" s="96"/>
      <c r="AF132" s="97"/>
      <c r="AG132" s="95"/>
      <c r="AH132" s="95"/>
      <c r="AI132" s="95"/>
      <c r="AJ132" s="96"/>
      <c r="AK132" s="94"/>
      <c r="AL132" s="95"/>
      <c r="AM132" s="95"/>
      <c r="AN132" s="95"/>
      <c r="AO132" s="98"/>
    </row>
    <row r="133" spans="1:42" ht="29.25" customHeight="1" x14ac:dyDescent="0.2">
      <c r="A133" s="16" t="s">
        <v>229</v>
      </c>
      <c r="B133" s="88" t="s">
        <v>230</v>
      </c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5"/>
      <c r="AB133" s="85"/>
      <c r="AC133" s="85"/>
      <c r="AD133" s="85"/>
      <c r="AE133" s="85"/>
      <c r="AF133" s="93"/>
      <c r="AG133" s="85"/>
      <c r="AH133" s="85"/>
      <c r="AI133" s="85"/>
      <c r="AJ133" s="85"/>
      <c r="AK133" s="85"/>
      <c r="AL133" s="85"/>
      <c r="AM133" s="85"/>
      <c r="AN133" s="85"/>
      <c r="AO133" s="86"/>
    </row>
    <row r="134" spans="1:42" ht="28.5" customHeight="1" x14ac:dyDescent="0.2">
      <c r="A134" s="16" t="s">
        <v>231</v>
      </c>
      <c r="B134" s="88" t="s">
        <v>232</v>
      </c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94"/>
      <c r="AB134" s="95"/>
      <c r="AC134" s="95"/>
      <c r="AD134" s="95"/>
      <c r="AE134" s="96"/>
      <c r="AF134" s="97"/>
      <c r="AG134" s="95"/>
      <c r="AH134" s="95"/>
      <c r="AI134" s="95"/>
      <c r="AJ134" s="96"/>
      <c r="AK134" s="94"/>
      <c r="AL134" s="95"/>
      <c r="AM134" s="95"/>
      <c r="AN134" s="95"/>
      <c r="AO134" s="98"/>
    </row>
    <row r="135" spans="1:42" ht="27" customHeight="1" x14ac:dyDescent="0.2">
      <c r="A135" s="16" t="s">
        <v>233</v>
      </c>
      <c r="B135" s="88" t="s">
        <v>234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5"/>
      <c r="AB135" s="85"/>
      <c r="AC135" s="85"/>
      <c r="AD135" s="85"/>
      <c r="AE135" s="85"/>
      <c r="AF135" s="93"/>
      <c r="AG135" s="85"/>
      <c r="AH135" s="85"/>
      <c r="AI135" s="85"/>
      <c r="AJ135" s="85"/>
      <c r="AK135" s="85"/>
      <c r="AL135" s="85"/>
      <c r="AM135" s="85"/>
      <c r="AN135" s="85"/>
      <c r="AO135" s="86"/>
    </row>
    <row r="136" spans="1:42" ht="12.95" customHeight="1" x14ac:dyDescent="0.2">
      <c r="A136" s="16" t="s">
        <v>235</v>
      </c>
      <c r="B136" s="88" t="s">
        <v>236</v>
      </c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94">
        <v>302757</v>
      </c>
      <c r="AB136" s="95"/>
      <c r="AC136" s="95"/>
      <c r="AD136" s="95"/>
      <c r="AE136" s="96"/>
      <c r="AF136" s="97"/>
      <c r="AG136" s="95"/>
      <c r="AH136" s="95"/>
      <c r="AI136" s="95"/>
      <c r="AJ136" s="96"/>
      <c r="AK136" s="94">
        <v>325468</v>
      </c>
      <c r="AL136" s="95"/>
      <c r="AM136" s="95"/>
      <c r="AN136" s="95"/>
      <c r="AO136" s="98"/>
    </row>
    <row r="137" spans="1:42" ht="12.95" customHeight="1" x14ac:dyDescent="0.2">
      <c r="A137" s="16" t="s">
        <v>237</v>
      </c>
      <c r="B137" s="88" t="s">
        <v>238</v>
      </c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5"/>
      <c r="AB137" s="85"/>
      <c r="AC137" s="85"/>
      <c r="AD137" s="85"/>
      <c r="AE137" s="85"/>
      <c r="AF137" s="93"/>
      <c r="AG137" s="85"/>
      <c r="AH137" s="85"/>
      <c r="AI137" s="85"/>
      <c r="AJ137" s="85"/>
      <c r="AK137" s="85"/>
      <c r="AL137" s="85"/>
      <c r="AM137" s="85"/>
      <c r="AN137" s="85"/>
      <c r="AO137" s="86"/>
    </row>
    <row r="138" spans="1:42" ht="30" customHeight="1" x14ac:dyDescent="0.2">
      <c r="A138" s="16" t="s">
        <v>239</v>
      </c>
      <c r="B138" s="88" t="s">
        <v>240</v>
      </c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5"/>
      <c r="AB138" s="85"/>
      <c r="AC138" s="85"/>
      <c r="AD138" s="85"/>
      <c r="AE138" s="85"/>
      <c r="AF138" s="93"/>
      <c r="AG138" s="85"/>
      <c r="AH138" s="85"/>
      <c r="AI138" s="85"/>
      <c r="AJ138" s="85"/>
      <c r="AK138" s="85"/>
      <c r="AL138" s="85"/>
      <c r="AM138" s="85"/>
      <c r="AN138" s="85"/>
      <c r="AO138" s="86"/>
    </row>
    <row r="139" spans="1:42" ht="27" customHeight="1" x14ac:dyDescent="0.2">
      <c r="A139" s="16" t="s">
        <v>241</v>
      </c>
      <c r="B139" s="88" t="s">
        <v>242</v>
      </c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5"/>
      <c r="AB139" s="85"/>
      <c r="AC139" s="85"/>
      <c r="AD139" s="85"/>
      <c r="AE139" s="85"/>
      <c r="AF139" s="93"/>
      <c r="AG139" s="85"/>
      <c r="AH139" s="85"/>
      <c r="AI139" s="85"/>
      <c r="AJ139" s="85"/>
      <c r="AK139" s="85"/>
      <c r="AL139" s="85"/>
      <c r="AM139" s="85"/>
      <c r="AN139" s="85"/>
      <c r="AO139" s="86"/>
    </row>
    <row r="140" spans="1:42" ht="12.95" customHeight="1" x14ac:dyDescent="0.2">
      <c r="A140" s="16" t="s">
        <v>243</v>
      </c>
      <c r="B140" s="88" t="s">
        <v>244</v>
      </c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5">
        <v>57</v>
      </c>
      <c r="AB140" s="85"/>
      <c r="AC140" s="85"/>
      <c r="AD140" s="85"/>
      <c r="AE140" s="85"/>
      <c r="AF140" s="93"/>
      <c r="AG140" s="85"/>
      <c r="AH140" s="85"/>
      <c r="AI140" s="85"/>
      <c r="AJ140" s="85"/>
      <c r="AK140" s="85">
        <v>8</v>
      </c>
      <c r="AL140" s="85"/>
      <c r="AM140" s="85"/>
      <c r="AN140" s="85"/>
      <c r="AO140" s="86"/>
    </row>
    <row r="141" spans="1:42" ht="12.95" customHeight="1" x14ac:dyDescent="0.2">
      <c r="A141" s="16" t="s">
        <v>245</v>
      </c>
      <c r="B141" s="88" t="s">
        <v>246</v>
      </c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5">
        <v>301881</v>
      </c>
      <c r="AB141" s="85"/>
      <c r="AC141" s="85"/>
      <c r="AD141" s="85"/>
      <c r="AE141" s="85"/>
      <c r="AF141" s="93"/>
      <c r="AG141" s="85"/>
      <c r="AH141" s="85"/>
      <c r="AI141" s="85"/>
      <c r="AJ141" s="85"/>
      <c r="AK141" s="85">
        <v>324530</v>
      </c>
      <c r="AL141" s="85"/>
      <c r="AM141" s="85"/>
      <c r="AN141" s="85"/>
      <c r="AO141" s="86"/>
    </row>
    <row r="142" spans="1:42" ht="12.95" customHeight="1" x14ac:dyDescent="0.2">
      <c r="A142" s="16" t="s">
        <v>247</v>
      </c>
      <c r="B142" s="88" t="s">
        <v>248</v>
      </c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99">
        <v>819</v>
      </c>
      <c r="AB142" s="100"/>
      <c r="AC142" s="100"/>
      <c r="AD142" s="100"/>
      <c r="AE142" s="93"/>
      <c r="AF142" s="100"/>
      <c r="AG142" s="100"/>
      <c r="AH142" s="100"/>
      <c r="AI142" s="100"/>
      <c r="AJ142" s="93"/>
      <c r="AK142" s="99">
        <v>930</v>
      </c>
      <c r="AL142" s="100"/>
      <c r="AM142" s="100"/>
      <c r="AN142" s="100"/>
      <c r="AO142" s="101"/>
    </row>
    <row r="143" spans="1:42" ht="12.95" customHeight="1" x14ac:dyDescent="0.2">
      <c r="A143" s="16" t="s">
        <v>249</v>
      </c>
      <c r="B143" s="88" t="s">
        <v>250</v>
      </c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94">
        <v>773</v>
      </c>
      <c r="AB143" s="95"/>
      <c r="AC143" s="95"/>
      <c r="AD143" s="95"/>
      <c r="AE143" s="96"/>
      <c r="AF143" s="97"/>
      <c r="AG143" s="95"/>
      <c r="AH143" s="95"/>
      <c r="AI143" s="95"/>
      <c r="AJ143" s="96"/>
      <c r="AK143" s="94">
        <v>0</v>
      </c>
      <c r="AL143" s="95"/>
      <c r="AM143" s="95"/>
      <c r="AN143" s="95"/>
      <c r="AO143" s="98"/>
    </row>
    <row r="144" spans="1:42" ht="30.75" customHeight="1" x14ac:dyDescent="0.2">
      <c r="A144" s="16" t="s">
        <v>251</v>
      </c>
      <c r="B144" s="88" t="s">
        <v>252</v>
      </c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5">
        <v>355</v>
      </c>
      <c r="AB144" s="85"/>
      <c r="AC144" s="85"/>
      <c r="AD144" s="85"/>
      <c r="AE144" s="85"/>
      <c r="AF144" s="93"/>
      <c r="AG144" s="85"/>
      <c r="AH144" s="85"/>
      <c r="AI144" s="85"/>
      <c r="AJ144" s="85"/>
      <c r="AK144" s="85">
        <v>0</v>
      </c>
      <c r="AL144" s="85"/>
      <c r="AM144" s="85"/>
      <c r="AN144" s="85"/>
      <c r="AO144" s="86"/>
    </row>
    <row r="145" spans="1:41" ht="12.95" customHeight="1" x14ac:dyDescent="0.2">
      <c r="A145" s="16" t="s">
        <v>253</v>
      </c>
      <c r="B145" s="88" t="s">
        <v>254</v>
      </c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5">
        <v>300</v>
      </c>
      <c r="AB145" s="85"/>
      <c r="AC145" s="85"/>
      <c r="AD145" s="85"/>
      <c r="AE145" s="85"/>
      <c r="AF145" s="93"/>
      <c r="AG145" s="85"/>
      <c r="AH145" s="85"/>
      <c r="AI145" s="85"/>
      <c r="AJ145" s="85"/>
      <c r="AK145" s="85">
        <v>0</v>
      </c>
      <c r="AL145" s="85"/>
      <c r="AM145" s="85"/>
      <c r="AN145" s="85"/>
      <c r="AO145" s="86"/>
    </row>
    <row r="146" spans="1:41" ht="12.95" customHeight="1" x14ac:dyDescent="0.2">
      <c r="A146" s="16" t="s">
        <v>255</v>
      </c>
      <c r="B146" s="88" t="s">
        <v>256</v>
      </c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5"/>
      <c r="AB146" s="85"/>
      <c r="AC146" s="85"/>
      <c r="AD146" s="85"/>
      <c r="AE146" s="85"/>
      <c r="AF146" s="93"/>
      <c r="AG146" s="85"/>
      <c r="AH146" s="85"/>
      <c r="AI146" s="85"/>
      <c r="AJ146" s="85"/>
      <c r="AK146" s="85"/>
      <c r="AL146" s="85"/>
      <c r="AM146" s="85"/>
      <c r="AN146" s="85"/>
      <c r="AO146" s="86"/>
    </row>
    <row r="147" spans="1:41" ht="26.1" customHeight="1" x14ac:dyDescent="0.2">
      <c r="A147" s="16" t="s">
        <v>257</v>
      </c>
      <c r="B147" s="88" t="s">
        <v>258</v>
      </c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5">
        <v>117</v>
      </c>
      <c r="AB147" s="85"/>
      <c r="AC147" s="85"/>
      <c r="AD147" s="85"/>
      <c r="AE147" s="85"/>
      <c r="AF147" s="93"/>
      <c r="AG147" s="85"/>
      <c r="AH147" s="85"/>
      <c r="AI147" s="85"/>
      <c r="AJ147" s="85"/>
      <c r="AK147" s="85">
        <v>0</v>
      </c>
      <c r="AL147" s="85"/>
      <c r="AM147" s="85"/>
      <c r="AN147" s="85"/>
      <c r="AO147" s="86"/>
    </row>
    <row r="148" spans="1:41" ht="28.5" customHeight="1" x14ac:dyDescent="0.2">
      <c r="A148" s="16" t="s">
        <v>259</v>
      </c>
      <c r="B148" s="88" t="s">
        <v>260</v>
      </c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5">
        <v>0</v>
      </c>
      <c r="AB148" s="85"/>
      <c r="AC148" s="85"/>
      <c r="AD148" s="85"/>
      <c r="AE148" s="85"/>
      <c r="AF148" s="93"/>
      <c r="AG148" s="85"/>
      <c r="AH148" s="85"/>
      <c r="AI148" s="85"/>
      <c r="AJ148" s="85"/>
      <c r="AK148" s="85">
        <v>0</v>
      </c>
      <c r="AL148" s="85"/>
      <c r="AM148" s="85"/>
      <c r="AN148" s="85"/>
      <c r="AO148" s="86"/>
    </row>
    <row r="149" spans="1:41" ht="12.95" customHeight="1" x14ac:dyDescent="0.2">
      <c r="A149" s="16" t="s">
        <v>261</v>
      </c>
      <c r="B149" s="88" t="s">
        <v>262</v>
      </c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5"/>
      <c r="AB149" s="85"/>
      <c r="AC149" s="85"/>
      <c r="AD149" s="85"/>
      <c r="AE149" s="85"/>
      <c r="AF149" s="93"/>
      <c r="AG149" s="85"/>
      <c r="AH149" s="85"/>
      <c r="AI149" s="85"/>
      <c r="AJ149" s="85"/>
      <c r="AK149" s="85"/>
      <c r="AL149" s="85"/>
      <c r="AM149" s="85"/>
      <c r="AN149" s="85"/>
      <c r="AO149" s="86"/>
    </row>
    <row r="150" spans="1:41" ht="30" customHeight="1" x14ac:dyDescent="0.2">
      <c r="A150" s="16" t="s">
        <v>263</v>
      </c>
      <c r="B150" s="88" t="s">
        <v>264</v>
      </c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5"/>
      <c r="AB150" s="85"/>
      <c r="AC150" s="85"/>
      <c r="AD150" s="85"/>
      <c r="AE150" s="85"/>
      <c r="AF150" s="93"/>
      <c r="AG150" s="85"/>
      <c r="AH150" s="85"/>
      <c r="AI150" s="85"/>
      <c r="AJ150" s="85"/>
      <c r="AK150" s="85"/>
      <c r="AL150" s="85"/>
      <c r="AM150" s="85"/>
      <c r="AN150" s="85"/>
      <c r="AO150" s="86"/>
    </row>
    <row r="151" spans="1:41" ht="12.95" customHeight="1" x14ac:dyDescent="0.2">
      <c r="A151" s="16" t="s">
        <v>265</v>
      </c>
      <c r="B151" s="88" t="s">
        <v>266</v>
      </c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5"/>
      <c r="AB151" s="85"/>
      <c r="AC151" s="85"/>
      <c r="AD151" s="85"/>
      <c r="AE151" s="85"/>
      <c r="AF151" s="93"/>
      <c r="AG151" s="85"/>
      <c r="AH151" s="85"/>
      <c r="AI151" s="85"/>
      <c r="AJ151" s="85"/>
      <c r="AK151" s="85"/>
      <c r="AL151" s="85"/>
      <c r="AM151" s="85"/>
      <c r="AN151" s="85"/>
      <c r="AO151" s="86"/>
    </row>
    <row r="152" spans="1:41" ht="12.95" customHeight="1" x14ac:dyDescent="0.2">
      <c r="A152" s="16" t="s">
        <v>267</v>
      </c>
      <c r="B152" s="88" t="s">
        <v>268</v>
      </c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5"/>
      <c r="AB152" s="85"/>
      <c r="AC152" s="85"/>
      <c r="AD152" s="85"/>
      <c r="AE152" s="85"/>
      <c r="AF152" s="93"/>
      <c r="AG152" s="85"/>
      <c r="AH152" s="85"/>
      <c r="AI152" s="85"/>
      <c r="AJ152" s="85"/>
      <c r="AK152" s="85"/>
      <c r="AL152" s="85"/>
      <c r="AM152" s="85"/>
      <c r="AN152" s="85"/>
      <c r="AO152" s="86"/>
    </row>
    <row r="153" spans="1:41" ht="12.95" customHeight="1" x14ac:dyDescent="0.2">
      <c r="A153" s="16" t="s">
        <v>269</v>
      </c>
      <c r="B153" s="88" t="s">
        <v>270</v>
      </c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94">
        <v>150787</v>
      </c>
      <c r="AB153" s="95"/>
      <c r="AC153" s="95"/>
      <c r="AD153" s="95"/>
      <c r="AE153" s="96"/>
      <c r="AF153" s="97"/>
      <c r="AG153" s="95"/>
      <c r="AH153" s="95"/>
      <c r="AI153" s="95"/>
      <c r="AJ153" s="96"/>
      <c r="AK153" s="94">
        <v>150787</v>
      </c>
      <c r="AL153" s="95"/>
      <c r="AM153" s="95"/>
      <c r="AN153" s="95"/>
      <c r="AO153" s="98"/>
    </row>
    <row r="154" spans="1:41" ht="12.95" customHeight="1" x14ac:dyDescent="0.2">
      <c r="A154" s="16" t="s">
        <v>271</v>
      </c>
      <c r="B154" s="88" t="s">
        <v>272</v>
      </c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5"/>
      <c r="AB154" s="85"/>
      <c r="AC154" s="85"/>
      <c r="AD154" s="85"/>
      <c r="AE154" s="85"/>
      <c r="AF154" s="93"/>
      <c r="AG154" s="85"/>
      <c r="AH154" s="85"/>
      <c r="AI154" s="85"/>
      <c r="AJ154" s="85"/>
      <c r="AK154" s="85"/>
      <c r="AL154" s="85"/>
      <c r="AM154" s="85"/>
      <c r="AN154" s="85"/>
      <c r="AO154" s="86"/>
    </row>
    <row r="155" spans="1:41" ht="12.95" customHeight="1" x14ac:dyDescent="0.2">
      <c r="A155" s="16" t="s">
        <v>273</v>
      </c>
      <c r="B155" s="88" t="s">
        <v>274</v>
      </c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5">
        <v>150787</v>
      </c>
      <c r="AB155" s="85"/>
      <c r="AC155" s="85"/>
      <c r="AD155" s="85"/>
      <c r="AE155" s="85"/>
      <c r="AF155" s="93"/>
      <c r="AG155" s="85"/>
      <c r="AH155" s="85"/>
      <c r="AI155" s="85"/>
      <c r="AJ155" s="85"/>
      <c r="AK155" s="85">
        <v>150787</v>
      </c>
      <c r="AL155" s="85"/>
      <c r="AM155" s="85"/>
      <c r="AN155" s="85"/>
      <c r="AO155" s="86"/>
    </row>
    <row r="156" spans="1:41" ht="27" customHeight="1" x14ac:dyDescent="0.2">
      <c r="A156" s="16" t="s">
        <v>275</v>
      </c>
      <c r="B156" s="88" t="s">
        <v>276</v>
      </c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5"/>
      <c r="AB156" s="85"/>
      <c r="AC156" s="85"/>
      <c r="AD156" s="85"/>
      <c r="AE156" s="85"/>
      <c r="AF156" s="93"/>
      <c r="AG156" s="85"/>
      <c r="AH156" s="85"/>
      <c r="AI156" s="85"/>
      <c r="AJ156" s="85"/>
      <c r="AK156" s="85"/>
      <c r="AL156" s="85"/>
      <c r="AM156" s="85"/>
      <c r="AN156" s="85"/>
      <c r="AO156" s="86"/>
    </row>
    <row r="157" spans="1:41" ht="12.95" customHeight="1" x14ac:dyDescent="0.2">
      <c r="A157" s="16" t="s">
        <v>277</v>
      </c>
      <c r="B157" s="88" t="s">
        <v>278</v>
      </c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5"/>
      <c r="AB157" s="85"/>
      <c r="AC157" s="85"/>
      <c r="AD157" s="85"/>
      <c r="AE157" s="85"/>
      <c r="AF157" s="93"/>
      <c r="AG157" s="85"/>
      <c r="AH157" s="85"/>
      <c r="AI157" s="85"/>
      <c r="AJ157" s="85"/>
      <c r="AK157" s="85"/>
      <c r="AL157" s="85"/>
      <c r="AM157" s="85"/>
      <c r="AN157" s="85"/>
      <c r="AO157" s="86"/>
    </row>
    <row r="158" spans="1:41" ht="28.5" customHeight="1" x14ac:dyDescent="0.2">
      <c r="A158" s="16" t="s">
        <v>279</v>
      </c>
      <c r="B158" s="88" t="s">
        <v>280</v>
      </c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5"/>
      <c r="AB158" s="85"/>
      <c r="AC158" s="85"/>
      <c r="AD158" s="85"/>
      <c r="AE158" s="85"/>
      <c r="AF158" s="93"/>
      <c r="AG158" s="85"/>
      <c r="AH158" s="85"/>
      <c r="AI158" s="85"/>
      <c r="AJ158" s="85"/>
      <c r="AK158" s="85"/>
      <c r="AL158" s="85"/>
      <c r="AM158" s="85"/>
      <c r="AN158" s="85"/>
      <c r="AO158" s="86"/>
    </row>
    <row r="159" spans="1:41" ht="27.75" customHeight="1" x14ac:dyDescent="0.2">
      <c r="A159" s="16" t="s">
        <v>281</v>
      </c>
      <c r="B159" s="88" t="s">
        <v>282</v>
      </c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94">
        <v>20</v>
      </c>
      <c r="AB159" s="95"/>
      <c r="AC159" s="95"/>
      <c r="AD159" s="95"/>
      <c r="AE159" s="96"/>
      <c r="AF159" s="97"/>
      <c r="AG159" s="95"/>
      <c r="AH159" s="95"/>
      <c r="AI159" s="95"/>
      <c r="AJ159" s="96"/>
      <c r="AK159" s="94">
        <v>6</v>
      </c>
      <c r="AL159" s="95"/>
      <c r="AM159" s="95"/>
      <c r="AN159" s="95"/>
      <c r="AO159" s="98"/>
    </row>
    <row r="160" spans="1:41" ht="30" customHeight="1" x14ac:dyDescent="0.2">
      <c r="A160" s="16" t="s">
        <v>283</v>
      </c>
      <c r="B160" s="88" t="s">
        <v>284</v>
      </c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5"/>
      <c r="AB160" s="85"/>
      <c r="AC160" s="85"/>
      <c r="AD160" s="85"/>
      <c r="AE160" s="85"/>
      <c r="AF160" s="93"/>
      <c r="AG160" s="85"/>
      <c r="AH160" s="85"/>
      <c r="AI160" s="85"/>
      <c r="AJ160" s="85"/>
      <c r="AK160" s="85"/>
      <c r="AL160" s="85"/>
      <c r="AM160" s="85"/>
      <c r="AN160" s="85"/>
      <c r="AO160" s="86"/>
    </row>
    <row r="161" spans="1:41" ht="29.25" customHeight="1" x14ac:dyDescent="0.2">
      <c r="A161" s="16" t="s">
        <v>285</v>
      </c>
      <c r="B161" s="88" t="s">
        <v>286</v>
      </c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5"/>
      <c r="AB161" s="85"/>
      <c r="AC161" s="85"/>
      <c r="AD161" s="85"/>
      <c r="AE161" s="85"/>
      <c r="AF161" s="93"/>
      <c r="AG161" s="85"/>
      <c r="AH161" s="85"/>
      <c r="AI161" s="85"/>
      <c r="AJ161" s="85"/>
      <c r="AK161" s="85"/>
      <c r="AL161" s="85"/>
      <c r="AM161" s="85"/>
      <c r="AN161" s="85"/>
      <c r="AO161" s="86"/>
    </row>
    <row r="162" spans="1:41" ht="30.75" customHeight="1" x14ac:dyDescent="0.2">
      <c r="A162" s="16" t="s">
        <v>287</v>
      </c>
      <c r="B162" s="88" t="s">
        <v>288</v>
      </c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5">
        <v>20</v>
      </c>
      <c r="AB162" s="85"/>
      <c r="AC162" s="85"/>
      <c r="AD162" s="85"/>
      <c r="AE162" s="85"/>
      <c r="AF162" s="93"/>
      <c r="AG162" s="85"/>
      <c r="AH162" s="85"/>
      <c r="AI162" s="85"/>
      <c r="AJ162" s="85"/>
      <c r="AK162" s="85">
        <v>6</v>
      </c>
      <c r="AL162" s="85"/>
      <c r="AM162" s="85"/>
      <c r="AN162" s="85"/>
      <c r="AO162" s="86"/>
    </row>
    <row r="163" spans="1:41" ht="28.5" customHeight="1" x14ac:dyDescent="0.2">
      <c r="A163" s="16" t="s">
        <v>289</v>
      </c>
      <c r="B163" s="88" t="s">
        <v>290</v>
      </c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94">
        <v>183543</v>
      </c>
      <c r="AB163" s="95"/>
      <c r="AC163" s="95"/>
      <c r="AD163" s="95"/>
      <c r="AE163" s="96"/>
      <c r="AF163" s="97"/>
      <c r="AG163" s="95"/>
      <c r="AH163" s="95"/>
      <c r="AI163" s="95"/>
      <c r="AJ163" s="96"/>
      <c r="AK163" s="94">
        <v>3763</v>
      </c>
      <c r="AL163" s="95"/>
      <c r="AM163" s="95"/>
      <c r="AN163" s="95"/>
      <c r="AO163" s="98"/>
    </row>
    <row r="164" spans="1:41" ht="27" customHeight="1" x14ac:dyDescent="0.2">
      <c r="A164" s="16" t="s">
        <v>291</v>
      </c>
      <c r="B164" s="88" t="s">
        <v>292</v>
      </c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5"/>
      <c r="AB164" s="85"/>
      <c r="AC164" s="85"/>
      <c r="AD164" s="85"/>
      <c r="AE164" s="85"/>
      <c r="AF164" s="93"/>
      <c r="AG164" s="85"/>
      <c r="AH164" s="85"/>
      <c r="AI164" s="85"/>
      <c r="AJ164" s="85"/>
      <c r="AK164" s="85"/>
      <c r="AL164" s="85"/>
      <c r="AM164" s="85"/>
      <c r="AN164" s="85"/>
      <c r="AO164" s="86"/>
    </row>
    <row r="165" spans="1:41" ht="30" customHeight="1" x14ac:dyDescent="0.2">
      <c r="A165" s="16" t="s">
        <v>293</v>
      </c>
      <c r="B165" s="88" t="s">
        <v>294</v>
      </c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5"/>
      <c r="AB165" s="85"/>
      <c r="AC165" s="85"/>
      <c r="AD165" s="85"/>
      <c r="AE165" s="85"/>
      <c r="AF165" s="93"/>
      <c r="AG165" s="85"/>
      <c r="AH165" s="85"/>
      <c r="AI165" s="85"/>
      <c r="AJ165" s="85"/>
      <c r="AK165" s="85"/>
      <c r="AL165" s="85"/>
      <c r="AM165" s="85"/>
      <c r="AN165" s="85"/>
      <c r="AO165" s="86"/>
    </row>
    <row r="166" spans="1:41" ht="27.75" customHeight="1" x14ac:dyDescent="0.2">
      <c r="A166" s="16" t="s">
        <v>295</v>
      </c>
      <c r="B166" s="88" t="s">
        <v>296</v>
      </c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5">
        <v>3265</v>
      </c>
      <c r="AB166" s="85"/>
      <c r="AC166" s="85"/>
      <c r="AD166" s="85"/>
      <c r="AE166" s="85"/>
      <c r="AF166" s="93"/>
      <c r="AG166" s="85"/>
      <c r="AH166" s="85"/>
      <c r="AI166" s="85"/>
      <c r="AJ166" s="85"/>
      <c r="AK166" s="85">
        <v>3763</v>
      </c>
      <c r="AL166" s="85"/>
      <c r="AM166" s="85"/>
      <c r="AN166" s="85"/>
      <c r="AO166" s="86"/>
    </row>
    <row r="167" spans="1:41" ht="28.5" customHeight="1" x14ac:dyDescent="0.2">
      <c r="A167" s="16" t="s">
        <v>297</v>
      </c>
      <c r="B167" s="88" t="s">
        <v>298</v>
      </c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94"/>
      <c r="AB167" s="95"/>
      <c r="AC167" s="95"/>
      <c r="AD167" s="95"/>
      <c r="AE167" s="96"/>
      <c r="AF167" s="97"/>
      <c r="AG167" s="95"/>
      <c r="AH167" s="95"/>
      <c r="AI167" s="95"/>
      <c r="AJ167" s="96"/>
      <c r="AK167" s="94"/>
      <c r="AL167" s="95"/>
      <c r="AM167" s="95"/>
      <c r="AN167" s="95"/>
      <c r="AO167" s="98"/>
    </row>
    <row r="168" spans="1:41" ht="26.1" customHeight="1" x14ac:dyDescent="0.2">
      <c r="A168" s="16" t="s">
        <v>299</v>
      </c>
      <c r="B168" s="88" t="s">
        <v>300</v>
      </c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5"/>
      <c r="AB168" s="85"/>
      <c r="AC168" s="85"/>
      <c r="AD168" s="85"/>
      <c r="AE168" s="85"/>
      <c r="AF168" s="93"/>
      <c r="AG168" s="85"/>
      <c r="AH168" s="85"/>
      <c r="AI168" s="85"/>
      <c r="AJ168" s="85"/>
      <c r="AK168" s="85"/>
      <c r="AL168" s="85"/>
      <c r="AM168" s="85"/>
      <c r="AN168" s="85"/>
      <c r="AO168" s="86"/>
    </row>
    <row r="169" spans="1:41" ht="26.1" customHeight="1" x14ac:dyDescent="0.2">
      <c r="A169" s="16" t="s">
        <v>301</v>
      </c>
      <c r="B169" s="88" t="s">
        <v>302</v>
      </c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5"/>
      <c r="AB169" s="85"/>
      <c r="AC169" s="85"/>
      <c r="AD169" s="85"/>
      <c r="AE169" s="85"/>
      <c r="AF169" s="93"/>
      <c r="AG169" s="85"/>
      <c r="AH169" s="85"/>
      <c r="AI169" s="85"/>
      <c r="AJ169" s="85"/>
      <c r="AK169" s="85"/>
      <c r="AL169" s="85"/>
      <c r="AM169" s="85"/>
      <c r="AN169" s="85"/>
      <c r="AO169" s="86"/>
    </row>
    <row r="170" spans="1:41" ht="29.25" customHeight="1" x14ac:dyDescent="0.2">
      <c r="A170" s="16" t="s">
        <v>303</v>
      </c>
      <c r="B170" s="88" t="s">
        <v>304</v>
      </c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5"/>
      <c r="AB170" s="85"/>
      <c r="AC170" s="85"/>
      <c r="AD170" s="85"/>
      <c r="AE170" s="85"/>
      <c r="AF170" s="93"/>
      <c r="AG170" s="85"/>
      <c r="AH170" s="85"/>
      <c r="AI170" s="85"/>
      <c r="AJ170" s="85"/>
      <c r="AK170" s="85"/>
      <c r="AL170" s="85"/>
      <c r="AM170" s="85"/>
      <c r="AN170" s="85"/>
      <c r="AO170" s="86"/>
    </row>
    <row r="171" spans="1:41" ht="29.25" customHeight="1" x14ac:dyDescent="0.2">
      <c r="A171" s="16">
        <v>141</v>
      </c>
      <c r="B171" s="39" t="s">
        <v>350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42"/>
      <c r="AB171" s="43"/>
      <c r="AC171" s="43"/>
      <c r="AD171" s="43"/>
      <c r="AE171" s="45"/>
      <c r="AF171" s="43"/>
      <c r="AG171" s="43"/>
      <c r="AH171" s="43"/>
      <c r="AI171" s="43"/>
      <c r="AJ171" s="45"/>
      <c r="AK171" s="42"/>
      <c r="AL171" s="43"/>
      <c r="AM171" s="43"/>
      <c r="AN171" s="43"/>
      <c r="AO171" s="44"/>
    </row>
    <row r="172" spans="1:41" ht="12.95" customHeight="1" x14ac:dyDescent="0.2">
      <c r="A172" s="15">
        <v>142</v>
      </c>
      <c r="B172" s="50" t="s">
        <v>305</v>
      </c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32">
        <f>SUM(AA132,AA134,AA136,AA143,AA153,AA159,AA163,AA167)</f>
        <v>637880</v>
      </c>
      <c r="AB172" s="33"/>
      <c r="AC172" s="33"/>
      <c r="AD172" s="33"/>
      <c r="AE172" s="36"/>
      <c r="AF172" s="35"/>
      <c r="AG172" s="33"/>
      <c r="AH172" s="33"/>
      <c r="AI172" s="33"/>
      <c r="AJ172" s="36"/>
      <c r="AK172" s="32">
        <f>SUM(AK132,AK134,AK136,AK143,AK153,AK159,AK163,AK167)</f>
        <v>480024</v>
      </c>
      <c r="AL172" s="33"/>
      <c r="AM172" s="33"/>
      <c r="AN172" s="33"/>
      <c r="AO172" s="34"/>
    </row>
    <row r="173" spans="1:41" ht="12.95" customHeight="1" x14ac:dyDescent="0.2">
      <c r="A173" s="17">
        <v>143</v>
      </c>
      <c r="B173" s="88" t="s">
        <v>306</v>
      </c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22">
        <v>11272</v>
      </c>
      <c r="AB173" s="22"/>
      <c r="AC173" s="22"/>
      <c r="AD173" s="22"/>
      <c r="AE173" s="22"/>
      <c r="AF173" s="23"/>
      <c r="AG173" s="22"/>
      <c r="AH173" s="22"/>
      <c r="AI173" s="22"/>
      <c r="AJ173" s="22"/>
      <c r="AK173" s="22">
        <v>991403</v>
      </c>
      <c r="AL173" s="22"/>
      <c r="AM173" s="22"/>
      <c r="AN173" s="22"/>
      <c r="AO173" s="24"/>
    </row>
    <row r="174" spans="1:41" ht="12.95" customHeight="1" x14ac:dyDescent="0.2">
      <c r="A174" s="17">
        <v>144</v>
      </c>
      <c r="B174" s="88" t="s">
        <v>307</v>
      </c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22"/>
      <c r="AB174" s="22"/>
      <c r="AC174" s="22"/>
      <c r="AD174" s="22"/>
      <c r="AE174" s="22"/>
      <c r="AF174" s="23"/>
      <c r="AG174" s="22"/>
      <c r="AH174" s="22"/>
      <c r="AI174" s="22"/>
      <c r="AJ174" s="22"/>
      <c r="AK174" s="22"/>
      <c r="AL174" s="22"/>
      <c r="AM174" s="22"/>
      <c r="AN174" s="22"/>
      <c r="AO174" s="24"/>
    </row>
    <row r="175" spans="1:41" ht="12.95" customHeight="1" x14ac:dyDescent="0.2">
      <c r="A175" s="17">
        <v>145</v>
      </c>
      <c r="B175" s="88" t="s">
        <v>308</v>
      </c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22">
        <v>11272</v>
      </c>
      <c r="AB175" s="22"/>
      <c r="AC175" s="22"/>
      <c r="AD175" s="22"/>
      <c r="AE175" s="22"/>
      <c r="AF175" s="23"/>
      <c r="AG175" s="22"/>
      <c r="AH175" s="22"/>
      <c r="AI175" s="22"/>
      <c r="AJ175" s="22"/>
      <c r="AK175" s="22">
        <v>991058</v>
      </c>
      <c r="AL175" s="22"/>
      <c r="AM175" s="22"/>
      <c r="AN175" s="22"/>
      <c r="AO175" s="24"/>
    </row>
    <row r="176" spans="1:41" ht="12.95" customHeight="1" x14ac:dyDescent="0.2">
      <c r="A176" s="17">
        <v>146</v>
      </c>
      <c r="B176" s="88" t="s">
        <v>309</v>
      </c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22"/>
      <c r="AB176" s="22"/>
      <c r="AC176" s="22"/>
      <c r="AD176" s="22"/>
      <c r="AE176" s="22"/>
      <c r="AF176" s="23"/>
      <c r="AG176" s="22"/>
      <c r="AH176" s="22"/>
      <c r="AI176" s="22"/>
      <c r="AJ176" s="22"/>
      <c r="AK176" s="22"/>
      <c r="AL176" s="22"/>
      <c r="AM176" s="22"/>
      <c r="AN176" s="22"/>
      <c r="AO176" s="24"/>
    </row>
    <row r="177" spans="1:41" ht="12.95" customHeight="1" x14ac:dyDescent="0.2">
      <c r="A177" s="17">
        <v>147</v>
      </c>
      <c r="B177" s="88" t="s">
        <v>310</v>
      </c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22">
        <v>0</v>
      </c>
      <c r="AB177" s="22"/>
      <c r="AC177" s="22"/>
      <c r="AD177" s="22"/>
      <c r="AE177" s="22"/>
      <c r="AF177" s="23"/>
      <c r="AG177" s="22"/>
      <c r="AH177" s="22"/>
      <c r="AI177" s="22"/>
      <c r="AJ177" s="22"/>
      <c r="AK177" s="22">
        <v>344</v>
      </c>
      <c r="AL177" s="22"/>
      <c r="AM177" s="22"/>
      <c r="AN177" s="22"/>
      <c r="AO177" s="24"/>
    </row>
    <row r="178" spans="1:41" ht="12.95" customHeight="1" x14ac:dyDescent="0.2">
      <c r="A178" s="17">
        <v>148</v>
      </c>
      <c r="B178" s="88" t="s">
        <v>311</v>
      </c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22">
        <v>0</v>
      </c>
      <c r="AB178" s="22"/>
      <c r="AC178" s="22"/>
      <c r="AD178" s="22"/>
      <c r="AE178" s="22"/>
      <c r="AF178" s="23"/>
      <c r="AG178" s="22"/>
      <c r="AH178" s="22"/>
      <c r="AI178" s="22"/>
      <c r="AJ178" s="22"/>
      <c r="AK178" s="22">
        <v>0</v>
      </c>
      <c r="AL178" s="22"/>
      <c r="AM178" s="22"/>
      <c r="AN178" s="22"/>
      <c r="AO178" s="24"/>
    </row>
    <row r="179" spans="1:41" ht="12.95" customHeight="1" x14ac:dyDescent="0.2">
      <c r="A179" s="17">
        <v>149</v>
      </c>
      <c r="B179" s="88" t="s">
        <v>312</v>
      </c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22">
        <v>0</v>
      </c>
      <c r="AB179" s="22"/>
      <c r="AC179" s="22"/>
      <c r="AD179" s="22"/>
      <c r="AE179" s="22"/>
      <c r="AF179" s="23"/>
      <c r="AG179" s="22"/>
      <c r="AH179" s="22"/>
      <c r="AI179" s="22"/>
      <c r="AJ179" s="22"/>
      <c r="AK179" s="22">
        <v>0</v>
      </c>
      <c r="AL179" s="22"/>
      <c r="AM179" s="22"/>
      <c r="AN179" s="22"/>
      <c r="AO179" s="24"/>
    </row>
    <row r="180" spans="1:41" ht="12.95" customHeight="1" x14ac:dyDescent="0.2">
      <c r="A180" s="17">
        <v>150</v>
      </c>
      <c r="B180" s="88" t="s">
        <v>313</v>
      </c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22"/>
      <c r="AB180" s="22"/>
      <c r="AC180" s="22"/>
      <c r="AD180" s="22"/>
      <c r="AE180" s="22"/>
      <c r="AF180" s="23"/>
      <c r="AG180" s="22"/>
      <c r="AH180" s="22"/>
      <c r="AI180" s="22"/>
      <c r="AJ180" s="22"/>
      <c r="AK180" s="22"/>
      <c r="AL180" s="22"/>
      <c r="AM180" s="22"/>
      <c r="AN180" s="22"/>
      <c r="AO180" s="24"/>
    </row>
    <row r="181" spans="1:41" ht="12.95" customHeight="1" x14ac:dyDescent="0.2">
      <c r="A181" s="17">
        <v>151</v>
      </c>
      <c r="B181" s="88" t="s">
        <v>314</v>
      </c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22"/>
      <c r="AB181" s="22"/>
      <c r="AC181" s="22"/>
      <c r="AD181" s="22"/>
      <c r="AE181" s="22"/>
      <c r="AF181" s="23"/>
      <c r="AG181" s="22"/>
      <c r="AH181" s="22"/>
      <c r="AI181" s="22"/>
      <c r="AJ181" s="22"/>
      <c r="AK181" s="22"/>
      <c r="AL181" s="22"/>
      <c r="AM181" s="22"/>
      <c r="AN181" s="22"/>
      <c r="AO181" s="24"/>
    </row>
    <row r="182" spans="1:41" ht="12.95" customHeight="1" x14ac:dyDescent="0.2">
      <c r="A182" s="17">
        <v>152</v>
      </c>
      <c r="B182" s="88" t="s">
        <v>315</v>
      </c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22">
        <v>1600</v>
      </c>
      <c r="AB182" s="22"/>
      <c r="AC182" s="22"/>
      <c r="AD182" s="22"/>
      <c r="AE182" s="22"/>
      <c r="AF182" s="23"/>
      <c r="AG182" s="22"/>
      <c r="AH182" s="22"/>
      <c r="AI182" s="22"/>
      <c r="AJ182" s="22"/>
      <c r="AK182" s="22">
        <v>1600</v>
      </c>
      <c r="AL182" s="22"/>
      <c r="AM182" s="22"/>
      <c r="AN182" s="22"/>
      <c r="AO182" s="24"/>
    </row>
    <row r="183" spans="1:41" ht="12.95" customHeight="1" x14ac:dyDescent="0.2">
      <c r="A183" s="17">
        <v>153</v>
      </c>
      <c r="B183" s="88" t="s">
        <v>316</v>
      </c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22"/>
      <c r="AB183" s="22"/>
      <c r="AC183" s="22"/>
      <c r="AD183" s="22"/>
      <c r="AE183" s="22"/>
      <c r="AF183" s="23"/>
      <c r="AG183" s="22"/>
      <c r="AH183" s="22"/>
      <c r="AI183" s="22"/>
      <c r="AJ183" s="22"/>
      <c r="AK183" s="22"/>
      <c r="AL183" s="22"/>
      <c r="AM183" s="22"/>
      <c r="AN183" s="22"/>
      <c r="AO183" s="24"/>
    </row>
    <row r="184" spans="1:41" ht="28.5" customHeight="1" x14ac:dyDescent="0.2">
      <c r="A184" s="17">
        <v>154</v>
      </c>
      <c r="B184" s="88" t="s">
        <v>317</v>
      </c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22"/>
      <c r="AB184" s="22"/>
      <c r="AC184" s="22"/>
      <c r="AD184" s="22"/>
      <c r="AE184" s="22"/>
      <c r="AF184" s="23"/>
      <c r="AG184" s="22"/>
      <c r="AH184" s="22"/>
      <c r="AI184" s="22"/>
      <c r="AJ184" s="22"/>
      <c r="AK184" s="22"/>
      <c r="AL184" s="22"/>
      <c r="AM184" s="22"/>
      <c r="AN184" s="22"/>
      <c r="AO184" s="24"/>
    </row>
    <row r="185" spans="1:41" ht="12.95" customHeight="1" x14ac:dyDescent="0.2">
      <c r="A185" s="17">
        <v>155</v>
      </c>
      <c r="B185" s="88" t="s">
        <v>318</v>
      </c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22"/>
      <c r="AB185" s="22"/>
      <c r="AC185" s="22"/>
      <c r="AD185" s="22"/>
      <c r="AE185" s="22"/>
      <c r="AF185" s="23"/>
      <c r="AG185" s="22"/>
      <c r="AH185" s="22"/>
      <c r="AI185" s="22"/>
      <c r="AJ185" s="22"/>
      <c r="AK185" s="22"/>
      <c r="AL185" s="22"/>
      <c r="AM185" s="22"/>
      <c r="AN185" s="22"/>
      <c r="AO185" s="24"/>
    </row>
    <row r="186" spans="1:41" ht="27.75" customHeight="1" x14ac:dyDescent="0.2">
      <c r="A186" s="17">
        <v>156</v>
      </c>
      <c r="B186" s="88" t="s">
        <v>319</v>
      </c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22"/>
      <c r="AB186" s="22"/>
      <c r="AC186" s="22"/>
      <c r="AD186" s="22"/>
      <c r="AE186" s="22"/>
      <c r="AF186" s="23"/>
      <c r="AG186" s="22"/>
      <c r="AH186" s="22"/>
      <c r="AI186" s="22"/>
      <c r="AJ186" s="22"/>
      <c r="AK186" s="22"/>
      <c r="AL186" s="22"/>
      <c r="AM186" s="22"/>
      <c r="AN186" s="22"/>
      <c r="AO186" s="24"/>
    </row>
    <row r="187" spans="1:41" ht="12.95" customHeight="1" x14ac:dyDescent="0.2">
      <c r="A187" s="17">
        <v>157</v>
      </c>
      <c r="B187" s="88" t="s">
        <v>320</v>
      </c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22"/>
      <c r="AB187" s="22"/>
      <c r="AC187" s="22"/>
      <c r="AD187" s="22"/>
      <c r="AE187" s="22"/>
      <c r="AF187" s="23"/>
      <c r="AG187" s="22"/>
      <c r="AH187" s="22"/>
      <c r="AI187" s="22"/>
      <c r="AJ187" s="22"/>
      <c r="AK187" s="22"/>
      <c r="AL187" s="22"/>
      <c r="AM187" s="22"/>
      <c r="AN187" s="22"/>
      <c r="AO187" s="24"/>
    </row>
    <row r="188" spans="1:41" ht="12.95" customHeight="1" x14ac:dyDescent="0.2">
      <c r="A188" s="18">
        <v>158</v>
      </c>
      <c r="B188" s="50" t="s">
        <v>321</v>
      </c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32">
        <f>SUM(AA173,AA180,AA181,AA182,AA183,AA184,AA185,AA186,AA187)</f>
        <v>12872</v>
      </c>
      <c r="AB188" s="33"/>
      <c r="AC188" s="33"/>
      <c r="AD188" s="33"/>
      <c r="AE188" s="36"/>
      <c r="AF188" s="35"/>
      <c r="AG188" s="33"/>
      <c r="AH188" s="33"/>
      <c r="AI188" s="33"/>
      <c r="AJ188" s="36"/>
      <c r="AK188" s="32">
        <f>SUM(AK173,AK180,AK181,AK182,AK183,AK184,AK185,AK186,AK187)</f>
        <v>993003</v>
      </c>
      <c r="AL188" s="33"/>
      <c r="AM188" s="33"/>
      <c r="AN188" s="33"/>
      <c r="AO188" s="34"/>
    </row>
    <row r="189" spans="1:41" s="6" customFormat="1" ht="12.95" customHeight="1" x14ac:dyDescent="0.25">
      <c r="A189" s="18">
        <v>159</v>
      </c>
      <c r="B189" s="50" t="s">
        <v>322</v>
      </c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32">
        <f>SUM(AA188,AA172,AA131)</f>
        <v>843629</v>
      </c>
      <c r="AB189" s="33"/>
      <c r="AC189" s="33"/>
      <c r="AD189" s="33"/>
      <c r="AE189" s="36"/>
      <c r="AF189" s="32"/>
      <c r="AG189" s="33"/>
      <c r="AH189" s="33"/>
      <c r="AI189" s="33"/>
      <c r="AJ189" s="36"/>
      <c r="AK189" s="35">
        <f>SUM(AK188,AK172,AK131)</f>
        <v>1716120</v>
      </c>
      <c r="AL189" s="33"/>
      <c r="AM189" s="33"/>
      <c r="AN189" s="33"/>
      <c r="AO189" s="34"/>
    </row>
    <row r="190" spans="1:41" s="6" customFormat="1" ht="30" customHeight="1" x14ac:dyDescent="0.25">
      <c r="A190" s="17">
        <v>160</v>
      </c>
      <c r="B190" s="39" t="s">
        <v>351</v>
      </c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22">
        <v>-35</v>
      </c>
      <c r="AB190" s="22"/>
      <c r="AC190" s="22"/>
      <c r="AD190" s="22"/>
      <c r="AE190" s="22"/>
      <c r="AF190" s="23"/>
      <c r="AG190" s="22"/>
      <c r="AH190" s="22"/>
      <c r="AI190" s="22"/>
      <c r="AJ190" s="22"/>
      <c r="AK190" s="22">
        <v>0</v>
      </c>
      <c r="AL190" s="22"/>
      <c r="AM190" s="22"/>
      <c r="AN190" s="22"/>
      <c r="AO190" s="24"/>
    </row>
    <row r="191" spans="1:41" s="6" customFormat="1" ht="15.75" x14ac:dyDescent="0.25">
      <c r="A191" s="17">
        <v>161</v>
      </c>
      <c r="B191" s="39" t="s">
        <v>352</v>
      </c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22">
        <v>5913</v>
      </c>
      <c r="AB191" s="22"/>
      <c r="AC191" s="22"/>
      <c r="AD191" s="22"/>
      <c r="AE191" s="22"/>
      <c r="AF191" s="23"/>
      <c r="AG191" s="22"/>
      <c r="AH191" s="22"/>
      <c r="AI191" s="22"/>
      <c r="AJ191" s="22"/>
      <c r="AK191" s="22">
        <v>70</v>
      </c>
      <c r="AL191" s="22"/>
      <c r="AM191" s="22"/>
      <c r="AN191" s="22"/>
      <c r="AO191" s="24"/>
    </row>
    <row r="192" spans="1:41" s="6" customFormat="1" ht="31.5" customHeight="1" x14ac:dyDescent="0.25">
      <c r="A192" s="17">
        <v>162</v>
      </c>
      <c r="B192" s="39" t="s">
        <v>353</v>
      </c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46">
        <v>2460</v>
      </c>
      <c r="AB192" s="47"/>
      <c r="AC192" s="47"/>
      <c r="AD192" s="47"/>
      <c r="AE192" s="49"/>
      <c r="AF192" s="47"/>
      <c r="AG192" s="47"/>
      <c r="AH192" s="47"/>
      <c r="AI192" s="47"/>
      <c r="AJ192" s="49"/>
      <c r="AK192" s="46">
        <v>6486</v>
      </c>
      <c r="AL192" s="47"/>
      <c r="AM192" s="47"/>
      <c r="AN192" s="47"/>
      <c r="AO192" s="48"/>
    </row>
    <row r="193" spans="1:42" s="6" customFormat="1" ht="31.5" customHeight="1" x14ac:dyDescent="0.25">
      <c r="A193" s="18">
        <v>164</v>
      </c>
      <c r="B193" s="37" t="s">
        <v>354</v>
      </c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2">
        <f>SUM(AA190:AE192)</f>
        <v>8338</v>
      </c>
      <c r="AB193" s="33"/>
      <c r="AC193" s="33"/>
      <c r="AD193" s="33"/>
      <c r="AE193" s="36"/>
      <c r="AF193" s="35"/>
      <c r="AG193" s="33"/>
      <c r="AH193" s="33"/>
      <c r="AI193" s="33"/>
      <c r="AJ193" s="36"/>
      <c r="AK193" s="32">
        <f>SUM(AK190:AO192)</f>
        <v>6556</v>
      </c>
      <c r="AL193" s="33"/>
      <c r="AM193" s="33"/>
      <c r="AN193" s="33"/>
      <c r="AO193" s="34"/>
    </row>
    <row r="194" spans="1:42" s="6" customFormat="1" ht="15.75" x14ac:dyDescent="0.25">
      <c r="A194" s="17">
        <v>165</v>
      </c>
      <c r="B194" s="39" t="s">
        <v>355</v>
      </c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28">
        <v>-1712</v>
      </c>
      <c r="AB194" s="29"/>
      <c r="AC194" s="29"/>
      <c r="AD194" s="29"/>
      <c r="AE194" s="31"/>
      <c r="AF194" s="29"/>
      <c r="AG194" s="29"/>
      <c r="AH194" s="29"/>
      <c r="AI194" s="29"/>
      <c r="AJ194" s="31"/>
      <c r="AK194" s="28">
        <v>-5694</v>
      </c>
      <c r="AL194" s="29"/>
      <c r="AM194" s="29"/>
      <c r="AN194" s="29"/>
      <c r="AO194" s="30"/>
    </row>
    <row r="195" spans="1:42" s="6" customFormat="1" ht="15.75" x14ac:dyDescent="0.25">
      <c r="A195" s="17">
        <v>166</v>
      </c>
      <c r="B195" s="39" t="s">
        <v>356</v>
      </c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28">
        <v>-43395</v>
      </c>
      <c r="AB195" s="29"/>
      <c r="AC195" s="29"/>
      <c r="AD195" s="29"/>
      <c r="AE195" s="31"/>
      <c r="AF195" s="29"/>
      <c r="AG195" s="29"/>
      <c r="AH195" s="29"/>
      <c r="AI195" s="29"/>
      <c r="AJ195" s="31"/>
      <c r="AK195" s="28">
        <v>-44833</v>
      </c>
      <c r="AL195" s="29"/>
      <c r="AM195" s="29"/>
      <c r="AN195" s="29"/>
      <c r="AO195" s="30"/>
    </row>
    <row r="196" spans="1:42" s="6" customFormat="1" ht="15.75" x14ac:dyDescent="0.25">
      <c r="A196" s="18">
        <v>167</v>
      </c>
      <c r="B196" s="37" t="s">
        <v>357</v>
      </c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2">
        <f>SUM(AA194:AE195)</f>
        <v>-45107</v>
      </c>
      <c r="AB196" s="33"/>
      <c r="AC196" s="33"/>
      <c r="AD196" s="33"/>
      <c r="AE196" s="36"/>
      <c r="AF196" s="35"/>
      <c r="AG196" s="33"/>
      <c r="AH196" s="33"/>
      <c r="AI196" s="33"/>
      <c r="AJ196" s="36"/>
      <c r="AK196" s="32">
        <f>SUM(AK194:AO195)</f>
        <v>-50527</v>
      </c>
      <c r="AL196" s="33"/>
      <c r="AM196" s="33"/>
      <c r="AN196" s="33"/>
      <c r="AO196" s="34"/>
    </row>
    <row r="197" spans="1:42" s="6" customFormat="1" ht="15.75" x14ac:dyDescent="0.25">
      <c r="A197" s="17">
        <v>168</v>
      </c>
      <c r="B197" s="39" t="s">
        <v>358</v>
      </c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28">
        <v>1980</v>
      </c>
      <c r="AB197" s="29"/>
      <c r="AC197" s="29"/>
      <c r="AD197" s="29"/>
      <c r="AE197" s="31"/>
      <c r="AF197" s="29"/>
      <c r="AG197" s="29"/>
      <c r="AH197" s="29"/>
      <c r="AI197" s="29"/>
      <c r="AJ197" s="31"/>
      <c r="AK197" s="28">
        <v>8398</v>
      </c>
      <c r="AL197" s="29"/>
      <c r="AM197" s="29"/>
      <c r="AN197" s="29"/>
      <c r="AO197" s="30"/>
    </row>
    <row r="198" spans="1:42" s="6" customFormat="1" ht="31.5" customHeight="1" x14ac:dyDescent="0.25">
      <c r="A198" s="17">
        <v>169</v>
      </c>
      <c r="B198" s="39" t="s">
        <v>359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28">
        <v>139</v>
      </c>
      <c r="AB198" s="29"/>
      <c r="AC198" s="29"/>
      <c r="AD198" s="29"/>
      <c r="AE198" s="31"/>
      <c r="AF198" s="40"/>
      <c r="AG198" s="40"/>
      <c r="AH198" s="40"/>
      <c r="AI198" s="40"/>
      <c r="AJ198" s="41"/>
      <c r="AK198" s="28">
        <v>74</v>
      </c>
      <c r="AL198" s="29"/>
      <c r="AM198" s="29"/>
      <c r="AN198" s="29"/>
      <c r="AO198" s="30"/>
    </row>
    <row r="199" spans="1:42" s="6" customFormat="1" ht="15.75" x14ac:dyDescent="0.25">
      <c r="A199" s="18">
        <v>170</v>
      </c>
      <c r="B199" s="37" t="s">
        <v>360</v>
      </c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2">
        <f>SUM(AA197:AE198)</f>
        <v>2119</v>
      </c>
      <c r="AB199" s="33"/>
      <c r="AC199" s="33"/>
      <c r="AD199" s="33"/>
      <c r="AE199" s="36"/>
      <c r="AF199" s="35"/>
      <c r="AG199" s="33"/>
      <c r="AH199" s="33"/>
      <c r="AI199" s="33"/>
      <c r="AJ199" s="36"/>
      <c r="AK199" s="32">
        <f>SUM(AK197:AO198)</f>
        <v>8472</v>
      </c>
      <c r="AL199" s="33"/>
      <c r="AM199" s="33"/>
      <c r="AN199" s="33"/>
      <c r="AO199" s="34"/>
    </row>
    <row r="200" spans="1:42" s="6" customFormat="1" ht="12.95" customHeight="1" x14ac:dyDescent="0.25">
      <c r="A200" s="18">
        <v>171</v>
      </c>
      <c r="B200" s="37" t="s">
        <v>361</v>
      </c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2">
        <f>SUM(AA193,AA196,AA199)</f>
        <v>-34650</v>
      </c>
      <c r="AB200" s="33"/>
      <c r="AC200" s="33"/>
      <c r="AD200" s="33"/>
      <c r="AE200" s="36"/>
      <c r="AF200" s="35"/>
      <c r="AG200" s="33"/>
      <c r="AH200" s="33"/>
      <c r="AI200" s="33"/>
      <c r="AJ200" s="36"/>
      <c r="AK200" s="32">
        <f>SUM(AK193,AK196,AK199)</f>
        <v>-35499</v>
      </c>
      <c r="AL200" s="33"/>
      <c r="AM200" s="33"/>
      <c r="AN200" s="33"/>
      <c r="AO200" s="34"/>
    </row>
    <row r="201" spans="1:42" ht="12.95" customHeight="1" x14ac:dyDescent="0.2">
      <c r="A201" s="17">
        <v>172</v>
      </c>
      <c r="B201" s="27" t="s">
        <v>323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2"/>
      <c r="AB201" s="22"/>
      <c r="AC201" s="22"/>
      <c r="AD201" s="22"/>
      <c r="AE201" s="22"/>
      <c r="AF201" s="23"/>
      <c r="AG201" s="22"/>
      <c r="AH201" s="22"/>
      <c r="AI201" s="22"/>
      <c r="AJ201" s="22"/>
      <c r="AK201" s="22"/>
      <c r="AL201" s="22"/>
      <c r="AM201" s="22"/>
      <c r="AN201" s="22"/>
      <c r="AO201" s="24"/>
    </row>
    <row r="202" spans="1:42" s="3" customFormat="1" ht="12.95" customHeight="1" x14ac:dyDescent="0.2">
      <c r="A202" s="17">
        <v>173</v>
      </c>
      <c r="B202" s="21" t="s">
        <v>324</v>
      </c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2"/>
      <c r="AB202" s="22"/>
      <c r="AC202" s="22"/>
      <c r="AD202" s="22"/>
      <c r="AE202" s="22"/>
      <c r="AF202" s="23"/>
      <c r="AG202" s="22"/>
      <c r="AH202" s="22"/>
      <c r="AI202" s="22"/>
      <c r="AJ202" s="22"/>
      <c r="AK202" s="22"/>
      <c r="AL202" s="22"/>
      <c r="AM202" s="22"/>
      <c r="AN202" s="22"/>
      <c r="AO202" s="24"/>
    </row>
    <row r="203" spans="1:42" s="3" customFormat="1" ht="12.95" customHeight="1" x14ac:dyDescent="0.2">
      <c r="A203" s="17">
        <v>174</v>
      </c>
      <c r="B203" s="21" t="s">
        <v>325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2"/>
      <c r="AB203" s="22"/>
      <c r="AC203" s="22"/>
      <c r="AD203" s="22"/>
      <c r="AE203" s="22"/>
      <c r="AF203" s="23"/>
      <c r="AG203" s="22"/>
      <c r="AH203" s="22"/>
      <c r="AI203" s="22"/>
      <c r="AJ203" s="22"/>
      <c r="AK203" s="22"/>
      <c r="AL203" s="22"/>
      <c r="AM203" s="22"/>
      <c r="AN203" s="22"/>
      <c r="AO203" s="24"/>
    </row>
    <row r="204" spans="1:42" s="6" customFormat="1" ht="12.95" customHeight="1" x14ac:dyDescent="0.25">
      <c r="A204" s="18">
        <v>175</v>
      </c>
      <c r="B204" s="50" t="s">
        <v>326</v>
      </c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94"/>
      <c r="AB204" s="95"/>
      <c r="AC204" s="95"/>
      <c r="AD204" s="95"/>
      <c r="AE204" s="96"/>
      <c r="AF204" s="97"/>
      <c r="AG204" s="95"/>
      <c r="AH204" s="95"/>
      <c r="AI204" s="95"/>
      <c r="AJ204" s="96"/>
      <c r="AK204" s="94"/>
      <c r="AL204" s="95"/>
      <c r="AM204" s="95"/>
      <c r="AN204" s="95"/>
      <c r="AO204" s="98"/>
    </row>
    <row r="205" spans="1:42" s="6" customFormat="1" ht="12.95" customHeight="1" x14ac:dyDescent="0.25">
      <c r="A205" s="18">
        <v>176</v>
      </c>
      <c r="B205" s="105" t="s">
        <v>12</v>
      </c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7"/>
      <c r="AA205" s="32">
        <f>SUM(AA58,AA73,AA87,AA189,AA200,AA204)</f>
        <v>12827377</v>
      </c>
      <c r="AB205" s="33"/>
      <c r="AC205" s="33"/>
      <c r="AD205" s="33"/>
      <c r="AE205" s="36"/>
      <c r="AF205" s="35"/>
      <c r="AG205" s="33"/>
      <c r="AH205" s="33"/>
      <c r="AI205" s="33"/>
      <c r="AJ205" s="36"/>
      <c r="AK205" s="32">
        <f>SUM(AK58,AK73,AK87,AK189,AK200,AK204)</f>
        <v>14652667</v>
      </c>
      <c r="AL205" s="33"/>
      <c r="AM205" s="33"/>
      <c r="AN205" s="33"/>
      <c r="AO205" s="34"/>
      <c r="AP205" s="10"/>
    </row>
    <row r="206" spans="1:42" s="6" customFormat="1" ht="25.5" customHeight="1" x14ac:dyDescent="0.25">
      <c r="A206" s="63" t="s">
        <v>348</v>
      </c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5"/>
    </row>
    <row r="207" spans="1:42" s="8" customFormat="1" ht="12.95" customHeight="1" x14ac:dyDescent="0.25">
      <c r="A207" s="17">
        <v>177</v>
      </c>
      <c r="B207" s="21" t="s">
        <v>327</v>
      </c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6"/>
      <c r="AB207" s="26"/>
      <c r="AC207" s="26"/>
      <c r="AD207" s="26"/>
      <c r="AE207" s="26"/>
      <c r="AF207" s="38"/>
      <c r="AG207" s="26"/>
      <c r="AH207" s="26"/>
      <c r="AI207" s="26"/>
      <c r="AJ207" s="26"/>
      <c r="AK207" s="22"/>
      <c r="AL207" s="22"/>
      <c r="AM207" s="22"/>
      <c r="AN207" s="22"/>
      <c r="AO207" s="24"/>
    </row>
    <row r="208" spans="1:42" s="8" customFormat="1" ht="12.95" customHeight="1" x14ac:dyDescent="0.25">
      <c r="A208" s="17">
        <v>178</v>
      </c>
      <c r="B208" s="21" t="s">
        <v>328</v>
      </c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2">
        <v>203008</v>
      </c>
      <c r="AB208" s="22"/>
      <c r="AC208" s="22"/>
      <c r="AD208" s="22"/>
      <c r="AE208" s="22"/>
      <c r="AF208" s="38"/>
      <c r="AG208" s="26"/>
      <c r="AH208" s="26"/>
      <c r="AI208" s="26"/>
      <c r="AJ208" s="26"/>
      <c r="AK208" s="22">
        <v>203008</v>
      </c>
      <c r="AL208" s="22"/>
      <c r="AM208" s="22"/>
      <c r="AN208" s="22"/>
      <c r="AO208" s="24"/>
    </row>
    <row r="209" spans="1:41" s="8" customFormat="1" ht="12.95" customHeight="1" x14ac:dyDescent="0.25">
      <c r="A209" s="17">
        <v>179</v>
      </c>
      <c r="B209" s="27" t="s">
        <v>366</v>
      </c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2">
        <v>193805</v>
      </c>
      <c r="AB209" s="22"/>
      <c r="AC209" s="22"/>
      <c r="AD209" s="22"/>
      <c r="AE209" s="22"/>
      <c r="AF209" s="38"/>
      <c r="AG209" s="26"/>
      <c r="AH209" s="26"/>
      <c r="AI209" s="26"/>
      <c r="AJ209" s="26"/>
      <c r="AK209" s="22">
        <v>180115</v>
      </c>
      <c r="AL209" s="22"/>
      <c r="AM209" s="22"/>
      <c r="AN209" s="22"/>
      <c r="AO209" s="24"/>
    </row>
    <row r="210" spans="1:41" s="8" customFormat="1" ht="12.95" customHeight="1" x14ac:dyDescent="0.25">
      <c r="A210" s="17">
        <v>180</v>
      </c>
      <c r="B210" s="27" t="s">
        <v>362</v>
      </c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2">
        <v>11802813</v>
      </c>
      <c r="AB210" s="22"/>
      <c r="AC210" s="22"/>
      <c r="AD210" s="22"/>
      <c r="AE210" s="22"/>
      <c r="AF210" s="23"/>
      <c r="AG210" s="22"/>
      <c r="AH210" s="22"/>
      <c r="AI210" s="22"/>
      <c r="AJ210" s="22"/>
      <c r="AK210" s="22">
        <v>11908551</v>
      </c>
      <c r="AL210" s="22"/>
      <c r="AM210" s="22"/>
      <c r="AN210" s="22"/>
      <c r="AO210" s="24"/>
    </row>
    <row r="211" spans="1:41" x14ac:dyDescent="0.2">
      <c r="A211" s="17">
        <v>182</v>
      </c>
      <c r="B211" s="27" t="s">
        <v>329</v>
      </c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2">
        <v>105737</v>
      </c>
      <c r="AB211" s="22"/>
      <c r="AC211" s="22"/>
      <c r="AD211" s="22"/>
      <c r="AE211" s="22"/>
      <c r="AF211" s="23"/>
      <c r="AG211" s="22"/>
      <c r="AH211" s="22"/>
      <c r="AI211" s="22"/>
      <c r="AJ211" s="22"/>
      <c r="AK211" s="22">
        <v>-285515</v>
      </c>
      <c r="AL211" s="22"/>
      <c r="AM211" s="22"/>
      <c r="AN211" s="22"/>
      <c r="AO211" s="24"/>
    </row>
    <row r="212" spans="1:41" ht="12.95" customHeight="1" x14ac:dyDescent="0.2">
      <c r="A212" s="18">
        <v>183</v>
      </c>
      <c r="B212" s="108" t="s">
        <v>330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32">
        <f>SUM(AA207:AE211)</f>
        <v>12305363</v>
      </c>
      <c r="AB212" s="33"/>
      <c r="AC212" s="33"/>
      <c r="AD212" s="33"/>
      <c r="AE212" s="36"/>
      <c r="AF212" s="35"/>
      <c r="AG212" s="33"/>
      <c r="AH212" s="33"/>
      <c r="AI212" s="33"/>
      <c r="AJ212" s="36"/>
      <c r="AK212" s="32">
        <f>SUM(AK207:AO211)</f>
        <v>12006159</v>
      </c>
      <c r="AL212" s="33"/>
      <c r="AM212" s="33"/>
      <c r="AN212" s="33"/>
      <c r="AO212" s="34"/>
    </row>
    <row r="213" spans="1:41" ht="12.95" customHeight="1" x14ac:dyDescent="0.2">
      <c r="A213" s="17">
        <v>184</v>
      </c>
      <c r="B213" s="27" t="s">
        <v>331</v>
      </c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8">
        <v>9</v>
      </c>
      <c r="AB213" s="29"/>
      <c r="AC213" s="29"/>
      <c r="AD213" s="29"/>
      <c r="AE213" s="31"/>
      <c r="AF213" s="29"/>
      <c r="AG213" s="29"/>
      <c r="AH213" s="29"/>
      <c r="AI213" s="29"/>
      <c r="AJ213" s="31"/>
      <c r="AK213" s="28">
        <v>0</v>
      </c>
      <c r="AL213" s="29"/>
      <c r="AM213" s="29"/>
      <c r="AN213" s="29"/>
      <c r="AO213" s="30"/>
    </row>
    <row r="214" spans="1:41" ht="12.95" customHeight="1" x14ac:dyDescent="0.2">
      <c r="A214" s="17">
        <v>186</v>
      </c>
      <c r="B214" s="27" t="s">
        <v>332</v>
      </c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8">
        <v>30604</v>
      </c>
      <c r="AB214" s="29"/>
      <c r="AC214" s="29"/>
      <c r="AD214" s="29"/>
      <c r="AE214" s="31"/>
      <c r="AF214" s="29"/>
      <c r="AG214" s="29"/>
      <c r="AH214" s="29"/>
      <c r="AI214" s="29"/>
      <c r="AJ214" s="31"/>
      <c r="AK214" s="28">
        <v>24512</v>
      </c>
      <c r="AL214" s="29"/>
      <c r="AM214" s="29"/>
      <c r="AN214" s="29"/>
      <c r="AO214" s="30"/>
    </row>
    <row r="215" spans="1:41" s="8" customFormat="1" ht="30" customHeight="1" x14ac:dyDescent="0.25">
      <c r="A215" s="17">
        <v>188</v>
      </c>
      <c r="B215" s="25" t="s">
        <v>333</v>
      </c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2">
        <v>108</v>
      </c>
      <c r="AB215" s="22"/>
      <c r="AC215" s="22"/>
      <c r="AD215" s="22"/>
      <c r="AE215" s="22"/>
      <c r="AF215" s="38"/>
      <c r="AG215" s="26"/>
      <c r="AH215" s="26"/>
      <c r="AI215" s="26"/>
      <c r="AJ215" s="26"/>
      <c r="AK215" s="22">
        <v>0</v>
      </c>
      <c r="AL215" s="22"/>
      <c r="AM215" s="22"/>
      <c r="AN215" s="22"/>
      <c r="AO215" s="24"/>
    </row>
    <row r="216" spans="1:41" ht="12.95" customHeight="1" x14ac:dyDescent="0.2">
      <c r="A216" s="17">
        <v>191</v>
      </c>
      <c r="B216" s="21" t="s">
        <v>334</v>
      </c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2">
        <v>106301</v>
      </c>
      <c r="AB216" s="22"/>
      <c r="AC216" s="22"/>
      <c r="AD216" s="22"/>
      <c r="AE216" s="22"/>
      <c r="AF216" s="23"/>
      <c r="AG216" s="22"/>
      <c r="AH216" s="22"/>
      <c r="AI216" s="22"/>
      <c r="AJ216" s="22"/>
      <c r="AK216" s="22">
        <v>8896</v>
      </c>
      <c r="AL216" s="22"/>
      <c r="AM216" s="22"/>
      <c r="AN216" s="22"/>
      <c r="AO216" s="24"/>
    </row>
    <row r="217" spans="1:41" ht="12.95" customHeight="1" x14ac:dyDescent="0.2">
      <c r="A217" s="17">
        <v>192</v>
      </c>
      <c r="B217" s="21" t="s">
        <v>335</v>
      </c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2">
        <v>19201</v>
      </c>
      <c r="AB217" s="22"/>
      <c r="AC217" s="22"/>
      <c r="AD217" s="22"/>
      <c r="AE217" s="22"/>
      <c r="AF217" s="23"/>
      <c r="AG217" s="22"/>
      <c r="AH217" s="22"/>
      <c r="AI217" s="22"/>
      <c r="AJ217" s="22"/>
      <c r="AK217" s="22">
        <v>0</v>
      </c>
      <c r="AL217" s="22"/>
      <c r="AM217" s="22"/>
      <c r="AN217" s="22"/>
      <c r="AO217" s="24"/>
    </row>
    <row r="218" spans="1:41" ht="12.95" customHeight="1" x14ac:dyDescent="0.2">
      <c r="A218" s="17">
        <v>193</v>
      </c>
      <c r="B218" s="21" t="s">
        <v>368</v>
      </c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2">
        <v>0</v>
      </c>
      <c r="AB218" s="22"/>
      <c r="AC218" s="22"/>
      <c r="AD218" s="22"/>
      <c r="AE218" s="22"/>
      <c r="AF218" s="23"/>
      <c r="AG218" s="22"/>
      <c r="AH218" s="22"/>
      <c r="AI218" s="22"/>
      <c r="AJ218" s="22"/>
      <c r="AK218" s="22">
        <v>1043</v>
      </c>
      <c r="AL218" s="22"/>
      <c r="AM218" s="22"/>
      <c r="AN218" s="22"/>
      <c r="AO218" s="24"/>
    </row>
    <row r="219" spans="1:41" ht="12.95" customHeight="1" x14ac:dyDescent="0.2">
      <c r="A219" s="17">
        <v>196</v>
      </c>
      <c r="B219" s="25" t="s">
        <v>336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6">
        <v>0</v>
      </c>
      <c r="AB219" s="26"/>
      <c r="AC219" s="26"/>
      <c r="AD219" s="26"/>
      <c r="AE219" s="26"/>
      <c r="AF219" s="23"/>
      <c r="AG219" s="22"/>
      <c r="AH219" s="22"/>
      <c r="AI219" s="22"/>
      <c r="AJ219" s="22"/>
      <c r="AK219" s="26">
        <v>0</v>
      </c>
      <c r="AL219" s="26"/>
      <c r="AM219" s="26"/>
      <c r="AN219" s="26"/>
      <c r="AO219" s="109"/>
    </row>
    <row r="220" spans="1:41" ht="29.25" customHeight="1" x14ac:dyDescent="0.2">
      <c r="A220" s="17">
        <v>197</v>
      </c>
      <c r="B220" s="25" t="s">
        <v>337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2">
        <v>0</v>
      </c>
      <c r="AB220" s="22"/>
      <c r="AC220" s="22"/>
      <c r="AD220" s="22"/>
      <c r="AE220" s="22"/>
      <c r="AF220" s="23"/>
      <c r="AG220" s="22"/>
      <c r="AH220" s="22"/>
      <c r="AI220" s="22"/>
      <c r="AJ220" s="22"/>
      <c r="AK220" s="22">
        <v>0</v>
      </c>
      <c r="AL220" s="22"/>
      <c r="AM220" s="22"/>
      <c r="AN220" s="22"/>
      <c r="AO220" s="24"/>
    </row>
    <row r="221" spans="1:41" s="8" customFormat="1" ht="12.95" customHeight="1" x14ac:dyDescent="0.25">
      <c r="A221" s="18">
        <v>209</v>
      </c>
      <c r="B221" s="110" t="s">
        <v>338</v>
      </c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32">
        <f>SUM(AA213:AE219)</f>
        <v>156223</v>
      </c>
      <c r="AB221" s="33"/>
      <c r="AC221" s="33"/>
      <c r="AD221" s="33"/>
      <c r="AE221" s="36"/>
      <c r="AF221" s="35"/>
      <c r="AG221" s="33"/>
      <c r="AH221" s="33"/>
      <c r="AI221" s="33"/>
      <c r="AJ221" s="36"/>
      <c r="AK221" s="32">
        <f>SUM(AK213:AO219)</f>
        <v>34451</v>
      </c>
      <c r="AL221" s="33"/>
      <c r="AM221" s="33"/>
      <c r="AN221" s="33"/>
      <c r="AO221" s="34"/>
    </row>
    <row r="222" spans="1:41" ht="29.25" customHeight="1" x14ac:dyDescent="0.2">
      <c r="A222" s="17">
        <v>222</v>
      </c>
      <c r="B222" s="25" t="s">
        <v>339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2">
        <v>316784</v>
      </c>
      <c r="AB222" s="22"/>
      <c r="AC222" s="22"/>
      <c r="AD222" s="22"/>
      <c r="AE222" s="22"/>
      <c r="AF222" s="23"/>
      <c r="AG222" s="22"/>
      <c r="AH222" s="22"/>
      <c r="AI222" s="22"/>
      <c r="AJ222" s="22"/>
      <c r="AK222" s="22">
        <v>266112</v>
      </c>
      <c r="AL222" s="22"/>
      <c r="AM222" s="22"/>
      <c r="AN222" s="22"/>
      <c r="AO222" s="24"/>
    </row>
    <row r="223" spans="1:41" ht="30.75" customHeight="1" x14ac:dyDescent="0.2">
      <c r="A223" s="17">
        <v>223</v>
      </c>
      <c r="B223" s="25" t="s">
        <v>340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2">
        <v>290666</v>
      </c>
      <c r="AB223" s="22"/>
      <c r="AC223" s="22"/>
      <c r="AD223" s="22"/>
      <c r="AE223" s="22"/>
      <c r="AF223" s="23"/>
      <c r="AG223" s="22"/>
      <c r="AH223" s="22"/>
      <c r="AI223" s="22"/>
      <c r="AJ223" s="22"/>
      <c r="AK223" s="22">
        <v>231597</v>
      </c>
      <c r="AL223" s="22"/>
      <c r="AM223" s="22"/>
      <c r="AN223" s="22"/>
      <c r="AO223" s="24"/>
    </row>
    <row r="224" spans="1:41" ht="30" customHeight="1" x14ac:dyDescent="0.2">
      <c r="A224" s="17">
        <v>227</v>
      </c>
      <c r="B224" s="111" t="s">
        <v>363</v>
      </c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22">
        <v>26118</v>
      </c>
      <c r="AB224" s="22"/>
      <c r="AC224" s="22"/>
      <c r="AD224" s="22"/>
      <c r="AE224" s="22"/>
      <c r="AF224" s="23"/>
      <c r="AG224" s="22"/>
      <c r="AH224" s="22"/>
      <c r="AI224" s="22"/>
      <c r="AJ224" s="22"/>
      <c r="AK224" s="22">
        <v>34514</v>
      </c>
      <c r="AL224" s="22"/>
      <c r="AM224" s="22"/>
      <c r="AN224" s="22"/>
      <c r="AO224" s="24"/>
    </row>
    <row r="225" spans="1:41" ht="12.95" customHeight="1" x14ac:dyDescent="0.2">
      <c r="A225" s="18">
        <v>233</v>
      </c>
      <c r="B225" s="110" t="s">
        <v>341</v>
      </c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32">
        <f>SUM(AA222)</f>
        <v>316784</v>
      </c>
      <c r="AB225" s="33"/>
      <c r="AC225" s="33"/>
      <c r="AD225" s="33"/>
      <c r="AE225" s="36"/>
      <c r="AF225" s="35"/>
      <c r="AG225" s="33"/>
      <c r="AH225" s="33"/>
      <c r="AI225" s="33"/>
      <c r="AJ225" s="36"/>
      <c r="AK225" s="32">
        <f>SUM(AK222)</f>
        <v>266112</v>
      </c>
      <c r="AL225" s="33"/>
      <c r="AM225" s="33"/>
      <c r="AN225" s="33"/>
      <c r="AO225" s="34"/>
    </row>
    <row r="226" spans="1:41" ht="12.95" customHeight="1" x14ac:dyDescent="0.2">
      <c r="A226" s="17">
        <v>234</v>
      </c>
      <c r="B226" s="25" t="s">
        <v>364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2">
        <v>10116</v>
      </c>
      <c r="AB226" s="22"/>
      <c r="AC226" s="22"/>
      <c r="AD226" s="22"/>
      <c r="AE226" s="22"/>
      <c r="AF226" s="23"/>
      <c r="AG226" s="22"/>
      <c r="AH226" s="22"/>
      <c r="AI226" s="22"/>
      <c r="AJ226" s="22"/>
      <c r="AK226" s="22">
        <v>13311</v>
      </c>
      <c r="AL226" s="22"/>
      <c r="AM226" s="22"/>
      <c r="AN226" s="22"/>
      <c r="AO226" s="24"/>
    </row>
    <row r="227" spans="1:41" ht="12.95" customHeight="1" x14ac:dyDescent="0.2">
      <c r="A227" s="17">
        <v>236</v>
      </c>
      <c r="B227" s="25" t="s">
        <v>342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2">
        <v>1131</v>
      </c>
      <c r="AB227" s="22"/>
      <c r="AC227" s="22"/>
      <c r="AD227" s="22"/>
      <c r="AE227" s="22"/>
      <c r="AF227" s="23"/>
      <c r="AG227" s="22"/>
      <c r="AH227" s="22"/>
      <c r="AI227" s="22"/>
      <c r="AJ227" s="22"/>
      <c r="AK227" s="22">
        <v>2030</v>
      </c>
      <c r="AL227" s="22"/>
      <c r="AM227" s="22"/>
      <c r="AN227" s="22"/>
      <c r="AO227" s="24"/>
    </row>
    <row r="228" spans="1:41" ht="12.95" customHeight="1" x14ac:dyDescent="0.2">
      <c r="A228" s="18">
        <v>243</v>
      </c>
      <c r="B228" s="110" t="s">
        <v>343</v>
      </c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32">
        <f>SUM(AA226:AE227)</f>
        <v>11247</v>
      </c>
      <c r="AB228" s="33"/>
      <c r="AC228" s="33"/>
      <c r="AD228" s="33"/>
      <c r="AE228" s="36"/>
      <c r="AF228" s="35"/>
      <c r="AG228" s="33"/>
      <c r="AH228" s="33"/>
      <c r="AI228" s="33"/>
      <c r="AJ228" s="36"/>
      <c r="AK228" s="32">
        <f>SUM(AK226:AO227)</f>
        <v>15341</v>
      </c>
      <c r="AL228" s="33"/>
      <c r="AM228" s="33"/>
      <c r="AN228" s="33"/>
      <c r="AO228" s="34"/>
    </row>
    <row r="229" spans="1:41" s="8" customFormat="1" ht="12.95" customHeight="1" x14ac:dyDescent="0.25">
      <c r="A229" s="18">
        <v>244</v>
      </c>
      <c r="B229" s="110" t="s">
        <v>344</v>
      </c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32">
        <f>SUM(AA221,AA225,AA228)</f>
        <v>484254</v>
      </c>
      <c r="AB229" s="33"/>
      <c r="AC229" s="33"/>
      <c r="AD229" s="33"/>
      <c r="AE229" s="36"/>
      <c r="AF229" s="97"/>
      <c r="AG229" s="95"/>
      <c r="AH229" s="95"/>
      <c r="AI229" s="95"/>
      <c r="AJ229" s="96"/>
      <c r="AK229" s="32">
        <f>SUM(AK221,AK225,AK228)</f>
        <v>315904</v>
      </c>
      <c r="AL229" s="33"/>
      <c r="AM229" s="33"/>
      <c r="AN229" s="33"/>
      <c r="AO229" s="34"/>
    </row>
    <row r="230" spans="1:41" ht="12.95" customHeight="1" x14ac:dyDescent="0.2">
      <c r="A230" s="17">
        <v>247</v>
      </c>
      <c r="B230" s="25" t="s">
        <v>345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2">
        <v>37760</v>
      </c>
      <c r="AB230" s="22"/>
      <c r="AC230" s="22"/>
      <c r="AD230" s="22"/>
      <c r="AE230" s="22"/>
      <c r="AF230" s="23"/>
      <c r="AG230" s="22"/>
      <c r="AH230" s="22"/>
      <c r="AI230" s="22"/>
      <c r="AJ230" s="22"/>
      <c r="AK230" s="22">
        <v>61664</v>
      </c>
      <c r="AL230" s="22"/>
      <c r="AM230" s="22"/>
      <c r="AN230" s="22"/>
      <c r="AO230" s="24"/>
    </row>
    <row r="231" spans="1:41" ht="12.95" customHeight="1" x14ac:dyDescent="0.2">
      <c r="A231" s="17">
        <v>248</v>
      </c>
      <c r="B231" s="25" t="s">
        <v>369</v>
      </c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2">
        <v>0</v>
      </c>
      <c r="AB231" s="22"/>
      <c r="AC231" s="22"/>
      <c r="AD231" s="22"/>
      <c r="AE231" s="22"/>
      <c r="AF231" s="23"/>
      <c r="AG231" s="22"/>
      <c r="AH231" s="22"/>
      <c r="AI231" s="22"/>
      <c r="AJ231" s="22"/>
      <c r="AK231" s="22">
        <v>2268940</v>
      </c>
      <c r="AL231" s="22"/>
      <c r="AM231" s="22"/>
      <c r="AN231" s="22"/>
      <c r="AO231" s="24"/>
    </row>
    <row r="232" spans="1:41" ht="12.95" customHeight="1" x14ac:dyDescent="0.2">
      <c r="A232" s="18">
        <v>249</v>
      </c>
      <c r="B232" s="110" t="s">
        <v>346</v>
      </c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32">
        <f>SUM(AA230)</f>
        <v>37760</v>
      </c>
      <c r="AB232" s="33"/>
      <c r="AC232" s="33"/>
      <c r="AD232" s="33"/>
      <c r="AE232" s="36"/>
      <c r="AF232" s="35"/>
      <c r="AG232" s="33"/>
      <c r="AH232" s="33"/>
      <c r="AI232" s="33"/>
      <c r="AJ232" s="36"/>
      <c r="AK232" s="32">
        <f>SUM(AK230)+AK231</f>
        <v>2330604</v>
      </c>
      <c r="AL232" s="33"/>
      <c r="AM232" s="33"/>
      <c r="AN232" s="33"/>
      <c r="AO232" s="34"/>
    </row>
    <row r="233" spans="1:41" s="8" customFormat="1" ht="12.95" customHeight="1" thickBot="1" x14ac:dyDescent="0.3">
      <c r="A233" s="19">
        <v>250</v>
      </c>
      <c r="B233" s="112" t="s">
        <v>347</v>
      </c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3">
        <f>SUM(AA212,AA229,AA232)</f>
        <v>12827377</v>
      </c>
      <c r="AB233" s="114"/>
      <c r="AC233" s="114"/>
      <c r="AD233" s="114"/>
      <c r="AE233" s="115"/>
      <c r="AF233" s="116"/>
      <c r="AG233" s="114"/>
      <c r="AH233" s="114"/>
      <c r="AI233" s="114"/>
      <c r="AJ233" s="115"/>
      <c r="AK233" s="113">
        <f>SUM(AK212,AK229,AK232)</f>
        <v>14652667</v>
      </c>
      <c r="AL233" s="114"/>
      <c r="AM233" s="114"/>
      <c r="AN233" s="114"/>
      <c r="AO233" s="117"/>
    </row>
    <row r="235" spans="1:41" x14ac:dyDescent="0.2">
      <c r="A235" s="20" t="s">
        <v>370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</sheetData>
  <mergeCells count="906">
    <mergeCell ref="B232:Z232"/>
    <mergeCell ref="AA232:AE232"/>
    <mergeCell ref="AF232:AJ232"/>
    <mergeCell ref="AK232:AO232"/>
    <mergeCell ref="AF227:AJ227"/>
    <mergeCell ref="AK227:AO227"/>
    <mergeCell ref="AF229:AJ229"/>
    <mergeCell ref="AK229:AO229"/>
    <mergeCell ref="B233:Z233"/>
    <mergeCell ref="AA233:AE233"/>
    <mergeCell ref="AF233:AJ233"/>
    <mergeCell ref="AK233:AO233"/>
    <mergeCell ref="B229:Z229"/>
    <mergeCell ref="AA229:AE229"/>
    <mergeCell ref="AF225:AJ225"/>
    <mergeCell ref="AK225:AO225"/>
    <mergeCell ref="B226:Z226"/>
    <mergeCell ref="AA226:AE226"/>
    <mergeCell ref="B230:Z230"/>
    <mergeCell ref="AA230:AE230"/>
    <mergeCell ref="AF230:AJ230"/>
    <mergeCell ref="AK230:AO230"/>
    <mergeCell ref="B227:Z227"/>
    <mergeCell ref="AA227:AE227"/>
    <mergeCell ref="B224:Z224"/>
    <mergeCell ref="AA224:AE224"/>
    <mergeCell ref="AF224:AJ224"/>
    <mergeCell ref="AK224:AO224"/>
    <mergeCell ref="B228:Z228"/>
    <mergeCell ref="AA228:AE228"/>
    <mergeCell ref="AF228:AJ228"/>
    <mergeCell ref="AK228:AO228"/>
    <mergeCell ref="B225:Z225"/>
    <mergeCell ref="AA225:AE225"/>
    <mergeCell ref="B222:Z222"/>
    <mergeCell ref="AA222:AE222"/>
    <mergeCell ref="AF222:AJ222"/>
    <mergeCell ref="AK222:AO222"/>
    <mergeCell ref="AF226:AJ226"/>
    <mergeCell ref="AK226:AO226"/>
    <mergeCell ref="B223:Z223"/>
    <mergeCell ref="AA223:AE223"/>
    <mergeCell ref="AF223:AJ223"/>
    <mergeCell ref="AK223:AO223"/>
    <mergeCell ref="B220:Z220"/>
    <mergeCell ref="AA220:AE220"/>
    <mergeCell ref="AF220:AJ220"/>
    <mergeCell ref="AK220:AO220"/>
    <mergeCell ref="B221:Z221"/>
    <mergeCell ref="AA221:AE221"/>
    <mergeCell ref="AF221:AJ221"/>
    <mergeCell ref="AK221:AO221"/>
    <mergeCell ref="B217:Z217"/>
    <mergeCell ref="AA217:AE217"/>
    <mergeCell ref="AF217:AJ217"/>
    <mergeCell ref="AK217:AO217"/>
    <mergeCell ref="AF219:AJ219"/>
    <mergeCell ref="AK219:AO219"/>
    <mergeCell ref="B212:Z212"/>
    <mergeCell ref="AA212:AE212"/>
    <mergeCell ref="AF212:AJ212"/>
    <mergeCell ref="AK212:AO212"/>
    <mergeCell ref="AA214:AE214"/>
    <mergeCell ref="B215:Z215"/>
    <mergeCell ref="AA215:AE215"/>
    <mergeCell ref="AF215:AJ215"/>
    <mergeCell ref="AK215:AO215"/>
    <mergeCell ref="AF213:AJ213"/>
    <mergeCell ref="B210:Z210"/>
    <mergeCell ref="AA210:AE210"/>
    <mergeCell ref="AF210:AJ210"/>
    <mergeCell ref="AK210:AO210"/>
    <mergeCell ref="B211:Z211"/>
    <mergeCell ref="AA211:AE211"/>
    <mergeCell ref="AF211:AJ211"/>
    <mergeCell ref="AK211:AO211"/>
    <mergeCell ref="B208:Z208"/>
    <mergeCell ref="AA208:AE208"/>
    <mergeCell ref="AF208:AJ208"/>
    <mergeCell ref="AK208:AO208"/>
    <mergeCell ref="B209:Z209"/>
    <mergeCell ref="AA209:AE209"/>
    <mergeCell ref="B205:Z205"/>
    <mergeCell ref="AA205:AE205"/>
    <mergeCell ref="AF205:AJ205"/>
    <mergeCell ref="AK205:AO205"/>
    <mergeCell ref="B207:Z207"/>
    <mergeCell ref="AA207:AE207"/>
    <mergeCell ref="AF207:AJ207"/>
    <mergeCell ref="AK207:AO207"/>
    <mergeCell ref="B203:Z203"/>
    <mergeCell ref="AA203:AE203"/>
    <mergeCell ref="AF203:AJ203"/>
    <mergeCell ref="AK203:AO203"/>
    <mergeCell ref="B204:Z204"/>
    <mergeCell ref="AA204:AE204"/>
    <mergeCell ref="AF204:AJ204"/>
    <mergeCell ref="AK204:AO204"/>
    <mergeCell ref="B201:Z201"/>
    <mergeCell ref="AA201:AE201"/>
    <mergeCell ref="AF201:AJ201"/>
    <mergeCell ref="AK201:AO201"/>
    <mergeCell ref="B202:Z202"/>
    <mergeCell ref="AA202:AE202"/>
    <mergeCell ref="AF202:AJ202"/>
    <mergeCell ref="AK202:AO202"/>
    <mergeCell ref="B191:Z191"/>
    <mergeCell ref="AA191:AE191"/>
    <mergeCell ref="AF191:AJ191"/>
    <mergeCell ref="AK191:AO191"/>
    <mergeCell ref="B200:Z200"/>
    <mergeCell ref="AA200:AE200"/>
    <mergeCell ref="AF200:AJ200"/>
    <mergeCell ref="AK200:AO200"/>
    <mergeCell ref="B195:Z195"/>
    <mergeCell ref="AA192:AE192"/>
    <mergeCell ref="B189:Z189"/>
    <mergeCell ref="AA189:AE189"/>
    <mergeCell ref="AF189:AJ189"/>
    <mergeCell ref="AK189:AO189"/>
    <mergeCell ref="B190:Z190"/>
    <mergeCell ref="AA190:AE190"/>
    <mergeCell ref="AF190:AJ190"/>
    <mergeCell ref="AK190:AO190"/>
    <mergeCell ref="B187:Z187"/>
    <mergeCell ref="AA187:AE187"/>
    <mergeCell ref="AF187:AJ187"/>
    <mergeCell ref="AK187:AO187"/>
    <mergeCell ref="B188:Z188"/>
    <mergeCell ref="AA188:AE188"/>
    <mergeCell ref="AF188:AJ188"/>
    <mergeCell ref="AK188:AO188"/>
    <mergeCell ref="B185:Z185"/>
    <mergeCell ref="AA185:AE185"/>
    <mergeCell ref="AF185:AJ185"/>
    <mergeCell ref="AK185:AO185"/>
    <mergeCell ref="B186:Z186"/>
    <mergeCell ref="AA186:AE186"/>
    <mergeCell ref="AF186:AJ186"/>
    <mergeCell ref="AK186:AO186"/>
    <mergeCell ref="B183:Z183"/>
    <mergeCell ref="AA183:AE183"/>
    <mergeCell ref="AF183:AJ183"/>
    <mergeCell ref="AK183:AO183"/>
    <mergeCell ref="B184:Z184"/>
    <mergeCell ref="AA184:AE184"/>
    <mergeCell ref="AF184:AJ184"/>
    <mergeCell ref="AK184:AO184"/>
    <mergeCell ref="B181:Z181"/>
    <mergeCell ref="AA181:AE181"/>
    <mergeCell ref="AF181:AJ181"/>
    <mergeCell ref="AK181:AO181"/>
    <mergeCell ref="B182:Z182"/>
    <mergeCell ref="AA182:AE182"/>
    <mergeCell ref="AF182:AJ182"/>
    <mergeCell ref="AK182:AO182"/>
    <mergeCell ref="B179:Z179"/>
    <mergeCell ref="AA179:AE179"/>
    <mergeCell ref="AF179:AJ179"/>
    <mergeCell ref="AK179:AO179"/>
    <mergeCell ref="B180:Z180"/>
    <mergeCell ref="AA180:AE180"/>
    <mergeCell ref="AF180:AJ180"/>
    <mergeCell ref="AK180:AO180"/>
    <mergeCell ref="B177:Z177"/>
    <mergeCell ref="AA177:AE177"/>
    <mergeCell ref="AF177:AJ177"/>
    <mergeCell ref="AK177:AO177"/>
    <mergeCell ref="B178:Z178"/>
    <mergeCell ref="AA178:AE178"/>
    <mergeCell ref="AF178:AJ178"/>
    <mergeCell ref="AK178:AO178"/>
    <mergeCell ref="B175:Z175"/>
    <mergeCell ref="AA175:AE175"/>
    <mergeCell ref="AF175:AJ175"/>
    <mergeCell ref="AK175:AO175"/>
    <mergeCell ref="B176:Z176"/>
    <mergeCell ref="AA176:AE176"/>
    <mergeCell ref="AF176:AJ176"/>
    <mergeCell ref="AK176:AO176"/>
    <mergeCell ref="B173:Z173"/>
    <mergeCell ref="AA173:AE173"/>
    <mergeCell ref="AF173:AJ173"/>
    <mergeCell ref="AK173:AO173"/>
    <mergeCell ref="B174:Z174"/>
    <mergeCell ref="AA174:AE174"/>
    <mergeCell ref="AF174:AJ174"/>
    <mergeCell ref="AK174:AO174"/>
    <mergeCell ref="B169:Z169"/>
    <mergeCell ref="AA169:AE169"/>
    <mergeCell ref="AF169:AJ169"/>
    <mergeCell ref="AK169:AO169"/>
    <mergeCell ref="B170:Z170"/>
    <mergeCell ref="AA170:AE170"/>
    <mergeCell ref="AF170:AJ170"/>
    <mergeCell ref="AK170:AO170"/>
    <mergeCell ref="B167:Z167"/>
    <mergeCell ref="AA167:AE167"/>
    <mergeCell ref="AF167:AJ167"/>
    <mergeCell ref="AK167:AO167"/>
    <mergeCell ref="B168:Z168"/>
    <mergeCell ref="AA168:AE168"/>
    <mergeCell ref="AF168:AJ168"/>
    <mergeCell ref="AK168:AO168"/>
    <mergeCell ref="B165:Z165"/>
    <mergeCell ref="AA165:AE165"/>
    <mergeCell ref="AF165:AJ165"/>
    <mergeCell ref="AK165:AO165"/>
    <mergeCell ref="B166:Z166"/>
    <mergeCell ref="AA166:AE166"/>
    <mergeCell ref="AF166:AJ166"/>
    <mergeCell ref="AK166:AO166"/>
    <mergeCell ref="B163:Z163"/>
    <mergeCell ref="AA163:AE163"/>
    <mergeCell ref="AF163:AJ163"/>
    <mergeCell ref="AK163:AO163"/>
    <mergeCell ref="B164:Z164"/>
    <mergeCell ref="AA164:AE164"/>
    <mergeCell ref="AF164:AJ164"/>
    <mergeCell ref="AK164:AO164"/>
    <mergeCell ref="B161:Z161"/>
    <mergeCell ref="AA161:AE161"/>
    <mergeCell ref="AF161:AJ161"/>
    <mergeCell ref="AK161:AO161"/>
    <mergeCell ref="B162:Z162"/>
    <mergeCell ref="AA162:AE162"/>
    <mergeCell ref="AF162:AJ162"/>
    <mergeCell ref="AK162:AO162"/>
    <mergeCell ref="B159:Z159"/>
    <mergeCell ref="AA159:AE159"/>
    <mergeCell ref="AF159:AJ159"/>
    <mergeCell ref="AK159:AO159"/>
    <mergeCell ref="B160:Z160"/>
    <mergeCell ref="AA160:AE160"/>
    <mergeCell ref="AF160:AJ160"/>
    <mergeCell ref="AK160:AO160"/>
    <mergeCell ref="B157:Z157"/>
    <mergeCell ref="AA157:AE157"/>
    <mergeCell ref="AF157:AJ157"/>
    <mergeCell ref="AK157:AO157"/>
    <mergeCell ref="B158:Z158"/>
    <mergeCell ref="AA158:AE158"/>
    <mergeCell ref="AF158:AJ158"/>
    <mergeCell ref="AK158:AO158"/>
    <mergeCell ref="B155:Z155"/>
    <mergeCell ref="AA155:AE155"/>
    <mergeCell ref="AF155:AJ155"/>
    <mergeCell ref="AK155:AO155"/>
    <mergeCell ref="B156:Z156"/>
    <mergeCell ref="AA156:AE156"/>
    <mergeCell ref="AF156:AJ156"/>
    <mergeCell ref="AK156:AO156"/>
    <mergeCell ref="B153:Z153"/>
    <mergeCell ref="AA153:AE153"/>
    <mergeCell ref="AF153:AJ153"/>
    <mergeCell ref="AK153:AO153"/>
    <mergeCell ref="B154:Z154"/>
    <mergeCell ref="AA154:AE154"/>
    <mergeCell ref="AF154:AJ154"/>
    <mergeCell ref="AK154:AO154"/>
    <mergeCell ref="B151:Z151"/>
    <mergeCell ref="AA151:AE151"/>
    <mergeCell ref="AF151:AJ151"/>
    <mergeCell ref="AK151:AO151"/>
    <mergeCell ref="B152:Z152"/>
    <mergeCell ref="AA152:AE152"/>
    <mergeCell ref="AF152:AJ152"/>
    <mergeCell ref="AK152:AO152"/>
    <mergeCell ref="B149:Z149"/>
    <mergeCell ref="AA149:AE149"/>
    <mergeCell ref="AF149:AJ149"/>
    <mergeCell ref="AK149:AO149"/>
    <mergeCell ref="B150:Z150"/>
    <mergeCell ref="AA150:AE150"/>
    <mergeCell ref="AF150:AJ150"/>
    <mergeCell ref="AK150:AO150"/>
    <mergeCell ref="B147:Z147"/>
    <mergeCell ref="AA147:AE147"/>
    <mergeCell ref="AF147:AJ147"/>
    <mergeCell ref="AK147:AO147"/>
    <mergeCell ref="B148:Z148"/>
    <mergeCell ref="AA148:AE148"/>
    <mergeCell ref="AF148:AJ148"/>
    <mergeCell ref="AK148:AO148"/>
    <mergeCell ref="B145:Z145"/>
    <mergeCell ref="AA145:AE145"/>
    <mergeCell ref="AF145:AJ145"/>
    <mergeCell ref="AK145:AO145"/>
    <mergeCell ref="B146:Z146"/>
    <mergeCell ref="AA146:AE146"/>
    <mergeCell ref="AF146:AJ146"/>
    <mergeCell ref="AK146:AO146"/>
    <mergeCell ref="B143:Z143"/>
    <mergeCell ref="AA143:AE143"/>
    <mergeCell ref="AF143:AJ143"/>
    <mergeCell ref="AK143:AO143"/>
    <mergeCell ref="B144:Z144"/>
    <mergeCell ref="AA144:AE144"/>
    <mergeCell ref="AF144:AJ144"/>
    <mergeCell ref="AK144:AO144"/>
    <mergeCell ref="B141:Z141"/>
    <mergeCell ref="AA141:AE141"/>
    <mergeCell ref="AF141:AJ141"/>
    <mergeCell ref="AK141:AO141"/>
    <mergeCell ref="B142:Z142"/>
    <mergeCell ref="AA142:AE142"/>
    <mergeCell ref="AF142:AJ142"/>
    <mergeCell ref="AK142:AO142"/>
    <mergeCell ref="B139:Z139"/>
    <mergeCell ref="AA139:AE139"/>
    <mergeCell ref="AF139:AJ139"/>
    <mergeCell ref="AK139:AO139"/>
    <mergeCell ref="B140:Z140"/>
    <mergeCell ref="AA140:AE140"/>
    <mergeCell ref="AF140:AJ140"/>
    <mergeCell ref="AK140:AO140"/>
    <mergeCell ref="B137:Z137"/>
    <mergeCell ref="AA137:AE137"/>
    <mergeCell ref="AF137:AJ137"/>
    <mergeCell ref="AK137:AO137"/>
    <mergeCell ref="B138:Z138"/>
    <mergeCell ref="AA138:AE138"/>
    <mergeCell ref="AF138:AJ138"/>
    <mergeCell ref="AK138:AO138"/>
    <mergeCell ref="B135:Z135"/>
    <mergeCell ref="AA135:AE135"/>
    <mergeCell ref="AF135:AJ135"/>
    <mergeCell ref="AK135:AO135"/>
    <mergeCell ref="B136:Z136"/>
    <mergeCell ref="AA136:AE136"/>
    <mergeCell ref="AF136:AJ136"/>
    <mergeCell ref="AK136:AO136"/>
    <mergeCell ref="B133:Z133"/>
    <mergeCell ref="AA133:AE133"/>
    <mergeCell ref="AF133:AJ133"/>
    <mergeCell ref="AK133:AO133"/>
    <mergeCell ref="B134:Z134"/>
    <mergeCell ref="AA134:AE134"/>
    <mergeCell ref="AF134:AJ134"/>
    <mergeCell ref="AK134:AO134"/>
    <mergeCell ref="B131:Z131"/>
    <mergeCell ref="AA131:AE131"/>
    <mergeCell ref="AF131:AJ131"/>
    <mergeCell ref="AK131:AO131"/>
    <mergeCell ref="B132:Z132"/>
    <mergeCell ref="AA132:AE132"/>
    <mergeCell ref="AF132:AJ132"/>
    <mergeCell ref="AK132:AO132"/>
    <mergeCell ref="B129:Z129"/>
    <mergeCell ref="AA129:AE129"/>
    <mergeCell ref="AF129:AJ129"/>
    <mergeCell ref="AK129:AO129"/>
    <mergeCell ref="B130:Z130"/>
    <mergeCell ref="AA130:AE130"/>
    <mergeCell ref="AF130:AJ130"/>
    <mergeCell ref="AK130:AO130"/>
    <mergeCell ref="B127:Z127"/>
    <mergeCell ref="AA127:AE127"/>
    <mergeCell ref="AF127:AJ127"/>
    <mergeCell ref="AK127:AO127"/>
    <mergeCell ref="B128:Z128"/>
    <mergeCell ref="AA128:AE128"/>
    <mergeCell ref="AF128:AJ128"/>
    <mergeCell ref="AK128:AO128"/>
    <mergeCell ref="B125:Z125"/>
    <mergeCell ref="AA125:AE125"/>
    <mergeCell ref="AF125:AJ125"/>
    <mergeCell ref="AK125:AO125"/>
    <mergeCell ref="B126:Z126"/>
    <mergeCell ref="AA126:AE126"/>
    <mergeCell ref="AF126:AJ126"/>
    <mergeCell ref="AK126:AO126"/>
    <mergeCell ref="B123:Z123"/>
    <mergeCell ref="AA123:AE123"/>
    <mergeCell ref="AF123:AJ123"/>
    <mergeCell ref="AK123:AO123"/>
    <mergeCell ref="B124:Z124"/>
    <mergeCell ref="AA124:AE124"/>
    <mergeCell ref="AF124:AJ124"/>
    <mergeCell ref="AK124:AO124"/>
    <mergeCell ref="B121:Z121"/>
    <mergeCell ref="AA121:AE121"/>
    <mergeCell ref="AF121:AJ121"/>
    <mergeCell ref="AK121:AO121"/>
    <mergeCell ref="B122:Z122"/>
    <mergeCell ref="AA122:AE122"/>
    <mergeCell ref="AF122:AJ122"/>
    <mergeCell ref="AK122:AO122"/>
    <mergeCell ref="B119:Z119"/>
    <mergeCell ref="AA119:AE119"/>
    <mergeCell ref="AF119:AJ119"/>
    <mergeCell ref="AK119:AO119"/>
    <mergeCell ref="B120:Z120"/>
    <mergeCell ref="AA120:AE120"/>
    <mergeCell ref="AF120:AJ120"/>
    <mergeCell ref="AK120:AO120"/>
    <mergeCell ref="B117:Z117"/>
    <mergeCell ref="AA117:AE117"/>
    <mergeCell ref="AF117:AJ117"/>
    <mergeCell ref="AK117:AO117"/>
    <mergeCell ref="B118:Z118"/>
    <mergeCell ref="AA118:AE118"/>
    <mergeCell ref="AF118:AJ118"/>
    <mergeCell ref="AK118:AO118"/>
    <mergeCell ref="B115:Z115"/>
    <mergeCell ref="AA115:AE115"/>
    <mergeCell ref="AF115:AJ115"/>
    <mergeCell ref="AK115:AO115"/>
    <mergeCell ref="B116:Z116"/>
    <mergeCell ref="AA116:AE116"/>
    <mergeCell ref="AF116:AJ116"/>
    <mergeCell ref="AK116:AO116"/>
    <mergeCell ref="B113:Z113"/>
    <mergeCell ref="AA113:AE113"/>
    <mergeCell ref="AF113:AJ113"/>
    <mergeCell ref="AK113:AO113"/>
    <mergeCell ref="B114:Z114"/>
    <mergeCell ref="AA114:AE114"/>
    <mergeCell ref="AF114:AJ114"/>
    <mergeCell ref="AK114:AO114"/>
    <mergeCell ref="B111:Z111"/>
    <mergeCell ref="AA111:AE111"/>
    <mergeCell ref="AF111:AJ111"/>
    <mergeCell ref="AK111:AO111"/>
    <mergeCell ref="B112:Z112"/>
    <mergeCell ref="AA112:AE112"/>
    <mergeCell ref="AF112:AJ112"/>
    <mergeCell ref="AK112:AO112"/>
    <mergeCell ref="B109:Z109"/>
    <mergeCell ref="AA109:AE109"/>
    <mergeCell ref="AF109:AJ109"/>
    <mergeCell ref="AK109:AO109"/>
    <mergeCell ref="B110:Z110"/>
    <mergeCell ref="AA110:AE110"/>
    <mergeCell ref="AF110:AJ110"/>
    <mergeCell ref="AK110:AO110"/>
    <mergeCell ref="B107:Z107"/>
    <mergeCell ref="AA107:AE107"/>
    <mergeCell ref="AF107:AJ107"/>
    <mergeCell ref="AK107:AO107"/>
    <mergeCell ref="B108:Z108"/>
    <mergeCell ref="AA108:AE108"/>
    <mergeCell ref="AF108:AJ108"/>
    <mergeCell ref="AK108:AO108"/>
    <mergeCell ref="B105:Z105"/>
    <mergeCell ref="AA105:AE105"/>
    <mergeCell ref="AF105:AJ105"/>
    <mergeCell ref="AK105:AO105"/>
    <mergeCell ref="B106:Z106"/>
    <mergeCell ref="AA106:AE106"/>
    <mergeCell ref="AF106:AJ106"/>
    <mergeCell ref="AK106:AO106"/>
    <mergeCell ref="B103:Z103"/>
    <mergeCell ref="AA103:AE103"/>
    <mergeCell ref="AF103:AJ103"/>
    <mergeCell ref="AK103:AO103"/>
    <mergeCell ref="B104:Z104"/>
    <mergeCell ref="AA104:AE104"/>
    <mergeCell ref="AF104:AJ104"/>
    <mergeCell ref="AK104:AO104"/>
    <mergeCell ref="B101:Z101"/>
    <mergeCell ref="AA101:AE101"/>
    <mergeCell ref="AF101:AJ101"/>
    <mergeCell ref="AK101:AO101"/>
    <mergeCell ref="B102:Z102"/>
    <mergeCell ref="AA102:AE102"/>
    <mergeCell ref="AF102:AJ102"/>
    <mergeCell ref="AK102:AO102"/>
    <mergeCell ref="B99:Z99"/>
    <mergeCell ref="AA99:AE99"/>
    <mergeCell ref="AF99:AJ99"/>
    <mergeCell ref="AK99:AO99"/>
    <mergeCell ref="B100:Z100"/>
    <mergeCell ref="AA100:AE100"/>
    <mergeCell ref="AF100:AJ100"/>
    <mergeCell ref="AK100:AO100"/>
    <mergeCell ref="B97:Z97"/>
    <mergeCell ref="AA97:AE97"/>
    <mergeCell ref="AF97:AJ97"/>
    <mergeCell ref="AK97:AO97"/>
    <mergeCell ref="B98:Z98"/>
    <mergeCell ref="AA98:AE98"/>
    <mergeCell ref="AF98:AJ98"/>
    <mergeCell ref="AK98:AO98"/>
    <mergeCell ref="B95:Z95"/>
    <mergeCell ref="AA95:AE95"/>
    <mergeCell ref="AF95:AJ95"/>
    <mergeCell ref="AK95:AO95"/>
    <mergeCell ref="B96:Z96"/>
    <mergeCell ref="AA96:AE96"/>
    <mergeCell ref="AF96:AJ96"/>
    <mergeCell ref="AK96:AO96"/>
    <mergeCell ref="B93:Z93"/>
    <mergeCell ref="AA93:AE93"/>
    <mergeCell ref="AF93:AJ93"/>
    <mergeCell ref="AK93:AO93"/>
    <mergeCell ref="B94:Z94"/>
    <mergeCell ref="AA94:AE94"/>
    <mergeCell ref="AF94:AJ94"/>
    <mergeCell ref="AK94:AO94"/>
    <mergeCell ref="B91:Z91"/>
    <mergeCell ref="AA91:AE91"/>
    <mergeCell ref="AF91:AJ91"/>
    <mergeCell ref="AK91:AO91"/>
    <mergeCell ref="B92:Z92"/>
    <mergeCell ref="AA92:AE92"/>
    <mergeCell ref="AF92:AJ92"/>
    <mergeCell ref="AK92:AO92"/>
    <mergeCell ref="B89:Z89"/>
    <mergeCell ref="AA89:AE89"/>
    <mergeCell ref="AF89:AJ89"/>
    <mergeCell ref="AK89:AO89"/>
    <mergeCell ref="B90:Z90"/>
    <mergeCell ref="AA90:AE90"/>
    <mergeCell ref="AF90:AJ90"/>
    <mergeCell ref="AK90:AO90"/>
    <mergeCell ref="B87:Z87"/>
    <mergeCell ref="AA87:AE87"/>
    <mergeCell ref="AF87:AJ87"/>
    <mergeCell ref="AK87:AO87"/>
    <mergeCell ref="B88:Z88"/>
    <mergeCell ref="AA88:AE88"/>
    <mergeCell ref="AF88:AJ88"/>
    <mergeCell ref="AK88:AO88"/>
    <mergeCell ref="B85:Z85"/>
    <mergeCell ref="AA85:AE85"/>
    <mergeCell ref="AF85:AJ85"/>
    <mergeCell ref="AK85:AO85"/>
    <mergeCell ref="B86:Z86"/>
    <mergeCell ref="AA86:AE86"/>
    <mergeCell ref="AF86:AJ86"/>
    <mergeCell ref="AK86:AO86"/>
    <mergeCell ref="B83:Z83"/>
    <mergeCell ref="AA83:AE83"/>
    <mergeCell ref="AF83:AJ83"/>
    <mergeCell ref="AK83:AO83"/>
    <mergeCell ref="B84:Z84"/>
    <mergeCell ref="AA84:AE84"/>
    <mergeCell ref="AF84:AJ84"/>
    <mergeCell ref="AK84:AO84"/>
    <mergeCell ref="B81:Z81"/>
    <mergeCell ref="AA81:AE81"/>
    <mergeCell ref="AF81:AJ81"/>
    <mergeCell ref="AK81:AO81"/>
    <mergeCell ref="B82:Z82"/>
    <mergeCell ref="AA82:AE82"/>
    <mergeCell ref="AF82:AJ82"/>
    <mergeCell ref="AK82:AO82"/>
    <mergeCell ref="B79:Z79"/>
    <mergeCell ref="AA79:AE79"/>
    <mergeCell ref="AF79:AJ79"/>
    <mergeCell ref="AK79:AO79"/>
    <mergeCell ref="B80:Z80"/>
    <mergeCell ref="AA80:AE80"/>
    <mergeCell ref="AF80:AJ80"/>
    <mergeCell ref="AK80:AO80"/>
    <mergeCell ref="B77:Z77"/>
    <mergeCell ref="AA77:AE77"/>
    <mergeCell ref="AF77:AJ77"/>
    <mergeCell ref="AK77:AO77"/>
    <mergeCell ref="B78:Z78"/>
    <mergeCell ref="AA78:AE78"/>
    <mergeCell ref="AF78:AJ78"/>
    <mergeCell ref="AK78:AO78"/>
    <mergeCell ref="B75:Z75"/>
    <mergeCell ref="AA75:AE75"/>
    <mergeCell ref="AF75:AJ75"/>
    <mergeCell ref="AK75:AO75"/>
    <mergeCell ref="B76:Z76"/>
    <mergeCell ref="AA76:AE76"/>
    <mergeCell ref="AF76:AJ76"/>
    <mergeCell ref="AK76:AO76"/>
    <mergeCell ref="B73:Z73"/>
    <mergeCell ref="AA73:AE73"/>
    <mergeCell ref="AF73:AJ73"/>
    <mergeCell ref="AK73:AO73"/>
    <mergeCell ref="B74:Z74"/>
    <mergeCell ref="AA74:AE74"/>
    <mergeCell ref="AF74:AJ74"/>
    <mergeCell ref="AK74:AO74"/>
    <mergeCell ref="B71:Z71"/>
    <mergeCell ref="AA71:AE71"/>
    <mergeCell ref="AF71:AJ71"/>
    <mergeCell ref="AK71:AO71"/>
    <mergeCell ref="B72:Z72"/>
    <mergeCell ref="AA72:AE72"/>
    <mergeCell ref="AF72:AJ72"/>
    <mergeCell ref="AK72:AO72"/>
    <mergeCell ref="B69:Z69"/>
    <mergeCell ref="AA69:AE69"/>
    <mergeCell ref="AF69:AJ69"/>
    <mergeCell ref="AK69:AO69"/>
    <mergeCell ref="B70:Z70"/>
    <mergeCell ref="AA70:AE70"/>
    <mergeCell ref="AF70:AJ70"/>
    <mergeCell ref="AK70:AO70"/>
    <mergeCell ref="B67:Z67"/>
    <mergeCell ref="AA67:AE67"/>
    <mergeCell ref="AF67:AJ67"/>
    <mergeCell ref="AK67:AO67"/>
    <mergeCell ref="B68:Z68"/>
    <mergeCell ref="AA68:AE68"/>
    <mergeCell ref="AF68:AJ68"/>
    <mergeCell ref="AK68:AO68"/>
    <mergeCell ref="B65:Z65"/>
    <mergeCell ref="AA65:AE65"/>
    <mergeCell ref="AF65:AJ65"/>
    <mergeCell ref="AK65:AO65"/>
    <mergeCell ref="B66:Z66"/>
    <mergeCell ref="AA66:AE66"/>
    <mergeCell ref="AF66:AJ66"/>
    <mergeCell ref="AK66:AO66"/>
    <mergeCell ref="B63:Z63"/>
    <mergeCell ref="AA63:AE63"/>
    <mergeCell ref="AF63:AJ63"/>
    <mergeCell ref="AK63:AO63"/>
    <mergeCell ref="B64:Z64"/>
    <mergeCell ref="AA64:AE64"/>
    <mergeCell ref="AF64:AJ64"/>
    <mergeCell ref="AK64:AO64"/>
    <mergeCell ref="B61:Z61"/>
    <mergeCell ref="AA61:AE61"/>
    <mergeCell ref="AF61:AJ61"/>
    <mergeCell ref="AK61:AO61"/>
    <mergeCell ref="B62:Z62"/>
    <mergeCell ref="AA62:AE62"/>
    <mergeCell ref="AF62:AJ62"/>
    <mergeCell ref="AK62:AO62"/>
    <mergeCell ref="B59:Z59"/>
    <mergeCell ref="AA59:AE59"/>
    <mergeCell ref="AF59:AJ59"/>
    <mergeCell ref="AK59:AO59"/>
    <mergeCell ref="B60:Z60"/>
    <mergeCell ref="AA60:AE60"/>
    <mergeCell ref="AF60:AJ60"/>
    <mergeCell ref="AK60:AO60"/>
    <mergeCell ref="B57:Z57"/>
    <mergeCell ref="AA57:AE57"/>
    <mergeCell ref="AF57:AJ57"/>
    <mergeCell ref="AK57:AO57"/>
    <mergeCell ref="B58:Z58"/>
    <mergeCell ref="AA58:AE58"/>
    <mergeCell ref="AF58:AJ58"/>
    <mergeCell ref="AK58:AO58"/>
    <mergeCell ref="B55:Z55"/>
    <mergeCell ref="AA55:AE55"/>
    <mergeCell ref="AF55:AJ55"/>
    <mergeCell ref="AK55:AO55"/>
    <mergeCell ref="B56:Z56"/>
    <mergeCell ref="AA56:AE56"/>
    <mergeCell ref="AF56:AJ56"/>
    <mergeCell ref="AK56:AO56"/>
    <mergeCell ref="B53:Z53"/>
    <mergeCell ref="AA53:AE53"/>
    <mergeCell ref="AF53:AJ53"/>
    <mergeCell ref="AK53:AO53"/>
    <mergeCell ref="B54:Z54"/>
    <mergeCell ref="AA54:AE54"/>
    <mergeCell ref="AF54:AJ54"/>
    <mergeCell ref="AK54:AO54"/>
    <mergeCell ref="B51:Z51"/>
    <mergeCell ref="AA51:AE51"/>
    <mergeCell ref="AF51:AJ51"/>
    <mergeCell ref="AK51:AO51"/>
    <mergeCell ref="B52:Z52"/>
    <mergeCell ref="AA52:AE52"/>
    <mergeCell ref="AF52:AJ52"/>
    <mergeCell ref="AK52:AO52"/>
    <mergeCell ref="B49:Z49"/>
    <mergeCell ref="AA49:AE49"/>
    <mergeCell ref="AF49:AJ49"/>
    <mergeCell ref="AK49:AO49"/>
    <mergeCell ref="B50:Z50"/>
    <mergeCell ref="AA50:AE50"/>
    <mergeCell ref="AF50:AJ50"/>
    <mergeCell ref="AK50:AO50"/>
    <mergeCell ref="B47:Z47"/>
    <mergeCell ref="AA47:AE47"/>
    <mergeCell ref="AF47:AJ47"/>
    <mergeCell ref="AK47:AO47"/>
    <mergeCell ref="B48:Z48"/>
    <mergeCell ref="AA48:AE48"/>
    <mergeCell ref="AF48:AJ48"/>
    <mergeCell ref="AK48:AO48"/>
    <mergeCell ref="B45:Z45"/>
    <mergeCell ref="AA45:AE45"/>
    <mergeCell ref="AF45:AJ45"/>
    <mergeCell ref="AK45:AO45"/>
    <mergeCell ref="B46:Z46"/>
    <mergeCell ref="AA46:AE46"/>
    <mergeCell ref="AF46:AJ46"/>
    <mergeCell ref="AK46:AO46"/>
    <mergeCell ref="B43:Z43"/>
    <mergeCell ref="AA43:AE43"/>
    <mergeCell ref="AF43:AJ43"/>
    <mergeCell ref="AK43:AO43"/>
    <mergeCell ref="B44:Z44"/>
    <mergeCell ref="AA44:AE44"/>
    <mergeCell ref="AF44:AJ44"/>
    <mergeCell ref="AK44:AO44"/>
    <mergeCell ref="B41:Z41"/>
    <mergeCell ref="AA41:AE41"/>
    <mergeCell ref="AF41:AJ41"/>
    <mergeCell ref="AK41:AO41"/>
    <mergeCell ref="B42:Z42"/>
    <mergeCell ref="AA42:AE42"/>
    <mergeCell ref="AF42:AJ42"/>
    <mergeCell ref="AK42:AO42"/>
    <mergeCell ref="B39:Z39"/>
    <mergeCell ref="AA39:AE39"/>
    <mergeCell ref="AF39:AJ39"/>
    <mergeCell ref="AK39:AO39"/>
    <mergeCell ref="B40:Z40"/>
    <mergeCell ref="AA40:AE40"/>
    <mergeCell ref="AF40:AJ40"/>
    <mergeCell ref="AK40:AO40"/>
    <mergeCell ref="B37:Z37"/>
    <mergeCell ref="AA37:AE37"/>
    <mergeCell ref="AF37:AJ37"/>
    <mergeCell ref="AK37:AO37"/>
    <mergeCell ref="B38:Z38"/>
    <mergeCell ref="AA38:AE38"/>
    <mergeCell ref="AF38:AJ38"/>
    <mergeCell ref="AK38:AO38"/>
    <mergeCell ref="B15:Z15"/>
    <mergeCell ref="AA15:AE15"/>
    <mergeCell ref="AF15:AJ15"/>
    <mergeCell ref="AK15:AO15"/>
    <mergeCell ref="B36:Z36"/>
    <mergeCell ref="AA36:AE36"/>
    <mergeCell ref="AF36:AJ36"/>
    <mergeCell ref="AK36:AO36"/>
    <mergeCell ref="AK16:AO16"/>
    <mergeCell ref="B17:Z17"/>
    <mergeCell ref="B13:Z13"/>
    <mergeCell ref="AA13:AE13"/>
    <mergeCell ref="AF13:AJ13"/>
    <mergeCell ref="AK13:AO13"/>
    <mergeCell ref="B14:Z14"/>
    <mergeCell ref="AA14:AE14"/>
    <mergeCell ref="AF14:AJ14"/>
    <mergeCell ref="AK14:AO14"/>
    <mergeCell ref="B11:Z11"/>
    <mergeCell ref="AA11:AE11"/>
    <mergeCell ref="AF11:AJ11"/>
    <mergeCell ref="AK11:AO11"/>
    <mergeCell ref="B12:Z12"/>
    <mergeCell ref="AA12:AE12"/>
    <mergeCell ref="AF12:AJ12"/>
    <mergeCell ref="AK12:AO12"/>
    <mergeCell ref="A1:AO1"/>
    <mergeCell ref="A6:AO6"/>
    <mergeCell ref="A7:AO7"/>
    <mergeCell ref="B8:Z8"/>
    <mergeCell ref="AA8:AE8"/>
    <mergeCell ref="AF8:AJ8"/>
    <mergeCell ref="AK8:AO8"/>
    <mergeCell ref="A2:AP2"/>
    <mergeCell ref="A3:AP3"/>
    <mergeCell ref="A4:AP4"/>
    <mergeCell ref="A5:AP5"/>
    <mergeCell ref="A206:AO206"/>
    <mergeCell ref="A10:AO10"/>
    <mergeCell ref="B9:Z9"/>
    <mergeCell ref="AA9:AE9"/>
    <mergeCell ref="AF9:AJ9"/>
    <mergeCell ref="AK9:AO9"/>
    <mergeCell ref="B16:Z16"/>
    <mergeCell ref="AA16:AE16"/>
    <mergeCell ref="AF16:AJ16"/>
    <mergeCell ref="AA17:AE17"/>
    <mergeCell ref="AF17:AJ17"/>
    <mergeCell ref="AK17:AO17"/>
    <mergeCell ref="B18:Z18"/>
    <mergeCell ref="AA18:AE18"/>
    <mergeCell ref="AF18:AJ18"/>
    <mergeCell ref="AK18:AO18"/>
    <mergeCell ref="B19:Z19"/>
    <mergeCell ref="AA19:AE19"/>
    <mergeCell ref="AF19:AJ19"/>
    <mergeCell ref="AK19:AO19"/>
    <mergeCell ref="B20:Z20"/>
    <mergeCell ref="AA20:AE20"/>
    <mergeCell ref="AF20:AJ20"/>
    <mergeCell ref="AK20:AO20"/>
    <mergeCell ref="B21:Z21"/>
    <mergeCell ref="AA21:AE21"/>
    <mergeCell ref="AF21:AJ21"/>
    <mergeCell ref="AK21:AO21"/>
    <mergeCell ref="B22:Z22"/>
    <mergeCell ref="AA22:AE22"/>
    <mergeCell ref="AF22:AJ22"/>
    <mergeCell ref="AK22:AO22"/>
    <mergeCell ref="B23:Z23"/>
    <mergeCell ref="AA23:AE23"/>
    <mergeCell ref="AF23:AJ23"/>
    <mergeCell ref="AK23:AO23"/>
    <mergeCell ref="B24:Z24"/>
    <mergeCell ref="AA24:AE24"/>
    <mergeCell ref="AF24:AJ24"/>
    <mergeCell ref="AK24:AO24"/>
    <mergeCell ref="B25:Z25"/>
    <mergeCell ref="AA25:AE25"/>
    <mergeCell ref="AF25:AJ25"/>
    <mergeCell ref="AK25:AO25"/>
    <mergeCell ref="B26:Z26"/>
    <mergeCell ref="AA26:AE26"/>
    <mergeCell ref="AF26:AJ26"/>
    <mergeCell ref="AK26:AO26"/>
    <mergeCell ref="B27:Z27"/>
    <mergeCell ref="AA27:AE27"/>
    <mergeCell ref="AF27:AJ27"/>
    <mergeCell ref="AK27:AO27"/>
    <mergeCell ref="B28:Z28"/>
    <mergeCell ref="AA28:AE28"/>
    <mergeCell ref="AF28:AJ28"/>
    <mergeCell ref="AK28:AO28"/>
    <mergeCell ref="AK32:AO32"/>
    <mergeCell ref="B29:Z29"/>
    <mergeCell ref="AA29:AE29"/>
    <mergeCell ref="AF29:AJ29"/>
    <mergeCell ref="AK29:AO29"/>
    <mergeCell ref="B30:Z30"/>
    <mergeCell ref="AA30:AE30"/>
    <mergeCell ref="AF30:AJ30"/>
    <mergeCell ref="AK30:AO30"/>
    <mergeCell ref="AA34:AE34"/>
    <mergeCell ref="AF34:AJ34"/>
    <mergeCell ref="AK34:AO34"/>
    <mergeCell ref="B31:Z31"/>
    <mergeCell ref="AA31:AE31"/>
    <mergeCell ref="AF31:AJ31"/>
    <mergeCell ref="AK31:AO31"/>
    <mergeCell ref="B32:Z32"/>
    <mergeCell ref="AA32:AE32"/>
    <mergeCell ref="AF32:AJ32"/>
    <mergeCell ref="AK172:AO172"/>
    <mergeCell ref="B35:Z35"/>
    <mergeCell ref="AA35:AE35"/>
    <mergeCell ref="AF35:AJ35"/>
    <mergeCell ref="AK35:AO35"/>
    <mergeCell ref="B33:Z33"/>
    <mergeCell ref="AA33:AE33"/>
    <mergeCell ref="AF33:AJ33"/>
    <mergeCell ref="AK33:AO33"/>
    <mergeCell ref="B34:Z34"/>
    <mergeCell ref="AF194:AJ194"/>
    <mergeCell ref="B171:Z171"/>
    <mergeCell ref="AK171:AO171"/>
    <mergeCell ref="AF171:AJ171"/>
    <mergeCell ref="AA171:AE171"/>
    <mergeCell ref="AK192:AO192"/>
    <mergeCell ref="AF192:AJ192"/>
    <mergeCell ref="B172:Z172"/>
    <mergeCell ref="AA172:AE172"/>
    <mergeCell ref="AF172:AJ172"/>
    <mergeCell ref="B198:Z198"/>
    <mergeCell ref="B192:Z192"/>
    <mergeCell ref="AK193:AO193"/>
    <mergeCell ref="AF193:AJ193"/>
    <mergeCell ref="AA193:AE193"/>
    <mergeCell ref="B193:Z193"/>
    <mergeCell ref="AF197:AJ197"/>
    <mergeCell ref="AA197:AE197"/>
    <mergeCell ref="B197:Z197"/>
    <mergeCell ref="AK194:AO194"/>
    <mergeCell ref="AA194:AE194"/>
    <mergeCell ref="AF209:AJ209"/>
    <mergeCell ref="AK209:AO209"/>
    <mergeCell ref="B194:Z194"/>
    <mergeCell ref="AK195:AO195"/>
    <mergeCell ref="AF195:AJ195"/>
    <mergeCell ref="AA195:AE195"/>
    <mergeCell ref="B199:Z199"/>
    <mergeCell ref="AK198:AO198"/>
    <mergeCell ref="AF198:AJ198"/>
    <mergeCell ref="AK196:AO196"/>
    <mergeCell ref="AF196:AJ196"/>
    <mergeCell ref="AA196:AE196"/>
    <mergeCell ref="B196:Z196"/>
    <mergeCell ref="AK197:AO197"/>
    <mergeCell ref="AA213:AE213"/>
    <mergeCell ref="AK199:AO199"/>
    <mergeCell ref="AF199:AJ199"/>
    <mergeCell ref="AA199:AE199"/>
    <mergeCell ref="AA198:AE198"/>
    <mergeCell ref="AA219:AE219"/>
    <mergeCell ref="B214:Z214"/>
    <mergeCell ref="B213:Z213"/>
    <mergeCell ref="AK214:AO214"/>
    <mergeCell ref="AK213:AO213"/>
    <mergeCell ref="AF214:AJ214"/>
    <mergeCell ref="B216:Z216"/>
    <mergeCell ref="AA216:AE216"/>
    <mergeCell ref="AF216:AJ216"/>
    <mergeCell ref="AK216:AO216"/>
    <mergeCell ref="A235:AO238"/>
    <mergeCell ref="B218:Z218"/>
    <mergeCell ref="AA218:AE218"/>
    <mergeCell ref="AF218:AJ218"/>
    <mergeCell ref="AK218:AO218"/>
    <mergeCell ref="B231:Z231"/>
    <mergeCell ref="AA231:AE231"/>
    <mergeCell ref="AF231:AJ231"/>
    <mergeCell ref="AK231:AO231"/>
    <mergeCell ref="B219:Z219"/>
  </mergeCells>
  <pageMargins left="0.70866141732283472" right="0.70866141732283472" top="0.74803149606299213" bottom="0.74803149606299213" header="0.31496062992125984" footer="0.31496062992125984"/>
  <pageSetup paperSize="9" scale="5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22mell2020zársz</vt:lpstr>
      <vt:lpstr>'22mell2020zársz'!Nyomtatási_terület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Salamon Irénke 2</cp:lastModifiedBy>
  <cp:lastPrinted>2021-05-19T09:18:48Z</cp:lastPrinted>
  <dcterms:created xsi:type="dcterms:W3CDTF">1999-10-30T17:15:49Z</dcterms:created>
  <dcterms:modified xsi:type="dcterms:W3CDTF">2021-05-25T06:39:29Z</dcterms:modified>
</cp:coreProperties>
</file>