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SZTAL\irén\képviselő-testületi anyagok\2021\Kiküldendő előterjesztések\05. 21\06. napirendi pont zárszámadás\loc-lexbe\"/>
    </mc:Choice>
  </mc:AlternateContent>
  <xr:revisionPtr revIDLastSave="0" documentId="8_{CF947EA0-F26A-4286-8635-986B663A2A4A}" xr6:coauthVersionLast="46" xr6:coauthVersionMax="46" xr10:uidLastSave="{00000000-0000-0000-0000-000000000000}"/>
  <bookViews>
    <workbookView xWindow="-120" yWindow="-120" windowWidth="25440" windowHeight="15540"/>
  </bookViews>
  <sheets>
    <sheet name="12mell2020Zárszám" sheetId="2" r:id="rId1"/>
  </sheets>
  <definedNames>
    <definedName name="_xlnm.Print_Area" localSheetId="0">'12mell2020Zárszám'!$A$1:$F$21</definedName>
  </definedNames>
  <calcPr calcId="181029"/>
</workbook>
</file>

<file path=xl/calcChain.xml><?xml version="1.0" encoding="utf-8"?>
<calcChain xmlns="http://schemas.openxmlformats.org/spreadsheetml/2006/main">
  <c r="F7" i="2" l="1"/>
  <c r="F19" i="2"/>
  <c r="E7" i="2"/>
  <c r="E15" i="2"/>
  <c r="E14" i="2"/>
  <c r="E12" i="2"/>
  <c r="E16" i="2"/>
  <c r="E13" i="2"/>
  <c r="E10" i="2"/>
  <c r="E9" i="2"/>
  <c r="E19" i="2" s="1"/>
  <c r="C19" i="2"/>
  <c r="D19" i="2"/>
  <c r="E18" i="2"/>
  <c r="E17" i="2"/>
  <c r="E11" i="2"/>
</calcChain>
</file>

<file path=xl/sharedStrings.xml><?xml version="1.0" encoding="utf-8"?>
<sst xmlns="http://schemas.openxmlformats.org/spreadsheetml/2006/main" count="25" uniqueCount="25">
  <si>
    <t>Fejlesztési cél leírása</t>
  </si>
  <si>
    <t>Adósságot keletkeztető ügyletek várható együttes összege:</t>
  </si>
  <si>
    <t>Sorszám</t>
  </si>
  <si>
    <t>1.</t>
  </si>
  <si>
    <t>ezer Ft-ban</t>
  </si>
  <si>
    <t xml:space="preserve">Ebből: </t>
  </si>
  <si>
    <t>*</t>
  </si>
  <si>
    <t>Előzetes kormányzati hozzájárulás: 1654/2018. (XII.6.) Korm.határozat (Magyar Közlöny 2018. évi 195. szám)</t>
  </si>
  <si>
    <t>12. számú melléklet</t>
  </si>
  <si>
    <t>Fejlesztési kiadások és TOP-os projektek önrészének fedezetére*</t>
  </si>
  <si>
    <t>TAMÁSI VÁROS ÖNKORMÁNYZAT 2020. ÉVI ADÓSSÁGOT KELETKEZTETŐ FEJLESZTÉSI CÉLJAI</t>
  </si>
  <si>
    <t>Adósságot keletkeztető ügyletek várható összege 2020. évben</t>
  </si>
  <si>
    <r>
      <t xml:space="preserve"> - Települési turisztikai fejlesztés (</t>
    </r>
    <r>
      <rPr>
        <b/>
        <sz val="12"/>
        <rFont val="Calibri"/>
        <family val="2"/>
        <charset val="238"/>
      </rPr>
      <t>TOP-1.2.1-15-TL1-2016-00013 Tamási város fenntartható ökoturisztikai fejlesztése</t>
    </r>
    <r>
      <rPr>
        <sz val="12"/>
        <rFont val="Calibri"/>
        <family val="2"/>
        <charset val="238"/>
      </rPr>
      <t>)</t>
    </r>
  </si>
  <si>
    <r>
      <t xml:space="preserve"> - Tanuszoda és kapcsolódó vizesblokk építése (</t>
    </r>
    <r>
      <rPr>
        <b/>
        <sz val="12"/>
        <rFont val="Calibri"/>
        <family val="2"/>
        <charset val="238"/>
      </rPr>
      <t>önkormányzat fejlesztési hozzájárulása Tanuszoda építéséhez</t>
    </r>
    <r>
      <rPr>
        <sz val="12"/>
        <rFont val="Calibri"/>
        <family val="2"/>
        <charset val="238"/>
      </rPr>
      <t>)</t>
    </r>
  </si>
  <si>
    <r>
      <t xml:space="preserve"> - Étkeztetést biztosító konyha kialakítása, fejlesztése, felújítása, a fűtés- és világítási rendszer korszerűsítése (</t>
    </r>
    <r>
      <rPr>
        <b/>
        <sz val="12"/>
        <rFont val="Calibri"/>
        <family val="2"/>
        <charset val="238"/>
      </rPr>
      <t>Béri Balogh Ádám Gimnázium épületében főzőkonyha kialakításához szükséges önerő</t>
    </r>
    <r>
      <rPr>
        <sz val="12"/>
        <rFont val="Calibri"/>
        <family val="2"/>
        <charset val="238"/>
      </rPr>
      <t>)</t>
    </r>
  </si>
  <si>
    <t>Adósságot keletkeztető ügyletek tényleges összege 2020. évben</t>
  </si>
  <si>
    <r>
      <t xml:space="preserve"> - Nem köznevelési intézményhez kapcsolódó sportlétesítmények létrehozása, fejlesztése, fűtés- és világítási rendszer korszerűsítése (</t>
    </r>
    <r>
      <rPr>
        <b/>
        <sz val="12"/>
        <rFont val="Calibri"/>
        <family val="2"/>
        <charset val="238"/>
      </rPr>
      <t>TOP-2.1.1-15-TL1-2016-00003 Sportok Háza kialakítása Tamásiban</t>
    </r>
    <r>
      <rPr>
        <sz val="12"/>
        <rFont val="Calibri"/>
        <family val="2"/>
        <charset val="238"/>
      </rPr>
      <t xml:space="preserve">) </t>
    </r>
  </si>
  <si>
    <r>
      <t xml:space="preserve"> - Egyéb (nem köznevelési, szociális, kulturális és sportcélú) önkormányzati tulajdonú létesítmények felújítása, fejlesztése, valamint a fűtés- és világítási rendszer korszerűsítése (</t>
    </r>
    <r>
      <rPr>
        <b/>
        <sz val="12"/>
        <rFont val="Calibri"/>
        <family val="2"/>
        <charset val="238"/>
      </rPr>
      <t>TOP-3.2.2-15-TL1-2016-00003 Középületek fűtési energia igényének kielégítése biomassza alapú megújuló energiával</t>
    </r>
    <r>
      <rPr>
        <sz val="12"/>
        <rFont val="Calibri"/>
        <family val="2"/>
        <charset val="238"/>
      </rPr>
      <t xml:space="preserve">) </t>
    </r>
  </si>
  <si>
    <r>
      <t xml:space="preserve"> - Egyéb rendezési tervekhez kapcsolódó infrastruktúrális beruházások (</t>
    </r>
    <r>
      <rPr>
        <b/>
        <sz val="12"/>
        <rFont val="Calibri"/>
        <family val="2"/>
        <charset val="238"/>
      </rPr>
      <t>rendezési terv módosítása, ZIFFA terv elkészítése</t>
    </r>
    <r>
      <rPr>
        <sz val="12"/>
        <rFont val="Calibri"/>
        <family val="2"/>
        <charset val="238"/>
      </rPr>
      <t>)</t>
    </r>
  </si>
  <si>
    <r>
      <t xml:space="preserve"> - Egyéb, nem óvodai feladatot ellátó köznevelési intézmények építése, bővítése (</t>
    </r>
    <r>
      <rPr>
        <b/>
        <sz val="12"/>
        <rFont val="Calibri"/>
        <family val="2"/>
        <charset val="238"/>
      </rPr>
      <t>ingatlanszerzés Katolikus Oktatási Negyed kialakításához</t>
    </r>
    <r>
      <rPr>
        <sz val="12"/>
        <rFont val="Calibri"/>
        <family val="2"/>
        <charset val="238"/>
      </rPr>
      <t>)</t>
    </r>
  </si>
  <si>
    <r>
      <t xml:space="preserve"> - Egyéb, törvény által az önkormányzatok számára előírt feladatok teljesítéséhez szükséges infrastruktúrális beruházások (</t>
    </r>
    <r>
      <rPr>
        <b/>
        <sz val="12"/>
        <rFont val="Calibri"/>
        <family val="2"/>
        <charset val="238"/>
      </rPr>
      <t>közvilágítás kiváltása napelemes lámpákkal, kendelláberek kiváltása a városközpontban</t>
    </r>
    <r>
      <rPr>
        <sz val="12"/>
        <rFont val="Calibri"/>
        <family val="2"/>
        <charset val="238"/>
      </rPr>
      <t>)</t>
    </r>
  </si>
  <si>
    <r>
      <t xml:space="preserve"> - Egyéb kulturális és sportcélú beruházások (</t>
    </r>
    <r>
      <rPr>
        <b/>
        <sz val="12"/>
        <rFont val="Calibri"/>
        <family val="2"/>
        <charset val="238"/>
      </rPr>
      <t>Művelődési Központ épületének megerősítésével, állagmegóvásával kapcsolatos kiadások</t>
    </r>
    <r>
      <rPr>
        <sz val="12"/>
        <rFont val="Calibri"/>
        <family val="2"/>
        <charset val="238"/>
      </rPr>
      <t>)</t>
    </r>
  </si>
  <si>
    <r>
      <t xml:space="preserve"> - Egyéb, törvény által az önkormányzatok számára előírt feladatok teljesítéséhez szükséges infrastruktúrális beruházások (</t>
    </r>
    <r>
      <rPr>
        <b/>
        <sz val="12"/>
        <rFont val="Calibri"/>
        <family val="2"/>
        <charset val="238"/>
      </rPr>
      <t>belváros átalakításához szükséges ingatlanvásárlás</t>
    </r>
    <r>
      <rPr>
        <sz val="12"/>
        <rFont val="Calibri"/>
        <family val="2"/>
        <charset val="238"/>
      </rPr>
      <t>)</t>
    </r>
  </si>
  <si>
    <t>Lehívás 2018</t>
  </si>
  <si>
    <t>Lehívás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</si>
</sst>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E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wrapText="1"/>
    </xf>
    <xf numFmtId="0" fontId="3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wrapText="1"/>
    </xf>
    <xf numFmtId="0" fontId="3" fillId="0" borderId="7" xfId="0" applyFont="1" applyFill="1" applyBorder="1" applyAlignment="1">
      <alignment wrapText="1"/>
    </xf>
    <xf numFmtId="0" fontId="3" fillId="0" borderId="1" xfId="0" applyFont="1" applyBorder="1"/>
    <xf numFmtId="0" fontId="4" fillId="0" borderId="2" xfId="0" applyFont="1" applyBorder="1"/>
    <xf numFmtId="0" fontId="6" fillId="0" borderId="0" xfId="0" applyFont="1"/>
    <xf numFmtId="3" fontId="3" fillId="0" borderId="0" xfId="0" applyNumberFormat="1" applyFont="1"/>
    <xf numFmtId="0" fontId="4" fillId="0" borderId="0" xfId="0" applyFont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right" wrapText="1"/>
    </xf>
    <xf numFmtId="3" fontId="3" fillId="0" borderId="9" xfId="0" applyNumberFormat="1" applyFont="1" applyFill="1" applyBorder="1" applyAlignment="1">
      <alignment horizontal="right"/>
    </xf>
    <xf numFmtId="3" fontId="3" fillId="0" borderId="10" xfId="0" applyNumberFormat="1" applyFont="1" applyFill="1" applyBorder="1" applyAlignment="1">
      <alignment horizontal="right"/>
    </xf>
    <xf numFmtId="3" fontId="5" fillId="0" borderId="11" xfId="0" applyNumberFormat="1" applyFont="1" applyFill="1" applyBorder="1" applyAlignment="1">
      <alignment horizontal="right" wrapText="1"/>
    </xf>
    <xf numFmtId="3" fontId="3" fillId="0" borderId="11" xfId="0" applyNumberFormat="1" applyFont="1" applyFill="1" applyBorder="1" applyAlignment="1">
      <alignment horizontal="right"/>
    </xf>
    <xf numFmtId="3" fontId="3" fillId="0" borderId="11" xfId="0" applyNumberFormat="1" applyFont="1" applyFill="1" applyBorder="1" applyAlignment="1">
      <alignment horizontal="right" wrapText="1"/>
    </xf>
    <xf numFmtId="3" fontId="4" fillId="0" borderId="8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3" fillId="0" borderId="12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tabSelected="1" topLeftCell="A13" zoomScaleNormal="100" workbookViewId="0">
      <selection activeCell="J11" sqref="J11"/>
    </sheetView>
  </sheetViews>
  <sheetFormatPr defaultRowHeight="15.75" x14ac:dyDescent="0.25"/>
  <cols>
    <col min="1" max="1" width="9.140625" style="1"/>
    <col min="2" max="2" width="74.7109375" style="1" customWidth="1"/>
    <col min="3" max="3" width="8.28515625" style="1" customWidth="1"/>
    <col min="4" max="4" width="9.140625" style="1" customWidth="1"/>
    <col min="5" max="5" width="16.5703125" style="1" customWidth="1"/>
    <col min="6" max="6" width="17.85546875" style="1" customWidth="1"/>
    <col min="7" max="16384" width="9.140625" style="1"/>
  </cols>
  <sheetData>
    <row r="1" spans="1:9" x14ac:dyDescent="0.25">
      <c r="E1" s="24" t="s">
        <v>8</v>
      </c>
      <c r="F1" s="24"/>
    </row>
    <row r="3" spans="1:9" ht="33" customHeight="1" x14ac:dyDescent="0.25">
      <c r="A3" s="25" t="s">
        <v>10</v>
      </c>
      <c r="B3" s="25"/>
      <c r="C3" s="25"/>
      <c r="D3" s="25"/>
      <c r="E3" s="25"/>
      <c r="F3" s="25"/>
    </row>
    <row r="4" spans="1:9" x14ac:dyDescent="0.25">
      <c r="B4" s="14"/>
      <c r="C4" s="14"/>
      <c r="D4" s="14"/>
      <c r="E4" s="14"/>
      <c r="F4" s="14"/>
    </row>
    <row r="5" spans="1:9" ht="16.5" thickBot="1" x14ac:dyDescent="0.3">
      <c r="E5" s="26" t="s">
        <v>4</v>
      </c>
      <c r="F5" s="26"/>
    </row>
    <row r="6" spans="1:9" ht="95.25" thickBot="1" x14ac:dyDescent="0.3">
      <c r="A6" s="2" t="s">
        <v>2</v>
      </c>
      <c r="B6" s="3" t="s">
        <v>0</v>
      </c>
      <c r="C6" s="15" t="s">
        <v>23</v>
      </c>
      <c r="D6" s="15" t="s">
        <v>24</v>
      </c>
      <c r="E6" s="15" t="s">
        <v>11</v>
      </c>
      <c r="F6" s="4" t="s">
        <v>15</v>
      </c>
    </row>
    <row r="7" spans="1:9" ht="33" customHeight="1" x14ac:dyDescent="0.25">
      <c r="A7" s="5" t="s">
        <v>3</v>
      </c>
      <c r="B7" s="6" t="s">
        <v>9</v>
      </c>
      <c r="C7" s="16"/>
      <c r="D7" s="16"/>
      <c r="E7" s="17">
        <f>114139-24314</f>
        <v>89825</v>
      </c>
      <c r="F7" s="18">
        <f>SUM(F9:F18)</f>
        <v>89825</v>
      </c>
    </row>
    <row r="8" spans="1:9" ht="33" customHeight="1" x14ac:dyDescent="0.25">
      <c r="A8" s="7"/>
      <c r="B8" s="8" t="s">
        <v>5</v>
      </c>
      <c r="C8" s="19"/>
      <c r="D8" s="19"/>
      <c r="E8" s="20"/>
      <c r="F8" s="18"/>
    </row>
    <row r="9" spans="1:9" ht="48.75" customHeight="1" x14ac:dyDescent="0.25">
      <c r="A9" s="7"/>
      <c r="B9" s="9" t="s">
        <v>16</v>
      </c>
      <c r="C9" s="21"/>
      <c r="D9" s="21">
        <v>8000</v>
      </c>
      <c r="E9" s="20">
        <f>24000-8000+16000</f>
        <v>32000</v>
      </c>
      <c r="F9" s="18">
        <v>32000</v>
      </c>
      <c r="H9" s="13"/>
      <c r="I9" s="13"/>
    </row>
    <row r="10" spans="1:9" ht="38.25" customHeight="1" x14ac:dyDescent="0.25">
      <c r="A10" s="7"/>
      <c r="B10" s="9" t="s">
        <v>12</v>
      </c>
      <c r="C10" s="21"/>
      <c r="D10" s="21"/>
      <c r="E10" s="20">
        <f>18000+26000</f>
        <v>44000</v>
      </c>
      <c r="F10" s="18">
        <v>44000</v>
      </c>
      <c r="H10" s="13"/>
      <c r="I10" s="13"/>
    </row>
    <row r="11" spans="1:9" ht="69" customHeight="1" x14ac:dyDescent="0.25">
      <c r="A11" s="7"/>
      <c r="B11" s="9" t="s">
        <v>17</v>
      </c>
      <c r="C11" s="21"/>
      <c r="D11" s="21">
        <v>30000</v>
      </c>
      <c r="E11" s="20">
        <f>30000-30000</f>
        <v>0</v>
      </c>
      <c r="F11" s="18">
        <v>0</v>
      </c>
      <c r="H11" s="13"/>
      <c r="I11" s="13"/>
    </row>
    <row r="12" spans="1:9" ht="34.5" customHeight="1" x14ac:dyDescent="0.25">
      <c r="A12" s="7"/>
      <c r="B12" s="9" t="s">
        <v>18</v>
      </c>
      <c r="C12" s="21">
        <v>13619</v>
      </c>
      <c r="D12" s="21"/>
      <c r="E12" s="20">
        <f>23000-13619-1003</f>
        <v>8378</v>
      </c>
      <c r="F12" s="18">
        <v>8378</v>
      </c>
      <c r="H12" s="13"/>
      <c r="I12" s="13"/>
    </row>
    <row r="13" spans="1:9" ht="33" customHeight="1" x14ac:dyDescent="0.25">
      <c r="A13" s="7"/>
      <c r="B13" s="9" t="s">
        <v>13</v>
      </c>
      <c r="C13" s="21"/>
      <c r="D13" s="21"/>
      <c r="E13" s="20">
        <f>45000-45000</f>
        <v>0</v>
      </c>
      <c r="F13" s="18">
        <v>0</v>
      </c>
      <c r="H13" s="13"/>
      <c r="I13" s="13"/>
    </row>
    <row r="14" spans="1:9" ht="36" customHeight="1" x14ac:dyDescent="0.25">
      <c r="A14" s="7"/>
      <c r="B14" s="9" t="s">
        <v>19</v>
      </c>
      <c r="C14" s="21">
        <v>9921</v>
      </c>
      <c r="D14" s="21"/>
      <c r="E14" s="20">
        <f>10000-9921-79</f>
        <v>0</v>
      </c>
      <c r="F14" s="18">
        <v>0</v>
      </c>
      <c r="H14" s="13"/>
      <c r="I14" s="13"/>
    </row>
    <row r="15" spans="1:9" ht="48" customHeight="1" x14ac:dyDescent="0.25">
      <c r="A15" s="7"/>
      <c r="B15" s="9" t="s">
        <v>20</v>
      </c>
      <c r="C15" s="21">
        <v>6321</v>
      </c>
      <c r="D15" s="21"/>
      <c r="E15" s="20">
        <f>12000-6321-232</f>
        <v>5447</v>
      </c>
      <c r="F15" s="18">
        <v>5447</v>
      </c>
      <c r="H15" s="13"/>
      <c r="I15" s="13"/>
    </row>
    <row r="16" spans="1:9" ht="49.5" customHeight="1" x14ac:dyDescent="0.25">
      <c r="A16" s="7"/>
      <c r="B16" s="9" t="s">
        <v>14</v>
      </c>
      <c r="C16" s="21"/>
      <c r="D16" s="21"/>
      <c r="E16" s="20">
        <f>20000-20000</f>
        <v>0</v>
      </c>
      <c r="F16" s="18">
        <v>0</v>
      </c>
      <c r="H16" s="13"/>
      <c r="I16" s="13"/>
    </row>
    <row r="17" spans="1:13" ht="31.5" customHeight="1" x14ac:dyDescent="0.25">
      <c r="A17" s="7"/>
      <c r="B17" s="9" t="s">
        <v>21</v>
      </c>
      <c r="C17" s="21"/>
      <c r="D17" s="21">
        <v>10000</v>
      </c>
      <c r="E17" s="20">
        <f>10000-10000</f>
        <v>0</v>
      </c>
      <c r="F17" s="18">
        <v>0</v>
      </c>
      <c r="H17" s="13"/>
      <c r="I17" s="13"/>
    </row>
    <row r="18" spans="1:13" ht="52.5" customHeight="1" thickBot="1" x14ac:dyDescent="0.3">
      <c r="A18" s="7"/>
      <c r="B18" s="9" t="s">
        <v>22</v>
      </c>
      <c r="C18" s="21"/>
      <c r="D18" s="21">
        <v>8000</v>
      </c>
      <c r="E18" s="20">
        <f>8000-8000</f>
        <v>0</v>
      </c>
      <c r="F18" s="18">
        <v>0</v>
      </c>
      <c r="H18" s="13"/>
      <c r="I18" s="13"/>
    </row>
    <row r="19" spans="1:13" ht="23.25" customHeight="1" thickBot="1" x14ac:dyDescent="0.3">
      <c r="A19" s="10"/>
      <c r="B19" s="11" t="s">
        <v>1</v>
      </c>
      <c r="C19" s="22">
        <f>SUM(C7:C18)</f>
        <v>29861</v>
      </c>
      <c r="D19" s="22">
        <f>SUM(D7:D18)</f>
        <v>56000</v>
      </c>
      <c r="E19" s="22">
        <f>SUM(E9:E18)</f>
        <v>89825</v>
      </c>
      <c r="F19" s="23">
        <f>SUM(F9:F18)</f>
        <v>89825</v>
      </c>
      <c r="G19" s="13"/>
      <c r="H19" s="13"/>
      <c r="I19" s="13"/>
      <c r="M19" s="13"/>
    </row>
    <row r="21" spans="1:13" x14ac:dyDescent="0.25">
      <c r="A21" s="1" t="s">
        <v>6</v>
      </c>
      <c r="B21" s="1" t="s">
        <v>7</v>
      </c>
    </row>
    <row r="22" spans="1:13" ht="18" x14ac:dyDescent="0.25">
      <c r="A22" s="12"/>
    </row>
    <row r="23" spans="1:13" ht="18" x14ac:dyDescent="0.25">
      <c r="A23" s="12"/>
      <c r="D23" s="13"/>
    </row>
    <row r="24" spans="1:13" ht="18" x14ac:dyDescent="0.25">
      <c r="A24" s="12"/>
      <c r="I24" s="13"/>
    </row>
    <row r="25" spans="1:13" ht="18" x14ac:dyDescent="0.25">
      <c r="A25" s="12"/>
      <c r="I25" s="13"/>
    </row>
    <row r="26" spans="1:13" ht="18" x14ac:dyDescent="0.25">
      <c r="A26" s="12"/>
      <c r="I26" s="13"/>
    </row>
    <row r="27" spans="1:13" ht="18" x14ac:dyDescent="0.25">
      <c r="A27" s="12"/>
    </row>
    <row r="28" spans="1:13" ht="18" x14ac:dyDescent="0.25">
      <c r="A28" s="12"/>
    </row>
  </sheetData>
  <mergeCells count="3">
    <mergeCell ref="E1:F1"/>
    <mergeCell ref="A3:F3"/>
    <mergeCell ref="E5:F5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  <rowBreaks count="1" manualBreakCount="1">
    <brk id="1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12mell2020Zárszám</vt:lpstr>
      <vt:lpstr>'12mell2020Zárszám'!Nyomtatási_terület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Salamon Irénke 2</cp:lastModifiedBy>
  <cp:lastPrinted>2021-05-17T13:01:57Z</cp:lastPrinted>
  <dcterms:created xsi:type="dcterms:W3CDTF">1997-01-17T14:02:09Z</dcterms:created>
  <dcterms:modified xsi:type="dcterms:W3CDTF">2021-05-27T11:17:44Z</dcterms:modified>
</cp:coreProperties>
</file>