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9E13549B-565E-42EF-8A3E-4E50DCC53FBD}" xr6:coauthVersionLast="46" xr6:coauthVersionMax="46" xr10:uidLastSave="{00000000-0000-0000-0000-000000000000}"/>
  <bookViews>
    <workbookView xWindow="-120" yWindow="-120" windowWidth="29040" windowHeight="15840" activeTab="2"/>
  </bookViews>
  <sheets>
    <sheet name="Önkormányzat" sheetId="2" r:id="rId1"/>
    <sheet name="Hivatal" sheetId="3" r:id="rId2"/>
    <sheet name="Mindösszesen" sheetId="1" r:id="rId3"/>
    <sheet name="Munka1" sheetId="4" r:id="rId4"/>
  </sheets>
  <calcPr calcId="191029"/>
</workbook>
</file>

<file path=xl/calcChain.xml><?xml version="1.0" encoding="utf-8"?>
<calcChain xmlns="http://schemas.openxmlformats.org/spreadsheetml/2006/main">
  <c r="D34" i="2" l="1"/>
  <c r="D64" i="2"/>
  <c r="D57" i="2"/>
  <c r="D55" i="2"/>
  <c r="D54" i="2"/>
  <c r="D51" i="2"/>
  <c r="D48" i="2"/>
  <c r="D49" i="2"/>
  <c r="D47" i="2"/>
  <c r="E49" i="1"/>
  <c r="D53" i="3"/>
  <c r="D50" i="3"/>
  <c r="D46" i="3"/>
  <c r="E53" i="3"/>
  <c r="E50" i="3"/>
  <c r="D56" i="3"/>
  <c r="D59" i="3"/>
  <c r="E59" i="3"/>
  <c r="E56" i="3"/>
  <c r="D65" i="3"/>
  <c r="D66" i="3"/>
  <c r="E65" i="3"/>
  <c r="E66" i="3"/>
  <c r="D26" i="3"/>
  <c r="E26" i="3"/>
  <c r="E25" i="3"/>
  <c r="D28" i="3"/>
  <c r="D25" i="3"/>
  <c r="E28" i="3"/>
  <c r="D30" i="3"/>
  <c r="E30" i="3"/>
  <c r="D37" i="3"/>
  <c r="D38" i="3"/>
  <c r="E37" i="3"/>
  <c r="E38" i="3"/>
  <c r="D23" i="3"/>
  <c r="D10" i="3"/>
  <c r="D15" i="3"/>
  <c r="D11" i="3"/>
  <c r="C37" i="2"/>
  <c r="C38" i="2"/>
  <c r="E47" i="1"/>
  <c r="E48" i="1"/>
  <c r="D51" i="1"/>
  <c r="E51" i="1"/>
  <c r="D52" i="1"/>
  <c r="E52" i="1"/>
  <c r="D54" i="1"/>
  <c r="E54" i="1"/>
  <c r="D55" i="1"/>
  <c r="E55" i="1"/>
  <c r="E57" i="1"/>
  <c r="D58" i="1"/>
  <c r="E58" i="1"/>
  <c r="D60" i="1"/>
  <c r="E60" i="1"/>
  <c r="D61" i="1"/>
  <c r="E61" i="1"/>
  <c r="D63" i="1"/>
  <c r="E63" i="1"/>
  <c r="D64" i="1"/>
  <c r="E64" i="1"/>
  <c r="C47" i="1"/>
  <c r="C48" i="1"/>
  <c r="C49" i="1"/>
  <c r="C51" i="1"/>
  <c r="C52" i="1"/>
  <c r="C54" i="1"/>
  <c r="C55" i="1"/>
  <c r="C57" i="1"/>
  <c r="C58" i="1"/>
  <c r="C60" i="1"/>
  <c r="C61" i="1"/>
  <c r="C63" i="1"/>
  <c r="C64" i="1"/>
  <c r="D12" i="1"/>
  <c r="E12" i="1"/>
  <c r="D13" i="1"/>
  <c r="E13" i="1"/>
  <c r="E14" i="1"/>
  <c r="D16" i="1"/>
  <c r="E16" i="1"/>
  <c r="E17" i="1"/>
  <c r="E18" i="1"/>
  <c r="E19" i="1"/>
  <c r="E20" i="1"/>
  <c r="D21" i="1"/>
  <c r="E21" i="1"/>
  <c r="E22" i="1"/>
  <c r="D24" i="1"/>
  <c r="E24" i="1"/>
  <c r="E27" i="1"/>
  <c r="E29" i="1"/>
  <c r="D31" i="1"/>
  <c r="E31" i="1"/>
  <c r="D32" i="1"/>
  <c r="E32" i="1"/>
  <c r="E34" i="1"/>
  <c r="D35" i="1"/>
  <c r="E35" i="1"/>
  <c r="D36" i="1"/>
  <c r="E36" i="1"/>
  <c r="C12" i="1"/>
  <c r="C13" i="1"/>
  <c r="C14" i="1"/>
  <c r="C16" i="1"/>
  <c r="C17" i="1"/>
  <c r="C18" i="1"/>
  <c r="C19" i="1"/>
  <c r="C20" i="1"/>
  <c r="C21" i="1"/>
  <c r="C22" i="1"/>
  <c r="C24" i="1"/>
  <c r="C27" i="1"/>
  <c r="C29" i="1"/>
  <c r="C31" i="1"/>
  <c r="C32" i="1"/>
  <c r="C34" i="1"/>
  <c r="C35" i="1"/>
  <c r="C36" i="1"/>
  <c r="D47" i="1"/>
  <c r="D48" i="1"/>
  <c r="D57" i="1"/>
  <c r="C53" i="3"/>
  <c r="D14" i="1"/>
  <c r="D17" i="1"/>
  <c r="D18" i="1"/>
  <c r="D19" i="1"/>
  <c r="D20" i="1"/>
  <c r="D22" i="1"/>
  <c r="D27" i="1"/>
  <c r="D29" i="1"/>
  <c r="D34" i="1"/>
  <c r="E23" i="3"/>
  <c r="E15" i="3"/>
  <c r="E10" i="3"/>
  <c r="E11" i="3"/>
  <c r="D65" i="2"/>
  <c r="D66" i="2"/>
  <c r="E65" i="2"/>
  <c r="E65" i="1"/>
  <c r="D59" i="2"/>
  <c r="D59" i="1"/>
  <c r="E59" i="2"/>
  <c r="E56" i="2"/>
  <c r="D53" i="2"/>
  <c r="D50" i="2"/>
  <c r="E53" i="2"/>
  <c r="E53" i="1"/>
  <c r="D37" i="2"/>
  <c r="D38" i="2"/>
  <c r="E37" i="2"/>
  <c r="E38" i="2"/>
  <c r="D30" i="2"/>
  <c r="D30" i="1"/>
  <c r="E30" i="2"/>
  <c r="E30" i="1"/>
  <c r="D28" i="2"/>
  <c r="D28" i="1"/>
  <c r="E28" i="2"/>
  <c r="E28" i="1"/>
  <c r="D26" i="2"/>
  <c r="D26" i="1"/>
  <c r="E26" i="2"/>
  <c r="E26" i="1"/>
  <c r="D23" i="2"/>
  <c r="E23" i="2"/>
  <c r="E10" i="2"/>
  <c r="D15" i="2"/>
  <c r="D10" i="2"/>
  <c r="E15" i="2"/>
  <c r="E15" i="1"/>
  <c r="D11" i="2"/>
  <c r="E11" i="2"/>
  <c r="E11" i="1"/>
  <c r="C65" i="3"/>
  <c r="C66" i="3"/>
  <c r="C59" i="3"/>
  <c r="C56" i="3"/>
  <c r="C62" i="3"/>
  <c r="C67" i="3"/>
  <c r="C50" i="3"/>
  <c r="C37" i="3"/>
  <c r="C38" i="3"/>
  <c r="C30" i="3"/>
  <c r="C25" i="3"/>
  <c r="C28" i="3"/>
  <c r="C26" i="3"/>
  <c r="C23" i="3"/>
  <c r="C10" i="3"/>
  <c r="C15" i="3"/>
  <c r="C11" i="3"/>
  <c r="C11" i="1"/>
  <c r="C65" i="2"/>
  <c r="C66" i="2"/>
  <c r="C59" i="2"/>
  <c r="C56" i="2"/>
  <c r="C56" i="1"/>
  <c r="C53" i="2"/>
  <c r="C50" i="2"/>
  <c r="C30" i="2"/>
  <c r="C30" i="1"/>
  <c r="C28" i="2"/>
  <c r="C28" i="1"/>
  <c r="C26" i="2"/>
  <c r="C25" i="2"/>
  <c r="C25" i="1"/>
  <c r="C23" i="2"/>
  <c r="C23" i="1"/>
  <c r="C15" i="2"/>
  <c r="C15" i="1"/>
  <c r="C11" i="2"/>
  <c r="C46" i="3"/>
  <c r="D49" i="1"/>
  <c r="E59" i="1"/>
  <c r="D23" i="1"/>
  <c r="C65" i="1"/>
  <c r="D11" i="1"/>
  <c r="C59" i="1"/>
  <c r="E25" i="2"/>
  <c r="C10" i="2"/>
  <c r="D56" i="2"/>
  <c r="D56" i="1"/>
  <c r="E66" i="2"/>
  <c r="E66" i="1"/>
  <c r="D15" i="1"/>
  <c r="C53" i="1"/>
  <c r="E50" i="2"/>
  <c r="E46" i="2"/>
  <c r="C50" i="1"/>
  <c r="C46" i="2"/>
  <c r="C46" i="1"/>
  <c r="C66" i="1"/>
  <c r="E33" i="2"/>
  <c r="E10" i="1"/>
  <c r="C38" i="1"/>
  <c r="E50" i="1"/>
  <c r="E46" i="3"/>
  <c r="C33" i="2"/>
  <c r="E62" i="3"/>
  <c r="E67" i="3"/>
  <c r="D66" i="1"/>
  <c r="E39" i="2"/>
  <c r="E38" i="1"/>
  <c r="D46" i="2"/>
  <c r="D46" i="1"/>
  <c r="D50" i="1"/>
  <c r="E33" i="3"/>
  <c r="E39" i="3"/>
  <c r="D39" i="3"/>
  <c r="E25" i="1"/>
  <c r="E46" i="1"/>
  <c r="C33" i="3"/>
  <c r="C39" i="3"/>
  <c r="C10" i="1"/>
  <c r="D38" i="1"/>
  <c r="E56" i="1"/>
  <c r="E62" i="2"/>
  <c r="D10" i="1"/>
  <c r="D33" i="3"/>
  <c r="D62" i="3"/>
  <c r="D67" i="3"/>
  <c r="D25" i="2"/>
  <c r="E23" i="1"/>
  <c r="D62" i="2"/>
  <c r="D65" i="1"/>
  <c r="D53" i="1"/>
  <c r="C26" i="1"/>
  <c r="C62" i="2"/>
  <c r="D37" i="1"/>
  <c r="C37" i="1"/>
  <c r="E37" i="1"/>
  <c r="C62" i="1"/>
  <c r="C67" i="2"/>
  <c r="C67" i="1"/>
  <c r="E39" i="1"/>
  <c r="C33" i="1"/>
  <c r="C39" i="2"/>
  <c r="C39" i="1"/>
  <c r="D67" i="2"/>
  <c r="D67" i="1"/>
  <c r="D62" i="1"/>
  <c r="D33" i="2"/>
  <c r="D25" i="1"/>
  <c r="E67" i="2"/>
  <c r="E67" i="1"/>
  <c r="E62" i="1"/>
  <c r="E33" i="1"/>
  <c r="D33" i="1"/>
  <c r="D39" i="2"/>
  <c r="D39" i="1"/>
</calcChain>
</file>

<file path=xl/sharedStrings.xml><?xml version="1.0" encoding="utf-8"?>
<sst xmlns="http://schemas.openxmlformats.org/spreadsheetml/2006/main" count="396" uniqueCount="110">
  <si>
    <t>KIMUTATÁS</t>
  </si>
  <si>
    <t>1. táblázat</t>
  </si>
  <si>
    <t>Bevételek</t>
  </si>
  <si>
    <t>Elő- irányzat száma</t>
  </si>
  <si>
    <t>Előirányzat megnevezése</t>
  </si>
  <si>
    <t>2. táblázat</t>
  </si>
  <si>
    <t>Kiadások</t>
  </si>
  <si>
    <t>Személyi juttatások</t>
  </si>
  <si>
    <t>Munkaadókat terhelő járulékok és szociális hozzájárulási adó</t>
  </si>
  <si>
    <t xml:space="preserve">Dologi kiadások </t>
  </si>
  <si>
    <t>1.</t>
  </si>
  <si>
    <t>Felújítások</t>
  </si>
  <si>
    <t>2.</t>
  </si>
  <si>
    <t>Általános tartalék</t>
  </si>
  <si>
    <t>3.</t>
  </si>
  <si>
    <t>4.</t>
  </si>
  <si>
    <t>5.</t>
  </si>
  <si>
    <t>6.</t>
  </si>
  <si>
    <t>Egyéb működési célú kiadások</t>
  </si>
  <si>
    <t>A</t>
  </si>
  <si>
    <t>B</t>
  </si>
  <si>
    <t>C</t>
  </si>
  <si>
    <t>D</t>
  </si>
  <si>
    <t>E</t>
  </si>
  <si>
    <t>1.1</t>
  </si>
  <si>
    <t>Helyi önkormányzatok működésének általános támogatása</t>
  </si>
  <si>
    <t>Egyéb működési célú támogatások bevételei államháztartáson belülről</t>
  </si>
  <si>
    <t>Felhalmozási célú támogatások államháztartáson belülről</t>
  </si>
  <si>
    <t>Egyéb felhalmozási célú támogatások bevételei államháztartáson belülről</t>
  </si>
  <si>
    <t>2.1</t>
  </si>
  <si>
    <t>Működési bevételek</t>
  </si>
  <si>
    <t>Kiszámlázott általános forgalmi adó</t>
  </si>
  <si>
    <t>Álatlános forgalmi adó visszatérítése</t>
  </si>
  <si>
    <t>Egyéb működési bevételek</t>
  </si>
  <si>
    <t>Felhalmozási bevételek</t>
  </si>
  <si>
    <t>Egyéb tárgyi eszközök értékesítése</t>
  </si>
  <si>
    <t>Működési célú átvett pénzeszközök</t>
  </si>
  <si>
    <t>Egyéb működési célú átvett pénzeszközök</t>
  </si>
  <si>
    <t>Felhalmozási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</si>
  <si>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</si>
  <si>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</si>
  <si>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8.</t>
  </si>
  <si>
    <t>Központi, irányító szervi támogatás</t>
  </si>
  <si>
    <t>Maradvány igénybevétele</t>
  </si>
  <si>
    <t>Egyéb működési célú támogatások államháztartáson belülre</t>
  </si>
  <si>
    <t>Egyéb működési célú támogatások államháztartáson kívülre</t>
  </si>
  <si>
    <t>Beruházások</t>
  </si>
  <si>
    <t>Egyéb felhalmozási célú kiadások</t>
  </si>
  <si>
    <t>Egyéb felhalmozási célú támogatások államháztartáson belülre</t>
  </si>
  <si>
    <t>Egyéb felhalmozási célú támogatások államháztartáson kívülre</t>
  </si>
  <si>
    <t>1.2</t>
  </si>
  <si>
    <t>1.3</t>
  </si>
  <si>
    <t>1.4</t>
  </si>
  <si>
    <t>1.4.1</t>
  </si>
  <si>
    <t>1.4.2</t>
  </si>
  <si>
    <t>1.4.3</t>
  </si>
  <si>
    <t>2.2</t>
  </si>
  <si>
    <t>2.3</t>
  </si>
  <si>
    <t>2.3.1</t>
  </si>
  <si>
    <t>2.3.2</t>
  </si>
  <si>
    <t xml:space="preserve">1. </t>
  </si>
  <si>
    <t xml:space="preserve">2. </t>
  </si>
  <si>
    <t>Költségvetési kiadások összesen (1+2)</t>
  </si>
  <si>
    <t xml:space="preserve">Tartalékok </t>
  </si>
  <si>
    <t>Működési kiadások összesen (1.1+…+1.4)</t>
  </si>
  <si>
    <t>Felhalmozási kiadások összesen (2.1+…+2.3)</t>
  </si>
  <si>
    <t>7.</t>
  </si>
  <si>
    <t>1.1.1</t>
  </si>
  <si>
    <t>1.2.1</t>
  </si>
  <si>
    <t>1.3.1</t>
  </si>
  <si>
    <t>2.1.1</t>
  </si>
  <si>
    <t>Költségvetési bevételek összesen (1+2)</t>
  </si>
  <si>
    <t>Felhalmozási bevételek összesen (2.1+..+2.4)</t>
  </si>
  <si>
    <t>1.1.2</t>
  </si>
  <si>
    <t>Működési célú költségvetési támogatások és kiegészítő támogatások</t>
  </si>
  <si>
    <t>Készletértékesítés ellenértéke</t>
  </si>
  <si>
    <t>Államháztartáson belüli megelőlegezések visszafizetése</t>
  </si>
  <si>
    <t>adatok Ft-ban</t>
  </si>
  <si>
    <t>9.</t>
  </si>
  <si>
    <t>Államháztartáson belüli megelőlegezések</t>
  </si>
  <si>
    <t>Bevételek mindösszesen (3+8)</t>
  </si>
  <si>
    <t>2.2.1</t>
  </si>
  <si>
    <t>Szolgáltatások ellenértéke</t>
  </si>
  <si>
    <t>1.2.2</t>
  </si>
  <si>
    <t>1.2.3</t>
  </si>
  <si>
    <t>1.2.4</t>
  </si>
  <si>
    <t>1.2.5</t>
  </si>
  <si>
    <t>1.2.6</t>
  </si>
  <si>
    <t>1.4.3.1</t>
  </si>
  <si>
    <t>1.4.3.2</t>
  </si>
  <si>
    <t>Céltartalék</t>
  </si>
  <si>
    <t>Működési bevételek összesen (1.1+…+1.3)</t>
  </si>
  <si>
    <t>Központi, irányítószervi támogatás</t>
  </si>
  <si>
    <t>Belföldi finanszírozás kiadásai (4+5)</t>
  </si>
  <si>
    <t>Finanszírozási kiadások (6)</t>
  </si>
  <si>
    <t>Kiadások mindösszesen (3+7)</t>
  </si>
  <si>
    <t>Belföldi finanszírozás bevételei (4+5+6)</t>
  </si>
  <si>
    <t>Finanszírozási bevételek (7)</t>
  </si>
  <si>
    <t>1.2.7</t>
  </si>
  <si>
    <t>1.1.3</t>
  </si>
  <si>
    <t>Működési célú támogatások államháztartáson belülről</t>
  </si>
  <si>
    <t>Közvetített szolgáltatások ellenértéke</t>
  </si>
  <si>
    <t>Kamatbevételek</t>
  </si>
  <si>
    <t>a Veszprém Megyei Önkormányzat 2021. évi költségvetési bevételeinek és kiadásainak alakulásáról előirányzat csoportonként és kiemelt előirányzatonként kötelező és önként vállalt feladatok szerinti bontásban</t>
  </si>
  <si>
    <t>2021. évi 
terv</t>
  </si>
  <si>
    <t xml:space="preserve">2021. évi kötelező feladatok </t>
  </si>
  <si>
    <t>2021. évi önként vállalt feladatok</t>
  </si>
  <si>
    <t>a Veszprém Megyei Önkormányzati Hivatal 2021. évi költségvetési bevételeinek és kiadásainak alakulásáról előirányzat csoportonként és kiemelt előirányzatonként kötelező és önként vállalt feladatok szerinti bontásban</t>
  </si>
  <si>
    <t>a Veszprém Megyei Önkormányzat és intézménye 2021. évi költségvetési bevételeinek és kiadásainak alakulásáról előirányzat csoportonként és kiemelt előirányzatonként kötelező és önként vállalt feladatok szerinti bontásban</t>
  </si>
  <si>
    <t>1.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</si>
</sst>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8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9" fontId="4" fillId="0" borderId="0" xfId="0" applyNumberFormat="1" applyFont="1" applyBorder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168" fontId="4" fillId="0" borderId="0" xfId="1" applyNumberFormat="1" applyFont="1" applyBorder="1"/>
    <xf numFmtId="0" fontId="10" fillId="0" borderId="0" xfId="0" applyFont="1"/>
    <xf numFmtId="0" fontId="5" fillId="0" borderId="0" xfId="0" applyNumberFormat="1" applyFont="1" applyBorder="1" applyAlignment="1">
      <alignment horizontal="left"/>
    </xf>
    <xf numFmtId="168" fontId="5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NumberFormat="1" applyFont="1" applyFill="1" applyBorder="1" applyAlignment="1">
      <alignment horizontal="left"/>
    </xf>
    <xf numFmtId="168" fontId="4" fillId="0" borderId="0" xfId="1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8" fontId="4" fillId="0" borderId="0" xfId="1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168" fontId="4" fillId="0" borderId="3" xfId="1" applyNumberFormat="1" applyFon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8" fontId="5" fillId="0" borderId="0" xfId="1" applyNumberFormat="1" applyFont="1" applyFill="1" applyBorder="1" applyAlignment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8" fontId="4" fillId="0" borderId="0" xfId="1" applyNumberFormat="1" applyFont="1" applyFill="1" applyBorder="1" applyAlignment="1" applyProtection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/>
    <xf numFmtId="168" fontId="4" fillId="0" borderId="3" xfId="1" applyNumberFormat="1" applyFont="1" applyFill="1" applyBorder="1" applyAlignment="1" applyProtection="1"/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/>
    <xf numFmtId="0" fontId="4" fillId="0" borderId="3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9" fillId="0" borderId="0" xfId="0" applyFont="1" applyFill="1"/>
    <xf numFmtId="0" fontId="6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/>
    </xf>
    <xf numFmtId="168" fontId="4" fillId="0" borderId="5" xfId="1" applyNumberFormat="1" applyFont="1" applyBorder="1"/>
    <xf numFmtId="0" fontId="7" fillId="0" borderId="0" xfId="0" applyFont="1" applyFill="1" applyBorder="1" applyAlignment="1"/>
    <xf numFmtId="168" fontId="7" fillId="0" borderId="0" xfId="1" applyNumberFormat="1" applyFont="1" applyBorder="1"/>
    <xf numFmtId="49" fontId="7" fillId="0" borderId="0" xfId="0" applyNumberFormat="1" applyFont="1" applyBorder="1" applyAlignment="1">
      <alignment horizontal="left"/>
    </xf>
    <xf numFmtId="0" fontId="11" fillId="0" borderId="0" xfId="0" applyFont="1"/>
    <xf numFmtId="168" fontId="8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">
    <cellStyle name="Ezres" xfId="1" builtinId="3"/>
    <cellStyle name="Ezres 2" xfId="2"/>
    <cellStyle name="Normál" xfId="0" builtinId="0"/>
    <cellStyle name="Százalék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>
      <selection activeCell="E1" sqref="E1"/>
    </sheetView>
  </sheetViews>
  <sheetFormatPr defaultRowHeight="15.75" x14ac:dyDescent="0.25"/>
  <cols>
    <col min="1" max="1" width="8.140625" style="2" customWidth="1"/>
    <col min="2" max="2" width="71.140625" style="2" customWidth="1"/>
    <col min="3" max="3" width="18" style="2" bestFit="1" customWidth="1"/>
    <col min="4" max="4" width="18.28515625" style="2" bestFit="1" customWidth="1"/>
    <col min="5" max="5" width="18" style="2" customWidth="1"/>
    <col min="6" max="16384" width="9.140625" style="2"/>
  </cols>
  <sheetData>
    <row r="1" spans="1:7" x14ac:dyDescent="0.25">
      <c r="E1" s="3" t="s">
        <v>109</v>
      </c>
      <c r="F1" s="4"/>
      <c r="G1" s="4"/>
    </row>
    <row r="2" spans="1:7" x14ac:dyDescent="0.25">
      <c r="C2" s="3"/>
      <c r="D2" s="3"/>
      <c r="E2" s="3"/>
    </row>
    <row r="3" spans="1:7" x14ac:dyDescent="0.25">
      <c r="A3" s="61" t="s">
        <v>0</v>
      </c>
      <c r="B3" s="61"/>
      <c r="C3" s="61"/>
      <c r="D3" s="61"/>
      <c r="E3" s="61"/>
    </row>
    <row r="4" spans="1:7" s="52" customFormat="1" ht="31.5" customHeight="1" x14ac:dyDescent="0.25">
      <c r="A4" s="62" t="s">
        <v>103</v>
      </c>
      <c r="B4" s="62"/>
      <c r="C4" s="62"/>
      <c r="D4" s="62"/>
      <c r="E4" s="62"/>
    </row>
    <row r="5" spans="1:7" x14ac:dyDescent="0.25">
      <c r="A5" s="5"/>
      <c r="B5" s="5"/>
      <c r="C5" s="5"/>
    </row>
    <row r="6" spans="1:7" x14ac:dyDescent="0.25">
      <c r="A6" s="6" t="s">
        <v>1</v>
      </c>
      <c r="B6" s="5"/>
      <c r="C6" s="5"/>
    </row>
    <row r="7" spans="1:7" ht="18" customHeight="1" x14ac:dyDescent="0.25">
      <c r="A7" s="7" t="s">
        <v>2</v>
      </c>
      <c r="B7" s="8"/>
      <c r="E7" s="9" t="s">
        <v>77</v>
      </c>
    </row>
    <row r="8" spans="1:7" ht="70.5" customHeight="1" x14ac:dyDescent="0.25">
      <c r="A8" s="53" t="s">
        <v>3</v>
      </c>
      <c r="B8" s="11" t="s">
        <v>4</v>
      </c>
      <c r="C8" s="10" t="s">
        <v>104</v>
      </c>
      <c r="D8" s="12" t="s">
        <v>105</v>
      </c>
      <c r="E8" s="12" t="s">
        <v>106</v>
      </c>
    </row>
    <row r="9" spans="1:7" x14ac:dyDescent="0.25">
      <c r="A9" s="13" t="s">
        <v>19</v>
      </c>
      <c r="B9" s="14" t="s">
        <v>20</v>
      </c>
      <c r="C9" s="13" t="s">
        <v>21</v>
      </c>
      <c r="D9" s="14" t="s">
        <v>22</v>
      </c>
      <c r="E9" s="14" t="s">
        <v>23</v>
      </c>
    </row>
    <row r="10" spans="1:7" x14ac:dyDescent="0.25">
      <c r="A10" s="48" t="s">
        <v>10</v>
      </c>
      <c r="B10" s="26" t="s">
        <v>91</v>
      </c>
      <c r="C10" s="16">
        <f>SUM(C23,C15,C11)</f>
        <v>286670995</v>
      </c>
      <c r="D10" s="16">
        <f>SUM(D23,D15,D11)</f>
        <v>286670995</v>
      </c>
      <c r="E10" s="16">
        <f>SUM(E23,E15,E11)</f>
        <v>0</v>
      </c>
    </row>
    <row r="11" spans="1:7" s="17" customFormat="1" x14ac:dyDescent="0.25">
      <c r="A11" s="1" t="s">
        <v>24</v>
      </c>
      <c r="B11" s="15" t="s">
        <v>100</v>
      </c>
      <c r="C11" s="16">
        <f>SUM(C12:C14)</f>
        <v>286109350</v>
      </c>
      <c r="D11" s="16">
        <f>SUM(D12:D14)</f>
        <v>286109350</v>
      </c>
      <c r="E11" s="16">
        <f>SUM(E12:E14)</f>
        <v>0</v>
      </c>
    </row>
    <row r="12" spans="1:7" x14ac:dyDescent="0.25">
      <c r="A12" s="45" t="s">
        <v>67</v>
      </c>
      <c r="B12" s="18" t="s">
        <v>25</v>
      </c>
      <c r="C12" s="19">
        <v>269800000</v>
      </c>
      <c r="D12" s="19">
        <v>269800000</v>
      </c>
      <c r="E12" s="19"/>
    </row>
    <row r="13" spans="1:7" x14ac:dyDescent="0.25">
      <c r="A13" s="45" t="s">
        <v>73</v>
      </c>
      <c r="B13" s="18" t="s">
        <v>74</v>
      </c>
      <c r="C13" s="19"/>
      <c r="D13" s="19"/>
      <c r="E13" s="19"/>
    </row>
    <row r="14" spans="1:7" x14ac:dyDescent="0.25">
      <c r="A14" s="45" t="s">
        <v>99</v>
      </c>
      <c r="B14" s="18" t="s">
        <v>26</v>
      </c>
      <c r="C14" s="19">
        <v>16309350</v>
      </c>
      <c r="D14" s="19">
        <v>16309350</v>
      </c>
      <c r="E14" s="19"/>
    </row>
    <row r="15" spans="1:7" x14ac:dyDescent="0.25">
      <c r="A15" s="1" t="s">
        <v>50</v>
      </c>
      <c r="B15" s="20" t="s">
        <v>30</v>
      </c>
      <c r="C15" s="16">
        <f>SUM(C16:C22)</f>
        <v>561645</v>
      </c>
      <c r="D15" s="16">
        <f>SUM(D16:D22)</f>
        <v>561645</v>
      </c>
      <c r="E15" s="16">
        <f>SUM(E16:E22)</f>
        <v>0</v>
      </c>
    </row>
    <row r="16" spans="1:7" x14ac:dyDescent="0.25">
      <c r="A16" s="45" t="s">
        <v>68</v>
      </c>
      <c r="B16" s="21" t="s">
        <v>75</v>
      </c>
      <c r="C16" s="19"/>
      <c r="D16" s="19"/>
      <c r="E16" s="19"/>
    </row>
    <row r="17" spans="1:5" x14ac:dyDescent="0.25">
      <c r="A17" s="45" t="s">
        <v>83</v>
      </c>
      <c r="B17" s="22" t="s">
        <v>82</v>
      </c>
      <c r="C17" s="19">
        <v>561645</v>
      </c>
      <c r="D17" s="19">
        <v>561645</v>
      </c>
      <c r="E17" s="19"/>
    </row>
    <row r="18" spans="1:5" x14ac:dyDescent="0.25">
      <c r="A18" s="45" t="s">
        <v>84</v>
      </c>
      <c r="B18" s="24" t="s">
        <v>101</v>
      </c>
      <c r="C18" s="19"/>
      <c r="D18" s="19"/>
      <c r="E18" s="19"/>
    </row>
    <row r="19" spans="1:5" x14ac:dyDescent="0.25">
      <c r="A19" s="45" t="s">
        <v>85</v>
      </c>
      <c r="B19" s="18" t="s">
        <v>31</v>
      </c>
      <c r="C19" s="19"/>
      <c r="D19" s="19"/>
      <c r="E19" s="19"/>
    </row>
    <row r="20" spans="1:5" x14ac:dyDescent="0.25">
      <c r="A20" s="45" t="s">
        <v>86</v>
      </c>
      <c r="B20" s="22" t="s">
        <v>32</v>
      </c>
      <c r="C20" s="19"/>
      <c r="D20" s="19"/>
      <c r="E20" s="19"/>
    </row>
    <row r="21" spans="1:5" x14ac:dyDescent="0.25">
      <c r="A21" s="45" t="s">
        <v>87</v>
      </c>
      <c r="B21" s="24" t="s">
        <v>102</v>
      </c>
      <c r="C21" s="19"/>
      <c r="D21" s="19"/>
      <c r="E21" s="19"/>
    </row>
    <row r="22" spans="1:5" x14ac:dyDescent="0.25">
      <c r="A22" s="45" t="s">
        <v>98</v>
      </c>
      <c r="B22" s="24" t="s">
        <v>33</v>
      </c>
      <c r="C22" s="19"/>
      <c r="D22" s="19"/>
      <c r="E22" s="19"/>
    </row>
    <row r="23" spans="1:5" x14ac:dyDescent="0.25">
      <c r="A23" s="48" t="s">
        <v>51</v>
      </c>
      <c r="B23" s="26" t="s">
        <v>36</v>
      </c>
      <c r="C23" s="16">
        <f>SUM(C24)</f>
        <v>0</v>
      </c>
      <c r="D23" s="16">
        <f>SUM(D24)</f>
        <v>0</v>
      </c>
      <c r="E23" s="16">
        <f>SUM(E24)</f>
        <v>0</v>
      </c>
    </row>
    <row r="24" spans="1:5" x14ac:dyDescent="0.25">
      <c r="A24" s="45" t="s">
        <v>69</v>
      </c>
      <c r="B24" s="22" t="s">
        <v>37</v>
      </c>
      <c r="C24" s="19"/>
      <c r="D24" s="19"/>
      <c r="E24" s="19"/>
    </row>
    <row r="25" spans="1:5" s="17" customFormat="1" x14ac:dyDescent="0.25">
      <c r="A25" s="1" t="s">
        <v>12</v>
      </c>
      <c r="B25" s="15" t="s">
        <v>72</v>
      </c>
      <c r="C25" s="16">
        <f>SUM(C26,C30,C28)</f>
        <v>0</v>
      </c>
      <c r="D25" s="16">
        <f>SUM(D26,D30,D28)</f>
        <v>0</v>
      </c>
      <c r="E25" s="16">
        <f>SUM(E26,E30,E28)</f>
        <v>0</v>
      </c>
    </row>
    <row r="26" spans="1:5" x14ac:dyDescent="0.25">
      <c r="A26" s="1" t="s">
        <v>29</v>
      </c>
      <c r="B26" s="15" t="s">
        <v>27</v>
      </c>
      <c r="C26" s="16">
        <f>SUM(C27)</f>
        <v>0</v>
      </c>
      <c r="D26" s="16">
        <f>SUM(D27)</f>
        <v>0</v>
      </c>
      <c r="E26" s="16">
        <f>SUM(E27)</f>
        <v>0</v>
      </c>
    </row>
    <row r="27" spans="1:5" x14ac:dyDescent="0.25">
      <c r="A27" s="45" t="s">
        <v>70</v>
      </c>
      <c r="B27" s="18" t="s">
        <v>28</v>
      </c>
      <c r="C27" s="19"/>
      <c r="D27" s="19"/>
      <c r="E27" s="19"/>
    </row>
    <row r="28" spans="1:5" s="17" customFormat="1" x14ac:dyDescent="0.25">
      <c r="A28" s="1" t="s">
        <v>56</v>
      </c>
      <c r="B28" s="25" t="s">
        <v>34</v>
      </c>
      <c r="C28" s="16">
        <f>SUM(C29:C29)</f>
        <v>0</v>
      </c>
      <c r="D28" s="16">
        <f>SUM(D29:D29)</f>
        <v>0</v>
      </c>
      <c r="E28" s="16">
        <f>SUM(E29:E29)</f>
        <v>0</v>
      </c>
    </row>
    <row r="29" spans="1:5" x14ac:dyDescent="0.25">
      <c r="A29" s="45" t="s">
        <v>81</v>
      </c>
      <c r="B29" s="24" t="s">
        <v>35</v>
      </c>
      <c r="C29" s="19"/>
      <c r="D29" s="19"/>
      <c r="E29" s="19"/>
    </row>
    <row r="30" spans="1:5" s="17" customFormat="1" x14ac:dyDescent="0.25">
      <c r="A30" s="1" t="s">
        <v>57</v>
      </c>
      <c r="B30" s="15" t="s">
        <v>38</v>
      </c>
      <c r="C30" s="16">
        <f>SUM(C31:C32)</f>
        <v>0</v>
      </c>
      <c r="D30" s="16">
        <f>SUM(D31:D32)</f>
        <v>0</v>
      </c>
      <c r="E30" s="16">
        <f>SUM(E31:E32)</f>
        <v>0</v>
      </c>
    </row>
    <row r="31" spans="1:5" ht="31.5" x14ac:dyDescent="0.25">
      <c r="A31" s="54" t="s">
        <v>58</v>
      </c>
      <c r="B31" s="24" t="s">
        <v>39</v>
      </c>
      <c r="C31" s="19"/>
      <c r="D31" s="19"/>
      <c r="E31" s="19"/>
    </row>
    <row r="32" spans="1:5" x14ac:dyDescent="0.25">
      <c r="A32" s="45" t="s">
        <v>59</v>
      </c>
      <c r="B32" s="18" t="s">
        <v>40</v>
      </c>
      <c r="C32" s="19"/>
      <c r="D32" s="19"/>
      <c r="E32" s="19"/>
    </row>
    <row r="33" spans="1:5" s="17" customFormat="1" x14ac:dyDescent="0.25">
      <c r="A33" s="42" t="s">
        <v>14</v>
      </c>
      <c r="B33" s="6" t="s">
        <v>71</v>
      </c>
      <c r="C33" s="23">
        <f>SUM(C10,C25)</f>
        <v>286670995</v>
      </c>
      <c r="D33" s="23">
        <f>SUM(D10,D25)</f>
        <v>286670995</v>
      </c>
      <c r="E33" s="23">
        <f>SUM(E10,E25)</f>
        <v>0</v>
      </c>
    </row>
    <row r="34" spans="1:5" s="17" customFormat="1" x14ac:dyDescent="0.25">
      <c r="A34" s="49">
        <v>4</v>
      </c>
      <c r="B34" s="27" t="s">
        <v>43</v>
      </c>
      <c r="C34" s="16">
        <v>157512136</v>
      </c>
      <c r="D34" s="16">
        <f>C34-E34</f>
        <v>123964006</v>
      </c>
      <c r="E34" s="16">
        <v>33548130</v>
      </c>
    </row>
    <row r="35" spans="1:5" s="17" customFormat="1" x14ac:dyDescent="0.25">
      <c r="A35" s="49" t="s">
        <v>16</v>
      </c>
      <c r="B35" s="27" t="s">
        <v>79</v>
      </c>
      <c r="C35" s="16"/>
      <c r="D35" s="16"/>
      <c r="E35" s="16"/>
    </row>
    <row r="36" spans="1:5" s="17" customFormat="1" ht="15" customHeight="1" x14ac:dyDescent="0.25">
      <c r="A36" s="1" t="s">
        <v>17</v>
      </c>
      <c r="B36" s="27" t="s">
        <v>42</v>
      </c>
      <c r="C36" s="16"/>
      <c r="D36" s="16"/>
      <c r="E36" s="16"/>
    </row>
    <row r="37" spans="1:5" s="17" customFormat="1" x14ac:dyDescent="0.25">
      <c r="A37" s="49" t="s">
        <v>66</v>
      </c>
      <c r="B37" s="27" t="s">
        <v>96</v>
      </c>
      <c r="C37" s="23">
        <f>SUM(C34:C36)</f>
        <v>157512136</v>
      </c>
      <c r="D37" s="23">
        <f>SUM(D34:D36)</f>
        <v>123964006</v>
      </c>
      <c r="E37" s="23">
        <f>SUM(E34:E36)</f>
        <v>33548130</v>
      </c>
    </row>
    <row r="38" spans="1:5" s="17" customFormat="1" x14ac:dyDescent="0.25">
      <c r="A38" s="6" t="s">
        <v>41</v>
      </c>
      <c r="B38" s="25" t="s">
        <v>97</v>
      </c>
      <c r="C38" s="28">
        <f>SUM(C37)</f>
        <v>157512136</v>
      </c>
      <c r="D38" s="28">
        <f>SUM(D37)</f>
        <v>123964006</v>
      </c>
      <c r="E38" s="28">
        <f>SUM(E37)</f>
        <v>33548130</v>
      </c>
    </row>
    <row r="39" spans="1:5" s="17" customFormat="1" x14ac:dyDescent="0.25">
      <c r="A39" s="50" t="s">
        <v>78</v>
      </c>
      <c r="B39" s="29" t="s">
        <v>80</v>
      </c>
      <c r="C39" s="30">
        <f>SUM(C38,C33)</f>
        <v>444183131</v>
      </c>
      <c r="D39" s="30">
        <f>SUM(D38,D33)</f>
        <v>410635001</v>
      </c>
      <c r="E39" s="30">
        <f>SUM(E38,E33)</f>
        <v>33548130</v>
      </c>
    </row>
    <row r="40" spans="1:5" x14ac:dyDescent="0.25">
      <c r="A40" s="5"/>
      <c r="B40" s="25"/>
      <c r="C40" s="31"/>
    </row>
    <row r="41" spans="1:5" hidden="1" x14ac:dyDescent="0.25">
      <c r="A41" s="5"/>
      <c r="B41" s="25"/>
      <c r="C41" s="31"/>
    </row>
    <row r="42" spans="1:5" x14ac:dyDescent="0.25">
      <c r="A42" s="6" t="s">
        <v>5</v>
      </c>
      <c r="B42" s="5"/>
      <c r="C42" s="5"/>
    </row>
    <row r="43" spans="1:5" ht="22.5" customHeight="1" x14ac:dyDescent="0.25">
      <c r="A43" s="7" t="s">
        <v>6</v>
      </c>
      <c r="B43" s="8"/>
      <c r="C43" s="9"/>
      <c r="E43" s="9" t="s">
        <v>77</v>
      </c>
    </row>
    <row r="44" spans="1:5" ht="68.25" customHeight="1" x14ac:dyDescent="0.25">
      <c r="A44" s="53" t="s">
        <v>3</v>
      </c>
      <c r="B44" s="11" t="s">
        <v>4</v>
      </c>
      <c r="C44" s="10" t="s">
        <v>104</v>
      </c>
      <c r="D44" s="12" t="s">
        <v>105</v>
      </c>
      <c r="E44" s="12" t="s">
        <v>106</v>
      </c>
    </row>
    <row r="45" spans="1:5" x14ac:dyDescent="0.25">
      <c r="A45" s="13" t="s">
        <v>19</v>
      </c>
      <c r="B45" s="14" t="s">
        <v>20</v>
      </c>
      <c r="C45" s="13" t="s">
        <v>21</v>
      </c>
      <c r="D45" s="14" t="s">
        <v>22</v>
      </c>
      <c r="E45" s="14" t="s">
        <v>23</v>
      </c>
    </row>
    <row r="46" spans="1:5" x14ac:dyDescent="0.25">
      <c r="A46" s="1" t="s">
        <v>60</v>
      </c>
      <c r="B46" s="46" t="s">
        <v>64</v>
      </c>
      <c r="C46" s="16">
        <f>SUM(C47:C50)</f>
        <v>145614305</v>
      </c>
      <c r="D46" s="16">
        <f>SUM(D47:D50)</f>
        <v>112066175</v>
      </c>
      <c r="E46" s="16">
        <f>SUM(E47:E50)</f>
        <v>33548130</v>
      </c>
    </row>
    <row r="47" spans="1:5" s="17" customFormat="1" x14ac:dyDescent="0.25">
      <c r="A47" s="1" t="s">
        <v>24</v>
      </c>
      <c r="B47" s="32" t="s">
        <v>7</v>
      </c>
      <c r="C47" s="16">
        <v>54768876</v>
      </c>
      <c r="D47" s="16">
        <f>C47-E47</f>
        <v>54569994</v>
      </c>
      <c r="E47" s="16">
        <v>198882</v>
      </c>
    </row>
    <row r="48" spans="1:5" s="17" customFormat="1" x14ac:dyDescent="0.25">
      <c r="A48" s="1" t="s">
        <v>50</v>
      </c>
      <c r="B48" s="33" t="s">
        <v>8</v>
      </c>
      <c r="C48" s="16">
        <v>8242197</v>
      </c>
      <c r="D48" s="16">
        <f>C48-E48</f>
        <v>8151023</v>
      </c>
      <c r="E48" s="16">
        <v>91174</v>
      </c>
    </row>
    <row r="49" spans="1:7" s="17" customFormat="1" x14ac:dyDescent="0.25">
      <c r="A49" s="1" t="s">
        <v>51</v>
      </c>
      <c r="B49" s="33" t="s">
        <v>9</v>
      </c>
      <c r="C49" s="16">
        <v>69249828</v>
      </c>
      <c r="D49" s="16">
        <f>C49-E49</f>
        <v>42956754</v>
      </c>
      <c r="E49" s="16">
        <v>26293074</v>
      </c>
    </row>
    <row r="50" spans="1:7" s="17" customFormat="1" x14ac:dyDescent="0.25">
      <c r="A50" s="1" t="s">
        <v>52</v>
      </c>
      <c r="B50" s="33" t="s">
        <v>18</v>
      </c>
      <c r="C50" s="16">
        <f>SUM(C51:C53)</f>
        <v>13353404</v>
      </c>
      <c r="D50" s="16">
        <f>SUM(D51:D53)</f>
        <v>6388404</v>
      </c>
      <c r="E50" s="16">
        <f>SUM(E51:E53)</f>
        <v>6965000</v>
      </c>
    </row>
    <row r="51" spans="1:7" x14ac:dyDescent="0.25">
      <c r="A51" s="45" t="s">
        <v>53</v>
      </c>
      <c r="B51" s="35" t="s">
        <v>44</v>
      </c>
      <c r="C51" s="19">
        <v>100000</v>
      </c>
      <c r="D51" s="19">
        <f>C51-E51</f>
        <v>100000</v>
      </c>
      <c r="E51" s="19"/>
      <c r="F51" s="34"/>
      <c r="G51" s="34"/>
    </row>
    <row r="52" spans="1:7" x14ac:dyDescent="0.25">
      <c r="A52" s="45" t="s">
        <v>54</v>
      </c>
      <c r="B52" s="35" t="s">
        <v>45</v>
      </c>
      <c r="C52" s="36"/>
      <c r="D52" s="36"/>
      <c r="E52" s="36"/>
      <c r="F52" s="37"/>
      <c r="G52" s="38"/>
    </row>
    <row r="53" spans="1:7" x14ac:dyDescent="0.25">
      <c r="A53" s="45" t="s">
        <v>55</v>
      </c>
      <c r="B53" s="56" t="s">
        <v>63</v>
      </c>
      <c r="C53" s="57">
        <f>SUM(C54:C55)</f>
        <v>13253404</v>
      </c>
      <c r="D53" s="57">
        <f>SUM(D54:D55)</f>
        <v>6288404</v>
      </c>
      <c r="E53" s="57">
        <f>SUM(E54:E55)</f>
        <v>6965000</v>
      </c>
      <c r="F53" s="37"/>
      <c r="G53" s="37"/>
    </row>
    <row r="54" spans="1:7" x14ac:dyDescent="0.25">
      <c r="A54" s="45" t="s">
        <v>88</v>
      </c>
      <c r="B54" s="37" t="s">
        <v>13</v>
      </c>
      <c r="C54" s="19">
        <v>6288404</v>
      </c>
      <c r="D54" s="19">
        <f>C54-E54</f>
        <v>6288404</v>
      </c>
      <c r="E54" s="19"/>
      <c r="F54" s="37"/>
      <c r="G54" s="37"/>
    </row>
    <row r="55" spans="1:7" x14ac:dyDescent="0.25">
      <c r="A55" s="45" t="s">
        <v>89</v>
      </c>
      <c r="B55" s="37" t="s">
        <v>90</v>
      </c>
      <c r="C55" s="19">
        <v>6965000</v>
      </c>
      <c r="D55" s="16">
        <f>C55-E55</f>
        <v>0</v>
      </c>
      <c r="E55" s="19">
        <v>6965000</v>
      </c>
      <c r="F55" s="37"/>
      <c r="G55" s="37"/>
    </row>
    <row r="56" spans="1:7" s="17" customFormat="1" x14ac:dyDescent="0.25">
      <c r="A56" s="1" t="s">
        <v>61</v>
      </c>
      <c r="B56" s="51" t="s">
        <v>65</v>
      </c>
      <c r="C56" s="40">
        <f>SUM(C57:C59)</f>
        <v>34350000</v>
      </c>
      <c r="D56" s="40">
        <f>SUM(D57:D59)</f>
        <v>34350000</v>
      </c>
      <c r="E56" s="40">
        <f>SUM(E57:E59)</f>
        <v>0</v>
      </c>
      <c r="F56" s="41"/>
      <c r="G56" s="41"/>
    </row>
    <row r="57" spans="1:7" s="17" customFormat="1" x14ac:dyDescent="0.25">
      <c r="A57" s="42" t="s">
        <v>29</v>
      </c>
      <c r="B57" s="39" t="s">
        <v>46</v>
      </c>
      <c r="C57" s="16">
        <v>34350000</v>
      </c>
      <c r="D57" s="16">
        <f>C57-E57</f>
        <v>34350000</v>
      </c>
      <c r="E57" s="16"/>
      <c r="F57" s="39"/>
      <c r="G57" s="39"/>
    </row>
    <row r="58" spans="1:7" s="17" customFormat="1" x14ac:dyDescent="0.25">
      <c r="A58" s="42" t="s">
        <v>56</v>
      </c>
      <c r="B58" s="39" t="s">
        <v>11</v>
      </c>
      <c r="C58" s="16"/>
      <c r="D58" s="16"/>
      <c r="E58" s="16"/>
      <c r="F58" s="39"/>
      <c r="G58" s="39"/>
    </row>
    <row r="59" spans="1:7" s="17" customFormat="1" x14ac:dyDescent="0.25">
      <c r="A59" s="42" t="s">
        <v>57</v>
      </c>
      <c r="B59" s="39" t="s">
        <v>47</v>
      </c>
      <c r="C59" s="16">
        <f>SUM(C60:C61)</f>
        <v>0</v>
      </c>
      <c r="D59" s="16">
        <f>SUM(D60:D61)</f>
        <v>0</v>
      </c>
      <c r="E59" s="16">
        <f>SUM(E60:E61)</f>
        <v>0</v>
      </c>
      <c r="F59" s="39"/>
      <c r="G59" s="39"/>
    </row>
    <row r="60" spans="1:7" x14ac:dyDescent="0.25">
      <c r="A60" s="45" t="s">
        <v>58</v>
      </c>
      <c r="B60" s="35" t="s">
        <v>48</v>
      </c>
      <c r="C60" s="19"/>
      <c r="D60" s="19"/>
      <c r="E60" s="19"/>
      <c r="F60" s="38"/>
      <c r="G60" s="38"/>
    </row>
    <row r="61" spans="1:7" x14ac:dyDescent="0.25">
      <c r="A61" s="45" t="s">
        <v>59</v>
      </c>
      <c r="B61" s="35" t="s">
        <v>49</v>
      </c>
      <c r="C61" s="36"/>
      <c r="D61" s="36"/>
      <c r="E61" s="36"/>
      <c r="F61" s="41"/>
      <c r="G61" s="39"/>
    </row>
    <row r="62" spans="1:7" s="17" customFormat="1" x14ac:dyDescent="0.25">
      <c r="A62" s="42" t="s">
        <v>14</v>
      </c>
      <c r="B62" s="42" t="s">
        <v>62</v>
      </c>
      <c r="C62" s="40">
        <f>SUM(C56,C46)</f>
        <v>179964305</v>
      </c>
      <c r="D62" s="40">
        <f>SUM(D56,D46)</f>
        <v>146416175</v>
      </c>
      <c r="E62" s="40">
        <f>SUM(E56,E46)</f>
        <v>33548130</v>
      </c>
      <c r="F62" s="41"/>
      <c r="G62" s="39"/>
    </row>
    <row r="63" spans="1:7" s="17" customFormat="1" x14ac:dyDescent="0.25">
      <c r="A63" s="42" t="s">
        <v>15</v>
      </c>
      <c r="B63" s="15" t="s">
        <v>76</v>
      </c>
      <c r="C63" s="40">
        <v>10792000</v>
      </c>
      <c r="D63" s="40">
        <v>10792000</v>
      </c>
      <c r="E63" s="40">
        <v>0</v>
      </c>
      <c r="F63" s="41"/>
      <c r="G63" s="39"/>
    </row>
    <row r="64" spans="1:7" s="17" customFormat="1" x14ac:dyDescent="0.25">
      <c r="A64" s="42" t="s">
        <v>16</v>
      </c>
      <c r="B64" s="27" t="s">
        <v>92</v>
      </c>
      <c r="C64" s="40">
        <v>253426826</v>
      </c>
      <c r="D64" s="16">
        <f>C64-E64</f>
        <v>253426826</v>
      </c>
      <c r="E64" s="40"/>
      <c r="F64" s="41"/>
      <c r="G64" s="39"/>
    </row>
    <row r="65" spans="1:7" s="17" customFormat="1" x14ac:dyDescent="0.25">
      <c r="A65" s="42" t="s">
        <v>17</v>
      </c>
      <c r="B65" s="15" t="s">
        <v>93</v>
      </c>
      <c r="C65" s="40">
        <f>SUM(C63:C64)</f>
        <v>264218826</v>
      </c>
      <c r="D65" s="40">
        <f>SUM(D63:D64)</f>
        <v>264218826</v>
      </c>
      <c r="E65" s="40">
        <f>SUM(E63:E64)</f>
        <v>0</v>
      </c>
      <c r="F65" s="41"/>
      <c r="G65" s="39"/>
    </row>
    <row r="66" spans="1:7" s="17" customFormat="1" x14ac:dyDescent="0.25">
      <c r="A66" s="42" t="s">
        <v>66</v>
      </c>
      <c r="B66" s="41" t="s">
        <v>94</v>
      </c>
      <c r="C66" s="40">
        <f>SUM(C65)</f>
        <v>264218826</v>
      </c>
      <c r="D66" s="40">
        <f>SUM(D65)</f>
        <v>264218826</v>
      </c>
      <c r="E66" s="40">
        <f>SUM(E65)</f>
        <v>0</v>
      </c>
      <c r="F66" s="41"/>
      <c r="G66" s="39"/>
    </row>
    <row r="67" spans="1:7" s="17" customFormat="1" x14ac:dyDescent="0.25">
      <c r="A67" s="47" t="s">
        <v>41</v>
      </c>
      <c r="B67" s="43" t="s">
        <v>95</v>
      </c>
      <c r="C67" s="44">
        <f>SUM(C66,C62)</f>
        <v>444183131</v>
      </c>
      <c r="D67" s="44">
        <f>SUM(D66,D62)</f>
        <v>410635001</v>
      </c>
      <c r="E67" s="44">
        <f>SUM(E66,E62)</f>
        <v>33548130</v>
      </c>
      <c r="F67" s="20"/>
      <c r="G67" s="20"/>
    </row>
    <row r="68" spans="1:7" x14ac:dyDescent="0.25">
      <c r="A68" s="21"/>
      <c r="B68" s="21"/>
    </row>
    <row r="69" spans="1:7" x14ac:dyDescent="0.25">
      <c r="A69" s="21"/>
      <c r="B69" s="21"/>
    </row>
    <row r="70" spans="1:7" x14ac:dyDescent="0.25">
      <c r="A70" s="21"/>
      <c r="B70" s="21"/>
    </row>
    <row r="71" spans="1:7" x14ac:dyDescent="0.25">
      <c r="A71" s="21"/>
      <c r="B71" s="21"/>
    </row>
    <row r="72" spans="1:7" x14ac:dyDescent="0.25">
      <c r="A72" s="21"/>
      <c r="B72" s="21"/>
    </row>
    <row r="73" spans="1:7" x14ac:dyDescent="0.25">
      <c r="A73" s="21"/>
      <c r="B73" s="21"/>
    </row>
    <row r="74" spans="1:7" x14ac:dyDescent="0.25">
      <c r="A74" s="21"/>
      <c r="B74" s="21"/>
    </row>
    <row r="75" spans="1:7" x14ac:dyDescent="0.25">
      <c r="A75" s="21"/>
      <c r="B75" s="21"/>
    </row>
    <row r="76" spans="1:7" x14ac:dyDescent="0.25">
      <c r="A76" s="21"/>
      <c r="B76" s="21"/>
    </row>
    <row r="77" spans="1:7" x14ac:dyDescent="0.25">
      <c r="A77" s="21"/>
      <c r="B77" s="21"/>
    </row>
    <row r="78" spans="1:7" x14ac:dyDescent="0.25">
      <c r="A78" s="21"/>
      <c r="B78" s="21"/>
    </row>
    <row r="79" spans="1:7" x14ac:dyDescent="0.25">
      <c r="A79" s="21"/>
      <c r="B79" s="21"/>
    </row>
    <row r="80" spans="1:7" x14ac:dyDescent="0.25">
      <c r="A80" s="21"/>
      <c r="B80" s="21"/>
    </row>
    <row r="81" spans="1:2" x14ac:dyDescent="0.25">
      <c r="A81" s="21"/>
      <c r="B81" s="21"/>
    </row>
    <row r="82" spans="1:2" x14ac:dyDescent="0.25">
      <c r="A82" s="21"/>
      <c r="B82" s="21"/>
    </row>
    <row r="83" spans="1:2" x14ac:dyDescent="0.25">
      <c r="A83" s="21"/>
      <c r="B83" s="21"/>
    </row>
    <row r="84" spans="1:2" x14ac:dyDescent="0.25">
      <c r="A84" s="21"/>
      <c r="B84" s="21"/>
    </row>
    <row r="85" spans="1:2" x14ac:dyDescent="0.25">
      <c r="A85" s="21"/>
      <c r="B85" s="21"/>
    </row>
    <row r="86" spans="1:2" x14ac:dyDescent="0.25">
      <c r="A86" s="21"/>
      <c r="B86" s="21"/>
    </row>
    <row r="87" spans="1:2" x14ac:dyDescent="0.25">
      <c r="A87" s="21"/>
      <c r="B87" s="21"/>
    </row>
    <row r="88" spans="1:2" x14ac:dyDescent="0.25">
      <c r="A88" s="21"/>
      <c r="B88" s="21"/>
    </row>
    <row r="89" spans="1:2" x14ac:dyDescent="0.25">
      <c r="A89" s="21"/>
      <c r="B89" s="21"/>
    </row>
  </sheetData>
  <mergeCells count="2">
    <mergeCell ref="A3:E3"/>
    <mergeCell ref="A4: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workbookViewId="0">
      <selection activeCell="E1" sqref="E1"/>
    </sheetView>
  </sheetViews>
  <sheetFormatPr defaultRowHeight="15.75" x14ac:dyDescent="0.25"/>
  <cols>
    <col min="1" max="1" width="8.140625" style="2" customWidth="1"/>
    <col min="2" max="2" width="71.140625" style="2" customWidth="1"/>
    <col min="3" max="3" width="18" style="2" bestFit="1" customWidth="1"/>
    <col min="4" max="4" width="18.28515625" style="2" bestFit="1" customWidth="1"/>
    <col min="5" max="5" width="18" style="2" customWidth="1"/>
    <col min="6" max="16384" width="9.140625" style="2"/>
  </cols>
  <sheetData>
    <row r="1" spans="1:9" x14ac:dyDescent="0.25">
      <c r="E1" s="3" t="s">
        <v>109</v>
      </c>
      <c r="F1" s="4"/>
      <c r="G1" s="4"/>
      <c r="H1" s="4"/>
      <c r="I1" s="4"/>
    </row>
    <row r="2" spans="1:9" x14ac:dyDescent="0.25">
      <c r="C2" s="3"/>
      <c r="D2" s="3"/>
      <c r="E2" s="3"/>
    </row>
    <row r="3" spans="1:9" x14ac:dyDescent="0.25">
      <c r="A3" s="61" t="s">
        <v>0</v>
      </c>
      <c r="B3" s="61"/>
      <c r="C3" s="61"/>
      <c r="D3" s="61"/>
      <c r="E3" s="61"/>
    </row>
    <row r="4" spans="1:9" s="52" customFormat="1" ht="31.5" customHeight="1" x14ac:dyDescent="0.25">
      <c r="A4" s="62" t="s">
        <v>107</v>
      </c>
      <c r="B4" s="62"/>
      <c r="C4" s="62"/>
      <c r="D4" s="62"/>
      <c r="E4" s="62"/>
    </row>
    <row r="5" spans="1:9" x14ac:dyDescent="0.25">
      <c r="A5" s="5"/>
      <c r="B5" s="5"/>
      <c r="C5" s="5"/>
    </row>
    <row r="6" spans="1:9" x14ac:dyDescent="0.25">
      <c r="A6" s="6" t="s">
        <v>1</v>
      </c>
      <c r="B6" s="5"/>
      <c r="C6" s="5"/>
    </row>
    <row r="7" spans="1:9" ht="18" customHeight="1" x14ac:dyDescent="0.25">
      <c r="A7" s="7" t="s">
        <v>2</v>
      </c>
      <c r="B7" s="8"/>
      <c r="E7" s="9" t="s">
        <v>77</v>
      </c>
    </row>
    <row r="8" spans="1:9" ht="70.5" customHeight="1" x14ac:dyDescent="0.25">
      <c r="A8" s="53" t="s">
        <v>3</v>
      </c>
      <c r="B8" s="11" t="s">
        <v>4</v>
      </c>
      <c r="C8" s="10" t="s">
        <v>104</v>
      </c>
      <c r="D8" s="12" t="s">
        <v>105</v>
      </c>
      <c r="E8" s="12" t="s">
        <v>106</v>
      </c>
    </row>
    <row r="9" spans="1:9" x14ac:dyDescent="0.25">
      <c r="A9" s="13" t="s">
        <v>19</v>
      </c>
      <c r="B9" s="14" t="s">
        <v>20</v>
      </c>
      <c r="C9" s="13" t="s">
        <v>21</v>
      </c>
      <c r="D9" s="14" t="s">
        <v>22</v>
      </c>
      <c r="E9" s="14" t="s">
        <v>23</v>
      </c>
    </row>
    <row r="10" spans="1:9" x14ac:dyDescent="0.25">
      <c r="A10" s="48" t="s">
        <v>10</v>
      </c>
      <c r="B10" s="26" t="s">
        <v>91</v>
      </c>
      <c r="C10" s="16">
        <f>SUM(C23,C15,C11)</f>
        <v>20256</v>
      </c>
      <c r="D10" s="16">
        <f>SUM(D23,D15,D11)</f>
        <v>20256</v>
      </c>
      <c r="E10" s="16">
        <f>SUM(E23,E15,E11)</f>
        <v>0</v>
      </c>
    </row>
    <row r="11" spans="1:9" s="17" customFormat="1" x14ac:dyDescent="0.25">
      <c r="A11" s="1" t="s">
        <v>24</v>
      </c>
      <c r="B11" s="15" t="s">
        <v>100</v>
      </c>
      <c r="C11" s="16">
        <f>SUM(C12:C14)</f>
        <v>0</v>
      </c>
      <c r="D11" s="16">
        <f>SUM(D12:D14)</f>
        <v>0</v>
      </c>
      <c r="E11" s="16">
        <f>SUM(E12:E14)</f>
        <v>0</v>
      </c>
    </row>
    <row r="12" spans="1:9" x14ac:dyDescent="0.25">
      <c r="A12" s="45" t="s">
        <v>67</v>
      </c>
      <c r="B12" s="18" t="s">
        <v>25</v>
      </c>
      <c r="C12" s="19"/>
      <c r="D12" s="19"/>
      <c r="E12" s="19"/>
    </row>
    <row r="13" spans="1:9" x14ac:dyDescent="0.25">
      <c r="A13" s="45" t="s">
        <v>73</v>
      </c>
      <c r="B13" s="18" t="s">
        <v>74</v>
      </c>
      <c r="C13" s="19"/>
      <c r="D13" s="19"/>
      <c r="E13" s="19"/>
    </row>
    <row r="14" spans="1:9" x14ac:dyDescent="0.25">
      <c r="A14" s="45" t="s">
        <v>99</v>
      </c>
      <c r="B14" s="18" t="s">
        <v>26</v>
      </c>
      <c r="C14" s="19"/>
      <c r="D14" s="19"/>
      <c r="E14" s="19"/>
    </row>
    <row r="15" spans="1:9" x14ac:dyDescent="0.25">
      <c r="A15" s="1" t="s">
        <v>50</v>
      </c>
      <c r="B15" s="20" t="s">
        <v>30</v>
      </c>
      <c r="C15" s="16">
        <f>SUM(C16:C22)</f>
        <v>20256</v>
      </c>
      <c r="D15" s="16">
        <f>SUM(D16:D22)</f>
        <v>20256</v>
      </c>
      <c r="E15" s="16">
        <f>SUM(E16:E22)</f>
        <v>0</v>
      </c>
    </row>
    <row r="16" spans="1:9" x14ac:dyDescent="0.25">
      <c r="A16" s="45" t="s">
        <v>68</v>
      </c>
      <c r="B16" s="21" t="s">
        <v>75</v>
      </c>
      <c r="C16" s="19"/>
      <c r="D16" s="19"/>
      <c r="E16" s="19"/>
    </row>
    <row r="17" spans="1:5" x14ac:dyDescent="0.25">
      <c r="A17" s="45" t="s">
        <v>83</v>
      </c>
      <c r="B17" s="22" t="s">
        <v>82</v>
      </c>
      <c r="C17" s="19"/>
      <c r="D17" s="19"/>
      <c r="E17" s="19"/>
    </row>
    <row r="18" spans="1:5" x14ac:dyDescent="0.25">
      <c r="A18" s="45" t="s">
        <v>84</v>
      </c>
      <c r="B18" s="24" t="s">
        <v>101</v>
      </c>
      <c r="C18" s="19">
        <v>17136</v>
      </c>
      <c r="D18" s="19">
        <v>17136</v>
      </c>
      <c r="E18" s="19"/>
    </row>
    <row r="19" spans="1:5" x14ac:dyDescent="0.25">
      <c r="A19" s="45" t="s">
        <v>85</v>
      </c>
      <c r="B19" s="18" t="s">
        <v>31</v>
      </c>
      <c r="C19" s="19">
        <v>3120</v>
      </c>
      <c r="D19" s="19">
        <v>3120</v>
      </c>
      <c r="E19" s="19"/>
    </row>
    <row r="20" spans="1:5" x14ac:dyDescent="0.25">
      <c r="A20" s="45" t="s">
        <v>86</v>
      </c>
      <c r="B20" s="22" t="s">
        <v>32</v>
      </c>
      <c r="C20" s="19"/>
      <c r="D20" s="19"/>
      <c r="E20" s="19"/>
    </row>
    <row r="21" spans="1:5" x14ac:dyDescent="0.25">
      <c r="A21" s="45" t="s">
        <v>87</v>
      </c>
      <c r="B21" s="24" t="s">
        <v>102</v>
      </c>
      <c r="C21" s="19"/>
      <c r="D21" s="19"/>
      <c r="E21" s="19"/>
    </row>
    <row r="22" spans="1:5" x14ac:dyDescent="0.25">
      <c r="A22" s="45" t="s">
        <v>98</v>
      </c>
      <c r="B22" s="24" t="s">
        <v>33</v>
      </c>
      <c r="C22" s="19"/>
      <c r="D22" s="19"/>
      <c r="E22" s="19"/>
    </row>
    <row r="23" spans="1:5" x14ac:dyDescent="0.25">
      <c r="A23" s="48" t="s">
        <v>51</v>
      </c>
      <c r="B23" s="26" t="s">
        <v>36</v>
      </c>
      <c r="C23" s="16">
        <f>SUM(C24)</f>
        <v>0</v>
      </c>
      <c r="D23" s="16">
        <f>SUM(D24)</f>
        <v>0</v>
      </c>
      <c r="E23" s="16">
        <f>SUM(E24)</f>
        <v>0</v>
      </c>
    </row>
    <row r="24" spans="1:5" x14ac:dyDescent="0.25">
      <c r="A24" s="45" t="s">
        <v>69</v>
      </c>
      <c r="B24" s="22" t="s">
        <v>37</v>
      </c>
      <c r="C24" s="19"/>
      <c r="D24" s="19"/>
      <c r="E24" s="19"/>
    </row>
    <row r="25" spans="1:5" s="17" customFormat="1" x14ac:dyDescent="0.25">
      <c r="A25" s="1" t="s">
        <v>12</v>
      </c>
      <c r="B25" s="15" t="s">
        <v>72</v>
      </c>
      <c r="C25" s="16">
        <f>SUM(C26,C30,C28)</f>
        <v>0</v>
      </c>
      <c r="D25" s="16">
        <f>SUM(D26,D30,D28)</f>
        <v>0</v>
      </c>
      <c r="E25" s="16">
        <f>SUM(E26,E30,E28)</f>
        <v>0</v>
      </c>
    </row>
    <row r="26" spans="1:5" x14ac:dyDescent="0.25">
      <c r="A26" s="1" t="s">
        <v>29</v>
      </c>
      <c r="B26" s="15" t="s">
        <v>27</v>
      </c>
      <c r="C26" s="16">
        <f>SUM(C27)</f>
        <v>0</v>
      </c>
      <c r="D26" s="16">
        <f>SUM(D27)</f>
        <v>0</v>
      </c>
      <c r="E26" s="16">
        <f>SUM(E27)</f>
        <v>0</v>
      </c>
    </row>
    <row r="27" spans="1:5" x14ac:dyDescent="0.25">
      <c r="A27" s="45" t="s">
        <v>70</v>
      </c>
      <c r="B27" s="18" t="s">
        <v>28</v>
      </c>
      <c r="C27" s="19"/>
      <c r="D27" s="19"/>
      <c r="E27" s="19"/>
    </row>
    <row r="28" spans="1:5" s="17" customFormat="1" x14ac:dyDescent="0.25">
      <c r="A28" s="1" t="s">
        <v>56</v>
      </c>
      <c r="B28" s="25" t="s">
        <v>34</v>
      </c>
      <c r="C28" s="16">
        <f>SUM(C29:C29)</f>
        <v>0</v>
      </c>
      <c r="D28" s="16">
        <f>SUM(D29:D29)</f>
        <v>0</v>
      </c>
      <c r="E28" s="16">
        <f>SUM(E29:E29)</f>
        <v>0</v>
      </c>
    </row>
    <row r="29" spans="1:5" x14ac:dyDescent="0.25">
      <c r="A29" s="45" t="s">
        <v>81</v>
      </c>
      <c r="B29" s="24" t="s">
        <v>35</v>
      </c>
      <c r="C29" s="19"/>
      <c r="D29" s="19"/>
      <c r="E29" s="19"/>
    </row>
    <row r="30" spans="1:5" s="17" customFormat="1" x14ac:dyDescent="0.25">
      <c r="A30" s="1" t="s">
        <v>57</v>
      </c>
      <c r="B30" s="15" t="s">
        <v>38</v>
      </c>
      <c r="C30" s="16">
        <f>SUM(C31:C32)</f>
        <v>0</v>
      </c>
      <c r="D30" s="16">
        <f>SUM(D31:D32)</f>
        <v>0</v>
      </c>
      <c r="E30" s="16">
        <f>SUM(E31:E32)</f>
        <v>0</v>
      </c>
    </row>
    <row r="31" spans="1:5" ht="31.5" x14ac:dyDescent="0.25">
      <c r="A31" s="54" t="s">
        <v>58</v>
      </c>
      <c r="B31" s="24" t="s">
        <v>39</v>
      </c>
      <c r="C31" s="19"/>
      <c r="D31" s="19"/>
      <c r="E31" s="19"/>
    </row>
    <row r="32" spans="1:5" x14ac:dyDescent="0.25">
      <c r="A32" s="45" t="s">
        <v>59</v>
      </c>
      <c r="B32" s="18" t="s">
        <v>40</v>
      </c>
      <c r="C32" s="19"/>
      <c r="D32" s="19"/>
      <c r="E32" s="19"/>
    </row>
    <row r="33" spans="1:5" s="17" customFormat="1" x14ac:dyDescent="0.25">
      <c r="A33" s="42" t="s">
        <v>14</v>
      </c>
      <c r="B33" s="6" t="s">
        <v>71</v>
      </c>
      <c r="C33" s="23">
        <f>SUM(C10,C25)</f>
        <v>20256</v>
      </c>
      <c r="D33" s="23">
        <f>SUM(D10,D25)</f>
        <v>20256</v>
      </c>
      <c r="E33" s="23">
        <f>SUM(E10,E25)</f>
        <v>0</v>
      </c>
    </row>
    <row r="34" spans="1:5" s="17" customFormat="1" x14ac:dyDescent="0.25">
      <c r="A34" s="49">
        <v>4</v>
      </c>
      <c r="B34" s="27" t="s">
        <v>43</v>
      </c>
      <c r="C34" s="16">
        <v>39450325</v>
      </c>
      <c r="D34" s="16">
        <v>39450325</v>
      </c>
      <c r="E34" s="16"/>
    </row>
    <row r="35" spans="1:5" s="17" customFormat="1" x14ac:dyDescent="0.25">
      <c r="A35" s="49" t="s">
        <v>16</v>
      </c>
      <c r="B35" s="27" t="s">
        <v>79</v>
      </c>
      <c r="C35" s="16"/>
      <c r="D35" s="16"/>
      <c r="E35" s="16"/>
    </row>
    <row r="36" spans="1:5" s="17" customFormat="1" ht="15" customHeight="1" x14ac:dyDescent="0.25">
      <c r="A36" s="1" t="s">
        <v>17</v>
      </c>
      <c r="B36" s="27" t="s">
        <v>42</v>
      </c>
      <c r="C36" s="16">
        <v>253426826</v>
      </c>
      <c r="D36" s="16">
        <v>253426826</v>
      </c>
      <c r="E36" s="16"/>
    </row>
    <row r="37" spans="1:5" s="17" customFormat="1" x14ac:dyDescent="0.25">
      <c r="A37" s="49" t="s">
        <v>66</v>
      </c>
      <c r="B37" s="27" t="s">
        <v>96</v>
      </c>
      <c r="C37" s="23">
        <f>SUM(C34:C36)</f>
        <v>292877151</v>
      </c>
      <c r="D37" s="23">
        <f>SUM(D34:D36)</f>
        <v>292877151</v>
      </c>
      <c r="E37" s="23">
        <f>SUM(E34:E36)</f>
        <v>0</v>
      </c>
    </row>
    <row r="38" spans="1:5" s="17" customFormat="1" x14ac:dyDescent="0.25">
      <c r="A38" s="6" t="s">
        <v>41</v>
      </c>
      <c r="B38" s="25" t="s">
        <v>97</v>
      </c>
      <c r="C38" s="28">
        <f>SUM(C37)</f>
        <v>292877151</v>
      </c>
      <c r="D38" s="28">
        <f>SUM(D37)</f>
        <v>292877151</v>
      </c>
      <c r="E38" s="28">
        <f>SUM(E37)</f>
        <v>0</v>
      </c>
    </row>
    <row r="39" spans="1:5" s="17" customFormat="1" x14ac:dyDescent="0.25">
      <c r="A39" s="50" t="s">
        <v>78</v>
      </c>
      <c r="B39" s="29" t="s">
        <v>80</v>
      </c>
      <c r="C39" s="30">
        <f>SUM(C38,C33)</f>
        <v>292897407</v>
      </c>
      <c r="D39" s="30">
        <f>SUM(D38,D33)</f>
        <v>292897407</v>
      </c>
      <c r="E39" s="30">
        <f>SUM(E38,E33)</f>
        <v>0</v>
      </c>
    </row>
    <row r="40" spans="1:5" x14ac:dyDescent="0.25">
      <c r="A40" s="5"/>
      <c r="B40" s="25"/>
      <c r="C40" s="31"/>
      <c r="D40" s="16"/>
    </row>
    <row r="41" spans="1:5" hidden="1" x14ac:dyDescent="0.25">
      <c r="A41" s="5"/>
      <c r="B41" s="25"/>
      <c r="C41" s="31"/>
    </row>
    <row r="42" spans="1:5" x14ac:dyDescent="0.25">
      <c r="A42" s="6" t="s">
        <v>5</v>
      </c>
      <c r="B42" s="5"/>
      <c r="C42" s="5"/>
    </row>
    <row r="43" spans="1:5" ht="22.5" customHeight="1" x14ac:dyDescent="0.25">
      <c r="A43" s="7" t="s">
        <v>6</v>
      </c>
      <c r="B43" s="8"/>
      <c r="C43" s="9"/>
      <c r="E43" s="9" t="s">
        <v>77</v>
      </c>
    </row>
    <row r="44" spans="1:5" ht="68.25" customHeight="1" x14ac:dyDescent="0.25">
      <c r="A44" s="53" t="s">
        <v>3</v>
      </c>
      <c r="B44" s="11" t="s">
        <v>4</v>
      </c>
      <c r="C44" s="10" t="s">
        <v>104</v>
      </c>
      <c r="D44" s="12" t="s">
        <v>105</v>
      </c>
      <c r="E44" s="12" t="s">
        <v>106</v>
      </c>
    </row>
    <row r="45" spans="1:5" x14ac:dyDescent="0.25">
      <c r="A45" s="13" t="s">
        <v>19</v>
      </c>
      <c r="B45" s="14" t="s">
        <v>20</v>
      </c>
      <c r="C45" s="13" t="s">
        <v>21</v>
      </c>
      <c r="D45" s="14" t="s">
        <v>22</v>
      </c>
      <c r="E45" s="14" t="s">
        <v>23</v>
      </c>
    </row>
    <row r="46" spans="1:5" x14ac:dyDescent="0.25">
      <c r="A46" s="1" t="s">
        <v>60</v>
      </c>
      <c r="B46" s="46" t="s">
        <v>64</v>
      </c>
      <c r="C46" s="16">
        <f>SUM(C47:C50)</f>
        <v>292897407</v>
      </c>
      <c r="D46" s="16">
        <f>SUM(D47:D50)</f>
        <v>292897407</v>
      </c>
      <c r="E46" s="16">
        <f>SUM(E47:E50)</f>
        <v>0</v>
      </c>
    </row>
    <row r="47" spans="1:5" s="17" customFormat="1" x14ac:dyDescent="0.25">
      <c r="A47" s="1" t="s">
        <v>24</v>
      </c>
      <c r="B47" s="32" t="s">
        <v>7</v>
      </c>
      <c r="C47" s="16">
        <v>210111786</v>
      </c>
      <c r="D47" s="16">
        <v>210111786</v>
      </c>
      <c r="E47" s="16"/>
    </row>
    <row r="48" spans="1:5" s="17" customFormat="1" x14ac:dyDescent="0.25">
      <c r="A48" s="1" t="s">
        <v>50</v>
      </c>
      <c r="B48" s="33" t="s">
        <v>8</v>
      </c>
      <c r="C48" s="16">
        <v>30526639</v>
      </c>
      <c r="D48" s="16">
        <v>30526639</v>
      </c>
      <c r="E48" s="16"/>
    </row>
    <row r="49" spans="1:9" s="17" customFormat="1" x14ac:dyDescent="0.25">
      <c r="A49" s="1" t="s">
        <v>51</v>
      </c>
      <c r="B49" s="33" t="s">
        <v>9</v>
      </c>
      <c r="C49" s="16">
        <v>52258982</v>
      </c>
      <c r="D49" s="16">
        <v>52258982</v>
      </c>
      <c r="E49" s="16"/>
    </row>
    <row r="50" spans="1:9" s="17" customFormat="1" x14ac:dyDescent="0.25">
      <c r="A50" s="1" t="s">
        <v>52</v>
      </c>
      <c r="B50" s="33" t="s">
        <v>18</v>
      </c>
      <c r="C50" s="16">
        <f>SUM(C51:C53)</f>
        <v>0</v>
      </c>
      <c r="D50" s="16">
        <f>SUM(D51:D53)</f>
        <v>0</v>
      </c>
      <c r="E50" s="16">
        <f>SUM(E51:E53)</f>
        <v>0</v>
      </c>
    </row>
    <row r="51" spans="1:9" x14ac:dyDescent="0.25">
      <c r="A51" s="45" t="s">
        <v>53</v>
      </c>
      <c r="B51" s="35" t="s">
        <v>44</v>
      </c>
      <c r="C51" s="19"/>
      <c r="D51" s="19"/>
      <c r="E51" s="19"/>
      <c r="F51" s="34"/>
      <c r="G51" s="34"/>
      <c r="H51" s="34"/>
      <c r="I51" s="34"/>
    </row>
    <row r="52" spans="1:9" x14ac:dyDescent="0.25">
      <c r="A52" s="45" t="s">
        <v>54</v>
      </c>
      <c r="B52" s="35" t="s">
        <v>45</v>
      </c>
      <c r="C52" s="36"/>
      <c r="D52" s="36"/>
      <c r="E52" s="36"/>
      <c r="F52" s="37"/>
      <c r="G52" s="37"/>
      <c r="H52" s="37"/>
      <c r="I52" s="38"/>
    </row>
    <row r="53" spans="1:9" s="59" customFormat="1" x14ac:dyDescent="0.25">
      <c r="A53" s="58" t="s">
        <v>55</v>
      </c>
      <c r="B53" s="56" t="s">
        <v>63</v>
      </c>
      <c r="C53" s="57">
        <f>SUM(C54:C55)</f>
        <v>0</v>
      </c>
      <c r="D53" s="57">
        <f>SUM(D54:D55)</f>
        <v>0</v>
      </c>
      <c r="E53" s="57">
        <f>SUM(E54:E55)</f>
        <v>0</v>
      </c>
      <c r="F53" s="56"/>
      <c r="G53" s="56"/>
      <c r="H53" s="56"/>
      <c r="I53" s="56"/>
    </row>
    <row r="54" spans="1:9" x14ac:dyDescent="0.25">
      <c r="A54" s="45" t="s">
        <v>88</v>
      </c>
      <c r="B54" s="37" t="s">
        <v>13</v>
      </c>
      <c r="C54" s="19"/>
      <c r="D54" s="19"/>
      <c r="E54" s="19"/>
      <c r="F54" s="37"/>
      <c r="G54" s="37"/>
      <c r="H54" s="37"/>
      <c r="I54" s="37"/>
    </row>
    <row r="55" spans="1:9" x14ac:dyDescent="0.25">
      <c r="A55" s="45" t="s">
        <v>89</v>
      </c>
      <c r="B55" s="37" t="s">
        <v>90</v>
      </c>
      <c r="C55" s="19"/>
      <c r="D55" s="19"/>
      <c r="E55" s="19"/>
      <c r="F55" s="37"/>
      <c r="G55" s="37"/>
      <c r="H55" s="37"/>
      <c r="I55" s="37"/>
    </row>
    <row r="56" spans="1:9" s="17" customFormat="1" x14ac:dyDescent="0.25">
      <c r="A56" s="1" t="s">
        <v>61</v>
      </c>
      <c r="B56" s="51" t="s">
        <v>65</v>
      </c>
      <c r="C56" s="40">
        <f>SUM(C57:C59)</f>
        <v>0</v>
      </c>
      <c r="D56" s="40">
        <f>SUM(D57:D59)</f>
        <v>0</v>
      </c>
      <c r="E56" s="40">
        <f>SUM(E57:E59)</f>
        <v>0</v>
      </c>
      <c r="F56" s="41"/>
      <c r="G56" s="41"/>
      <c r="H56" s="41"/>
      <c r="I56" s="41"/>
    </row>
    <row r="57" spans="1:9" s="17" customFormat="1" x14ac:dyDescent="0.25">
      <c r="A57" s="42" t="s">
        <v>29</v>
      </c>
      <c r="B57" s="39" t="s">
        <v>46</v>
      </c>
      <c r="C57" s="16"/>
      <c r="D57" s="16"/>
      <c r="E57" s="16"/>
      <c r="F57" s="39"/>
      <c r="G57" s="39"/>
      <c r="H57" s="39"/>
      <c r="I57" s="39"/>
    </row>
    <row r="58" spans="1:9" s="17" customFormat="1" x14ac:dyDescent="0.25">
      <c r="A58" s="42" t="s">
        <v>56</v>
      </c>
      <c r="B58" s="39" t="s">
        <v>11</v>
      </c>
      <c r="C58" s="16"/>
      <c r="D58" s="16"/>
      <c r="E58" s="16"/>
      <c r="F58" s="39"/>
      <c r="G58" s="39"/>
      <c r="H58" s="39"/>
      <c r="I58" s="39"/>
    </row>
    <row r="59" spans="1:9" s="17" customFormat="1" x14ac:dyDescent="0.25">
      <c r="A59" s="42" t="s">
        <v>57</v>
      </c>
      <c r="B59" s="39" t="s">
        <v>47</v>
      </c>
      <c r="C59" s="16">
        <f>SUM(C60:C61)</f>
        <v>0</v>
      </c>
      <c r="D59" s="16">
        <f>SUM(D60:D61)</f>
        <v>0</v>
      </c>
      <c r="E59" s="16">
        <f>SUM(E60:E61)</f>
        <v>0</v>
      </c>
      <c r="F59" s="39"/>
      <c r="G59" s="39"/>
      <c r="H59" s="39"/>
      <c r="I59" s="39"/>
    </row>
    <row r="60" spans="1:9" x14ac:dyDescent="0.25">
      <c r="A60" s="45" t="s">
        <v>58</v>
      </c>
      <c r="B60" s="35" t="s">
        <v>48</v>
      </c>
      <c r="C60" s="19"/>
      <c r="D60" s="19"/>
      <c r="E60" s="19"/>
      <c r="F60" s="38"/>
      <c r="G60" s="38"/>
      <c r="H60" s="38"/>
      <c r="I60" s="38"/>
    </row>
    <row r="61" spans="1:9" x14ac:dyDescent="0.25">
      <c r="A61" s="45" t="s">
        <v>59</v>
      </c>
      <c r="B61" s="35" t="s">
        <v>49</v>
      </c>
      <c r="C61" s="36"/>
      <c r="D61" s="36"/>
      <c r="E61" s="36"/>
      <c r="F61" s="41"/>
      <c r="G61" s="41"/>
      <c r="H61" s="41"/>
      <c r="I61" s="39"/>
    </row>
    <row r="62" spans="1:9" s="17" customFormat="1" x14ac:dyDescent="0.25">
      <c r="A62" s="42" t="s">
        <v>14</v>
      </c>
      <c r="B62" s="42" t="s">
        <v>62</v>
      </c>
      <c r="C62" s="40">
        <f>SUM(C56,C46)</f>
        <v>292897407</v>
      </c>
      <c r="D62" s="40">
        <f>SUM(D56,D46)</f>
        <v>292897407</v>
      </c>
      <c r="E62" s="40">
        <f>SUM(E56,E46)</f>
        <v>0</v>
      </c>
      <c r="F62" s="41"/>
      <c r="G62" s="41"/>
      <c r="H62" s="41"/>
      <c r="I62" s="39"/>
    </row>
    <row r="63" spans="1:9" s="17" customFormat="1" x14ac:dyDescent="0.25">
      <c r="A63" s="42" t="s">
        <v>15</v>
      </c>
      <c r="B63" s="15" t="s">
        <v>76</v>
      </c>
      <c r="C63" s="40"/>
      <c r="D63" s="40"/>
      <c r="E63" s="40"/>
      <c r="F63" s="41"/>
      <c r="G63" s="41"/>
      <c r="H63" s="41"/>
      <c r="I63" s="39"/>
    </row>
    <row r="64" spans="1:9" s="17" customFormat="1" x14ac:dyDescent="0.25">
      <c r="A64" s="42" t="s">
        <v>16</v>
      </c>
      <c r="B64" s="27" t="s">
        <v>92</v>
      </c>
      <c r="C64" s="40"/>
      <c r="D64" s="40"/>
      <c r="E64" s="40"/>
      <c r="F64" s="41"/>
      <c r="G64" s="41"/>
      <c r="H64" s="41"/>
      <c r="I64" s="39"/>
    </row>
    <row r="65" spans="1:9" s="17" customFormat="1" x14ac:dyDescent="0.25">
      <c r="A65" s="42" t="s">
        <v>17</v>
      </c>
      <c r="B65" s="15" t="s">
        <v>93</v>
      </c>
      <c r="C65" s="40">
        <f>SUM(C63:C64)</f>
        <v>0</v>
      </c>
      <c r="D65" s="40">
        <f>SUM(D63:D64)</f>
        <v>0</v>
      </c>
      <c r="E65" s="40">
        <f>SUM(E63:E64)</f>
        <v>0</v>
      </c>
      <c r="F65" s="41"/>
      <c r="G65" s="41"/>
      <c r="H65" s="41"/>
      <c r="I65" s="39"/>
    </row>
    <row r="66" spans="1:9" s="17" customFormat="1" x14ac:dyDescent="0.25">
      <c r="A66" s="42" t="s">
        <v>66</v>
      </c>
      <c r="B66" s="41" t="s">
        <v>94</v>
      </c>
      <c r="C66" s="40">
        <f>SUM(C65)</f>
        <v>0</v>
      </c>
      <c r="D66" s="40">
        <f>SUM(D65)</f>
        <v>0</v>
      </c>
      <c r="E66" s="40">
        <f>SUM(E65)</f>
        <v>0</v>
      </c>
      <c r="F66" s="41"/>
      <c r="G66" s="41"/>
      <c r="H66" s="41"/>
      <c r="I66" s="39"/>
    </row>
    <row r="67" spans="1:9" s="17" customFormat="1" x14ac:dyDescent="0.25">
      <c r="A67" s="47" t="s">
        <v>41</v>
      </c>
      <c r="B67" s="43" t="s">
        <v>95</v>
      </c>
      <c r="C67" s="44">
        <f>SUM(C66,C62)</f>
        <v>292897407</v>
      </c>
      <c r="D67" s="44">
        <f>SUM(D66,D62)</f>
        <v>292897407</v>
      </c>
      <c r="E67" s="44">
        <f>SUM(E66,E62)</f>
        <v>0</v>
      </c>
      <c r="F67" s="20"/>
      <c r="G67" s="20"/>
      <c r="H67" s="20"/>
      <c r="I67" s="20"/>
    </row>
    <row r="68" spans="1:9" x14ac:dyDescent="0.25">
      <c r="A68" s="21"/>
      <c r="B68" s="21"/>
    </row>
    <row r="69" spans="1:9" x14ac:dyDescent="0.25">
      <c r="A69" s="21"/>
      <c r="B69" s="21"/>
    </row>
    <row r="70" spans="1:9" x14ac:dyDescent="0.25">
      <c r="A70" s="21"/>
      <c r="B70" s="21"/>
    </row>
    <row r="71" spans="1:9" x14ac:dyDescent="0.25">
      <c r="A71" s="21"/>
      <c r="B71" s="21"/>
    </row>
    <row r="72" spans="1:9" x14ac:dyDescent="0.25">
      <c r="A72" s="21"/>
      <c r="B72" s="21"/>
    </row>
    <row r="73" spans="1:9" x14ac:dyDescent="0.25">
      <c r="A73" s="21"/>
      <c r="B73" s="21"/>
    </row>
    <row r="74" spans="1:9" x14ac:dyDescent="0.25">
      <c r="A74" s="21"/>
      <c r="B74" s="21"/>
    </row>
    <row r="75" spans="1:9" x14ac:dyDescent="0.25">
      <c r="A75" s="21"/>
      <c r="B75" s="21"/>
    </row>
    <row r="76" spans="1:9" x14ac:dyDescent="0.25">
      <c r="A76" s="21"/>
      <c r="B76" s="21"/>
    </row>
    <row r="77" spans="1:9" x14ac:dyDescent="0.25">
      <c r="A77" s="21"/>
      <c r="B77" s="21"/>
    </row>
    <row r="78" spans="1:9" x14ac:dyDescent="0.25">
      <c r="A78" s="21"/>
      <c r="B78" s="21"/>
    </row>
    <row r="79" spans="1:9" x14ac:dyDescent="0.25">
      <c r="A79" s="21"/>
      <c r="B79" s="21"/>
    </row>
    <row r="80" spans="1:9" x14ac:dyDescent="0.25">
      <c r="A80" s="21"/>
      <c r="B80" s="21"/>
    </row>
    <row r="81" spans="1:2" x14ac:dyDescent="0.25">
      <c r="A81" s="21"/>
      <c r="B81" s="21"/>
    </row>
    <row r="82" spans="1:2" x14ac:dyDescent="0.25">
      <c r="A82" s="21"/>
      <c r="B82" s="21"/>
    </row>
    <row r="83" spans="1:2" x14ac:dyDescent="0.25">
      <c r="A83" s="21"/>
      <c r="B83" s="21"/>
    </row>
    <row r="84" spans="1:2" x14ac:dyDescent="0.25">
      <c r="A84" s="21"/>
      <c r="B84" s="21"/>
    </row>
    <row r="85" spans="1:2" x14ac:dyDescent="0.25">
      <c r="A85" s="21"/>
      <c r="B85" s="21"/>
    </row>
    <row r="86" spans="1:2" x14ac:dyDescent="0.25">
      <c r="A86" s="21"/>
      <c r="B86" s="21"/>
    </row>
    <row r="87" spans="1:2" x14ac:dyDescent="0.25">
      <c r="A87" s="21"/>
      <c r="B87" s="21"/>
    </row>
    <row r="88" spans="1:2" x14ac:dyDescent="0.25">
      <c r="A88" s="21"/>
      <c r="B88" s="21"/>
    </row>
    <row r="89" spans="1:2" x14ac:dyDescent="0.25">
      <c r="A89" s="21"/>
      <c r="B89" s="21"/>
    </row>
  </sheetData>
  <mergeCells count="2">
    <mergeCell ref="A3:E3"/>
    <mergeCell ref="A4: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85" zoomScaleNormal="85" workbookViewId="0">
      <selection activeCell="E1" sqref="E1"/>
    </sheetView>
  </sheetViews>
  <sheetFormatPr defaultRowHeight="15.75" x14ac:dyDescent="0.25"/>
  <cols>
    <col min="1" max="1" width="8.140625" style="2" customWidth="1"/>
    <col min="2" max="2" width="71.140625" style="2" customWidth="1"/>
    <col min="3" max="3" width="19.85546875" style="2" bestFit="1" customWidth="1"/>
    <col min="4" max="4" width="18.28515625" style="2" bestFit="1" customWidth="1"/>
    <col min="5" max="5" width="18" style="2" customWidth="1"/>
    <col min="6" max="16384" width="9.140625" style="2"/>
  </cols>
  <sheetData>
    <row r="1" spans="1:9" x14ac:dyDescent="0.25">
      <c r="E1" s="3" t="s">
        <v>109</v>
      </c>
      <c r="F1" s="4"/>
      <c r="G1" s="4"/>
      <c r="H1" s="4"/>
      <c r="I1" s="4"/>
    </row>
    <row r="2" spans="1:9" x14ac:dyDescent="0.25">
      <c r="C2" s="3"/>
      <c r="D2" s="3"/>
      <c r="E2" s="3"/>
    </row>
    <row r="3" spans="1:9" x14ac:dyDescent="0.25">
      <c r="A3" s="61" t="s">
        <v>0</v>
      </c>
      <c r="B3" s="61"/>
      <c r="C3" s="61"/>
      <c r="D3" s="61"/>
      <c r="E3" s="61"/>
    </row>
    <row r="4" spans="1:9" s="52" customFormat="1" ht="31.5" customHeight="1" x14ac:dyDescent="0.25">
      <c r="A4" s="62" t="s">
        <v>108</v>
      </c>
      <c r="B4" s="62"/>
      <c r="C4" s="62"/>
      <c r="D4" s="62"/>
      <c r="E4" s="62"/>
    </row>
    <row r="5" spans="1:9" x14ac:dyDescent="0.25">
      <c r="A5" s="5"/>
      <c r="B5" s="5"/>
      <c r="C5" s="5"/>
    </row>
    <row r="6" spans="1:9" x14ac:dyDescent="0.25">
      <c r="A6" s="6" t="s">
        <v>1</v>
      </c>
      <c r="B6" s="5"/>
      <c r="C6" s="5"/>
    </row>
    <row r="7" spans="1:9" ht="18" customHeight="1" x14ac:dyDescent="0.25">
      <c r="A7" s="7" t="s">
        <v>2</v>
      </c>
      <c r="B7" s="8"/>
      <c r="E7" s="9" t="s">
        <v>77</v>
      </c>
    </row>
    <row r="8" spans="1:9" ht="70.5" customHeight="1" x14ac:dyDescent="0.25">
      <c r="A8" s="53" t="s">
        <v>3</v>
      </c>
      <c r="B8" s="11" t="s">
        <v>4</v>
      </c>
      <c r="C8" s="10" t="s">
        <v>104</v>
      </c>
      <c r="D8" s="12" t="s">
        <v>105</v>
      </c>
      <c r="E8" s="12" t="s">
        <v>106</v>
      </c>
    </row>
    <row r="9" spans="1:9" x14ac:dyDescent="0.25">
      <c r="A9" s="13" t="s">
        <v>19</v>
      </c>
      <c r="B9" s="14" t="s">
        <v>20</v>
      </c>
      <c r="C9" s="13" t="s">
        <v>21</v>
      </c>
      <c r="D9" s="14" t="s">
        <v>22</v>
      </c>
      <c r="E9" s="14" t="s">
        <v>23</v>
      </c>
    </row>
    <row r="10" spans="1:9" x14ac:dyDescent="0.25">
      <c r="A10" s="48" t="s">
        <v>10</v>
      </c>
      <c r="B10" s="26" t="s">
        <v>91</v>
      </c>
      <c r="C10" s="16">
        <f>SUM(Önkormányzat!C10,Hivatal!C10)</f>
        <v>286691251</v>
      </c>
      <c r="D10" s="16">
        <f>SUM(Önkormányzat!D10,Hivatal!D10)</f>
        <v>286691251</v>
      </c>
      <c r="E10" s="16">
        <f>SUM(Önkormányzat!E10,Hivatal!E10)</f>
        <v>0</v>
      </c>
    </row>
    <row r="11" spans="1:9" s="17" customFormat="1" x14ac:dyDescent="0.25">
      <c r="A11" s="1" t="s">
        <v>24</v>
      </c>
      <c r="B11" s="15" t="s">
        <v>100</v>
      </c>
      <c r="C11" s="16">
        <f>SUM(Önkormányzat!C11,Hivatal!C11)</f>
        <v>286109350</v>
      </c>
      <c r="D11" s="16">
        <f>SUM(Önkormányzat!D11,Hivatal!D11)</f>
        <v>286109350</v>
      </c>
      <c r="E11" s="16">
        <f>SUM(Önkormányzat!E11,Hivatal!E11)</f>
        <v>0</v>
      </c>
    </row>
    <row r="12" spans="1:9" x14ac:dyDescent="0.25">
      <c r="A12" s="45" t="s">
        <v>67</v>
      </c>
      <c r="B12" s="18" t="s">
        <v>25</v>
      </c>
      <c r="C12" s="16">
        <f>SUM(Önkormányzat!C12,Hivatal!C12)</f>
        <v>269800000</v>
      </c>
      <c r="D12" s="16">
        <f>SUM(Önkormányzat!D12,Hivatal!D12)</f>
        <v>269800000</v>
      </c>
      <c r="E12" s="16">
        <f>SUM(Önkormányzat!E12,Hivatal!E12)</f>
        <v>0</v>
      </c>
    </row>
    <row r="13" spans="1:9" x14ac:dyDescent="0.25">
      <c r="A13" s="45" t="s">
        <v>73</v>
      </c>
      <c r="B13" s="18" t="s">
        <v>74</v>
      </c>
      <c r="C13" s="16">
        <f>SUM(Önkormányzat!C13,Hivatal!C13)</f>
        <v>0</v>
      </c>
      <c r="D13" s="16">
        <f>SUM(Önkormányzat!D13,Hivatal!D13)</f>
        <v>0</v>
      </c>
      <c r="E13" s="16">
        <f>SUM(Önkormányzat!E13,Hivatal!E13)</f>
        <v>0</v>
      </c>
    </row>
    <row r="14" spans="1:9" x14ac:dyDescent="0.25">
      <c r="A14" s="45" t="s">
        <v>99</v>
      </c>
      <c r="B14" s="18" t="s">
        <v>26</v>
      </c>
      <c r="C14" s="16">
        <f>SUM(Önkormányzat!C14,Hivatal!C14)</f>
        <v>16309350</v>
      </c>
      <c r="D14" s="16">
        <f>SUM(Önkormányzat!D14,Hivatal!D14)</f>
        <v>16309350</v>
      </c>
      <c r="E14" s="16">
        <f>SUM(Önkormányzat!E14,Hivatal!E14)</f>
        <v>0</v>
      </c>
    </row>
    <row r="15" spans="1:9" x14ac:dyDescent="0.25">
      <c r="A15" s="1" t="s">
        <v>50</v>
      </c>
      <c r="B15" s="20" t="s">
        <v>30</v>
      </c>
      <c r="C15" s="16">
        <f>SUM(Önkormányzat!C15,Hivatal!C15)</f>
        <v>581901</v>
      </c>
      <c r="D15" s="16">
        <f>SUM(Önkormányzat!D15,Hivatal!D15)</f>
        <v>581901</v>
      </c>
      <c r="E15" s="16">
        <f>SUM(Önkormányzat!E15,Hivatal!E15)</f>
        <v>0</v>
      </c>
    </row>
    <row r="16" spans="1:9" x14ac:dyDescent="0.25">
      <c r="A16" s="45" t="s">
        <v>68</v>
      </c>
      <c r="B16" s="21" t="s">
        <v>75</v>
      </c>
      <c r="C16" s="16">
        <f>SUM(Önkormányzat!C16,Hivatal!C16)</f>
        <v>0</v>
      </c>
      <c r="D16" s="16">
        <f>SUM(Önkormányzat!D16,Hivatal!D16)</f>
        <v>0</v>
      </c>
      <c r="E16" s="16">
        <f>SUM(Önkormányzat!E16,Hivatal!E16)</f>
        <v>0</v>
      </c>
    </row>
    <row r="17" spans="1:5" x14ac:dyDescent="0.25">
      <c r="A17" s="45" t="s">
        <v>83</v>
      </c>
      <c r="B17" s="22" t="s">
        <v>82</v>
      </c>
      <c r="C17" s="16">
        <f>SUM(Önkormányzat!C17,Hivatal!C17)</f>
        <v>561645</v>
      </c>
      <c r="D17" s="16">
        <f>SUM(Önkormányzat!D17,Hivatal!D17)</f>
        <v>561645</v>
      </c>
      <c r="E17" s="16">
        <f>SUM(Önkormányzat!E17,Hivatal!E17)</f>
        <v>0</v>
      </c>
    </row>
    <row r="18" spans="1:5" x14ac:dyDescent="0.25">
      <c r="A18" s="45" t="s">
        <v>84</v>
      </c>
      <c r="B18" s="24" t="s">
        <v>101</v>
      </c>
      <c r="C18" s="16">
        <f>SUM(Önkormányzat!C18,Hivatal!C18)</f>
        <v>17136</v>
      </c>
      <c r="D18" s="16">
        <f>SUM(Önkormányzat!D18,Hivatal!D18)</f>
        <v>17136</v>
      </c>
      <c r="E18" s="16">
        <f>SUM(Önkormányzat!E18,Hivatal!E18)</f>
        <v>0</v>
      </c>
    </row>
    <row r="19" spans="1:5" x14ac:dyDescent="0.25">
      <c r="A19" s="45" t="s">
        <v>85</v>
      </c>
      <c r="B19" s="18" t="s">
        <v>31</v>
      </c>
      <c r="C19" s="16">
        <f>SUM(Önkormányzat!C19,Hivatal!C19)</f>
        <v>3120</v>
      </c>
      <c r="D19" s="16">
        <f>SUM(Önkormányzat!D19,Hivatal!D19)</f>
        <v>3120</v>
      </c>
      <c r="E19" s="16">
        <f>SUM(Önkormányzat!E19,Hivatal!E19)</f>
        <v>0</v>
      </c>
    </row>
    <row r="20" spans="1:5" x14ac:dyDescent="0.25">
      <c r="A20" s="45" t="s">
        <v>86</v>
      </c>
      <c r="B20" s="22" t="s">
        <v>32</v>
      </c>
      <c r="C20" s="16">
        <f>SUM(Önkormányzat!C20,Hivatal!C20)</f>
        <v>0</v>
      </c>
      <c r="D20" s="16">
        <f>SUM(Önkormányzat!D20,Hivatal!D20)</f>
        <v>0</v>
      </c>
      <c r="E20" s="16">
        <f>SUM(Önkormányzat!E20,Hivatal!E20)</f>
        <v>0</v>
      </c>
    </row>
    <row r="21" spans="1:5" x14ac:dyDescent="0.25">
      <c r="A21" s="45" t="s">
        <v>87</v>
      </c>
      <c r="B21" s="24" t="s">
        <v>102</v>
      </c>
      <c r="C21" s="16">
        <f>SUM(Önkormányzat!C21,Hivatal!C21)</f>
        <v>0</v>
      </c>
      <c r="D21" s="16">
        <f>SUM(Önkormányzat!D21,Hivatal!D21)</f>
        <v>0</v>
      </c>
      <c r="E21" s="16">
        <f>SUM(Önkormányzat!E21,Hivatal!E21)</f>
        <v>0</v>
      </c>
    </row>
    <row r="22" spans="1:5" x14ac:dyDescent="0.25">
      <c r="A22" s="45" t="s">
        <v>98</v>
      </c>
      <c r="B22" s="24" t="s">
        <v>33</v>
      </c>
      <c r="C22" s="16">
        <f>SUM(Önkormányzat!C22,Hivatal!C22)</f>
        <v>0</v>
      </c>
      <c r="D22" s="16">
        <f>SUM(Önkormányzat!D22,Hivatal!D22)</f>
        <v>0</v>
      </c>
      <c r="E22" s="16">
        <f>SUM(Önkormányzat!E22,Hivatal!E22)</f>
        <v>0</v>
      </c>
    </row>
    <row r="23" spans="1:5" x14ac:dyDescent="0.25">
      <c r="A23" s="48" t="s">
        <v>51</v>
      </c>
      <c r="B23" s="26" t="s">
        <v>36</v>
      </c>
      <c r="C23" s="16">
        <f>SUM(Önkormányzat!C23,Hivatal!C23)</f>
        <v>0</v>
      </c>
      <c r="D23" s="16">
        <f>SUM(Önkormányzat!D23,Hivatal!D23)</f>
        <v>0</v>
      </c>
      <c r="E23" s="16">
        <f>SUM(Önkormányzat!E23,Hivatal!E23)</f>
        <v>0</v>
      </c>
    </row>
    <row r="24" spans="1:5" x14ac:dyDescent="0.25">
      <c r="A24" s="45" t="s">
        <v>69</v>
      </c>
      <c r="B24" s="22" t="s">
        <v>37</v>
      </c>
      <c r="C24" s="16">
        <f>SUM(Önkormányzat!C24,Hivatal!C24)</f>
        <v>0</v>
      </c>
      <c r="D24" s="16">
        <f>SUM(Önkormányzat!D24,Hivatal!D24)</f>
        <v>0</v>
      </c>
      <c r="E24" s="16">
        <f>SUM(Önkormányzat!E24,Hivatal!E24)</f>
        <v>0</v>
      </c>
    </row>
    <row r="25" spans="1:5" s="17" customFormat="1" x14ac:dyDescent="0.25">
      <c r="A25" s="1" t="s">
        <v>12</v>
      </c>
      <c r="B25" s="15" t="s">
        <v>72</v>
      </c>
      <c r="C25" s="16">
        <f>SUM(Önkormányzat!C25,Hivatal!C25)</f>
        <v>0</v>
      </c>
      <c r="D25" s="16">
        <f>SUM(Önkormányzat!D25,Hivatal!D25)</f>
        <v>0</v>
      </c>
      <c r="E25" s="16">
        <f>SUM(Önkormányzat!E25,Hivatal!E25)</f>
        <v>0</v>
      </c>
    </row>
    <row r="26" spans="1:5" x14ac:dyDescent="0.25">
      <c r="A26" s="1" t="s">
        <v>29</v>
      </c>
      <c r="B26" s="15" t="s">
        <v>27</v>
      </c>
      <c r="C26" s="16">
        <f>SUM(Önkormányzat!C26,Hivatal!C26)</f>
        <v>0</v>
      </c>
      <c r="D26" s="16">
        <f>SUM(Önkormányzat!D26,Hivatal!D26)</f>
        <v>0</v>
      </c>
      <c r="E26" s="16">
        <f>SUM(Önkormányzat!E26,Hivatal!E26)</f>
        <v>0</v>
      </c>
    </row>
    <row r="27" spans="1:5" x14ac:dyDescent="0.25">
      <c r="A27" s="45" t="s">
        <v>70</v>
      </c>
      <c r="B27" s="18" t="s">
        <v>28</v>
      </c>
      <c r="C27" s="16">
        <f>SUM(Önkormányzat!C27,Hivatal!C27)</f>
        <v>0</v>
      </c>
      <c r="D27" s="16">
        <f>SUM(Önkormányzat!D27,Hivatal!D27)</f>
        <v>0</v>
      </c>
      <c r="E27" s="16">
        <f>SUM(Önkormányzat!E27,Hivatal!E27)</f>
        <v>0</v>
      </c>
    </row>
    <row r="28" spans="1:5" s="17" customFormat="1" x14ac:dyDescent="0.25">
      <c r="A28" s="1" t="s">
        <v>56</v>
      </c>
      <c r="B28" s="25" t="s">
        <v>34</v>
      </c>
      <c r="C28" s="16">
        <f>SUM(Önkormányzat!C28,Hivatal!C28)</f>
        <v>0</v>
      </c>
      <c r="D28" s="16">
        <f>SUM(Önkormányzat!D28,Hivatal!D28)</f>
        <v>0</v>
      </c>
      <c r="E28" s="16">
        <f>SUM(Önkormányzat!E28,Hivatal!E28)</f>
        <v>0</v>
      </c>
    </row>
    <row r="29" spans="1:5" x14ac:dyDescent="0.25">
      <c r="A29" s="45" t="s">
        <v>81</v>
      </c>
      <c r="B29" s="24" t="s">
        <v>35</v>
      </c>
      <c r="C29" s="16">
        <f>SUM(Önkormányzat!C29,Hivatal!C29)</f>
        <v>0</v>
      </c>
      <c r="D29" s="16">
        <f>SUM(Önkormányzat!D29,Hivatal!D29)</f>
        <v>0</v>
      </c>
      <c r="E29" s="16">
        <f>SUM(Önkormányzat!E29,Hivatal!E29)</f>
        <v>0</v>
      </c>
    </row>
    <row r="30" spans="1:5" s="17" customFormat="1" x14ac:dyDescent="0.25">
      <c r="A30" s="1" t="s">
        <v>57</v>
      </c>
      <c r="B30" s="15" t="s">
        <v>38</v>
      </c>
      <c r="C30" s="16">
        <f>SUM(Önkormányzat!C30,Hivatal!C30)</f>
        <v>0</v>
      </c>
      <c r="D30" s="16">
        <f>SUM(Önkormányzat!D30,Hivatal!D30)</f>
        <v>0</v>
      </c>
      <c r="E30" s="16">
        <f>SUM(Önkormányzat!E30,Hivatal!E30)</f>
        <v>0</v>
      </c>
    </row>
    <row r="31" spans="1:5" ht="31.5" x14ac:dyDescent="0.25">
      <c r="A31" s="54" t="s">
        <v>58</v>
      </c>
      <c r="B31" s="24" t="s">
        <v>39</v>
      </c>
      <c r="C31" s="16">
        <f>SUM(Önkormányzat!C31,Hivatal!C31)</f>
        <v>0</v>
      </c>
      <c r="D31" s="16">
        <f>SUM(Önkormányzat!D31,Hivatal!D31)</f>
        <v>0</v>
      </c>
      <c r="E31" s="16">
        <f>SUM(Önkormányzat!E31,Hivatal!E31)</f>
        <v>0</v>
      </c>
    </row>
    <row r="32" spans="1:5" x14ac:dyDescent="0.25">
      <c r="A32" s="45" t="s">
        <v>59</v>
      </c>
      <c r="B32" s="18" t="s">
        <v>40</v>
      </c>
      <c r="C32" s="16">
        <f>SUM(Önkormányzat!C32,Hivatal!C32)</f>
        <v>0</v>
      </c>
      <c r="D32" s="16">
        <f>SUM(Önkormányzat!D32,Hivatal!D32)</f>
        <v>0</v>
      </c>
      <c r="E32" s="16">
        <f>SUM(Önkormányzat!E32,Hivatal!E32)</f>
        <v>0</v>
      </c>
    </row>
    <row r="33" spans="1:5" s="17" customFormat="1" x14ac:dyDescent="0.25">
      <c r="A33" s="42" t="s">
        <v>14</v>
      </c>
      <c r="B33" s="6" t="s">
        <v>71</v>
      </c>
      <c r="C33" s="16">
        <f>SUM(Önkormányzat!C33,Hivatal!C33)</f>
        <v>286691251</v>
      </c>
      <c r="D33" s="16">
        <f>SUM(Önkormányzat!D33,Hivatal!D33)</f>
        <v>286691251</v>
      </c>
      <c r="E33" s="16">
        <f>SUM(Önkormányzat!E33,Hivatal!E33)</f>
        <v>0</v>
      </c>
    </row>
    <row r="34" spans="1:5" s="17" customFormat="1" x14ac:dyDescent="0.25">
      <c r="A34" s="49">
        <v>4</v>
      </c>
      <c r="B34" s="27" t="s">
        <v>43</v>
      </c>
      <c r="C34" s="16">
        <f>SUM(Önkormányzat!C34,Hivatal!C34)</f>
        <v>196962461</v>
      </c>
      <c r="D34" s="16">
        <f>SUM(Önkormányzat!D34,Hivatal!D34)</f>
        <v>163414331</v>
      </c>
      <c r="E34" s="16">
        <f>SUM(Önkormányzat!E34,Hivatal!E34)</f>
        <v>33548130</v>
      </c>
    </row>
    <row r="35" spans="1:5" s="17" customFormat="1" x14ac:dyDescent="0.25">
      <c r="A35" s="49" t="s">
        <v>16</v>
      </c>
      <c r="B35" s="27" t="s">
        <v>79</v>
      </c>
      <c r="C35" s="16">
        <f>SUM(Önkormányzat!C35,Hivatal!C35)</f>
        <v>0</v>
      </c>
      <c r="D35" s="16">
        <f>SUM(Önkormányzat!D35,Hivatal!D35)</f>
        <v>0</v>
      </c>
      <c r="E35" s="16">
        <f>SUM(Önkormányzat!E35,Hivatal!E35)</f>
        <v>0</v>
      </c>
    </row>
    <row r="36" spans="1:5" s="17" customFormat="1" ht="15" customHeight="1" x14ac:dyDescent="0.25">
      <c r="A36" s="1" t="s">
        <v>17</v>
      </c>
      <c r="B36" s="27" t="s">
        <v>42</v>
      </c>
      <c r="C36" s="16">
        <f>SUM(Önkormányzat!C36,Hivatal!C36)</f>
        <v>253426826</v>
      </c>
      <c r="D36" s="16">
        <f>SUM(Önkormányzat!D36,Hivatal!D36)</f>
        <v>253426826</v>
      </c>
      <c r="E36" s="16">
        <f>SUM(Önkormányzat!E36,Hivatal!E36)</f>
        <v>0</v>
      </c>
    </row>
    <row r="37" spans="1:5" s="17" customFormat="1" x14ac:dyDescent="0.25">
      <c r="A37" s="49" t="s">
        <v>66</v>
      </c>
      <c r="B37" s="27" t="s">
        <v>96</v>
      </c>
      <c r="C37" s="16">
        <f>SUM(Önkormányzat!C37,Hivatal!C37)</f>
        <v>450389287</v>
      </c>
      <c r="D37" s="16">
        <f>SUM(Önkormányzat!D37,Hivatal!D37)</f>
        <v>416841157</v>
      </c>
      <c r="E37" s="16">
        <f>SUM(Önkormányzat!E37,Hivatal!E37)</f>
        <v>33548130</v>
      </c>
    </row>
    <row r="38" spans="1:5" s="17" customFormat="1" x14ac:dyDescent="0.25">
      <c r="A38" s="6" t="s">
        <v>41</v>
      </c>
      <c r="B38" s="25" t="s">
        <v>97</v>
      </c>
      <c r="C38" s="16">
        <f>SUM(Önkormányzat!C38,Hivatal!C38)</f>
        <v>450389287</v>
      </c>
      <c r="D38" s="16">
        <f>SUM(Önkormányzat!D38,Hivatal!D38)</f>
        <v>416841157</v>
      </c>
      <c r="E38" s="16">
        <f>SUM(Önkormányzat!E38,Hivatal!E38)</f>
        <v>33548130</v>
      </c>
    </row>
    <row r="39" spans="1:5" s="17" customFormat="1" x14ac:dyDescent="0.25">
      <c r="A39" s="50" t="s">
        <v>78</v>
      </c>
      <c r="B39" s="29" t="s">
        <v>80</v>
      </c>
      <c r="C39" s="55">
        <f>SUM(Önkormányzat!C39,Hivatal!C39)</f>
        <v>737080538</v>
      </c>
      <c r="D39" s="55">
        <f>SUM(Önkormányzat!D39,Hivatal!D39)</f>
        <v>703532408</v>
      </c>
      <c r="E39" s="55">
        <f>SUM(Önkormányzat!E39,Hivatal!E39)</f>
        <v>33548130</v>
      </c>
    </row>
    <row r="40" spans="1:5" x14ac:dyDescent="0.25">
      <c r="A40" s="5"/>
      <c r="B40" s="25"/>
      <c r="C40" s="31"/>
    </row>
    <row r="41" spans="1:5" hidden="1" x14ac:dyDescent="0.25">
      <c r="A41" s="5"/>
      <c r="B41" s="25"/>
      <c r="C41" s="31"/>
    </row>
    <row r="42" spans="1:5" x14ac:dyDescent="0.25">
      <c r="A42" s="6" t="s">
        <v>5</v>
      </c>
      <c r="B42" s="5"/>
      <c r="C42" s="5"/>
    </row>
    <row r="43" spans="1:5" ht="22.5" customHeight="1" x14ac:dyDescent="0.25">
      <c r="A43" s="7" t="s">
        <v>6</v>
      </c>
      <c r="B43" s="8"/>
      <c r="C43" s="9"/>
      <c r="E43" s="9" t="s">
        <v>77</v>
      </c>
    </row>
    <row r="44" spans="1:5" ht="68.25" customHeight="1" x14ac:dyDescent="0.25">
      <c r="A44" s="53" t="s">
        <v>3</v>
      </c>
      <c r="B44" s="11" t="s">
        <v>4</v>
      </c>
      <c r="C44" s="10" t="s">
        <v>104</v>
      </c>
      <c r="D44" s="12" t="s">
        <v>105</v>
      </c>
      <c r="E44" s="12" t="s">
        <v>106</v>
      </c>
    </row>
    <row r="45" spans="1:5" x14ac:dyDescent="0.25">
      <c r="A45" s="13" t="s">
        <v>19</v>
      </c>
      <c r="B45" s="14" t="s">
        <v>20</v>
      </c>
      <c r="C45" s="13" t="s">
        <v>21</v>
      </c>
      <c r="D45" s="14" t="s">
        <v>22</v>
      </c>
      <c r="E45" s="14" t="s">
        <v>23</v>
      </c>
    </row>
    <row r="46" spans="1:5" x14ac:dyDescent="0.25">
      <c r="A46" s="1" t="s">
        <v>60</v>
      </c>
      <c r="B46" s="46" t="s">
        <v>64</v>
      </c>
      <c r="C46" s="16">
        <f>SUM(Önkormányzat!C46,Hivatal!C46)</f>
        <v>438511712</v>
      </c>
      <c r="D46" s="16">
        <f>SUM(Önkormányzat!D46,Hivatal!D46)</f>
        <v>404963582</v>
      </c>
      <c r="E46" s="16">
        <f>SUM(Önkormányzat!E46,Hivatal!E46)</f>
        <v>33548130</v>
      </c>
    </row>
    <row r="47" spans="1:5" s="17" customFormat="1" x14ac:dyDescent="0.25">
      <c r="A47" s="1" t="s">
        <v>24</v>
      </c>
      <c r="B47" s="32" t="s">
        <v>7</v>
      </c>
      <c r="C47" s="16">
        <f>SUM(Önkormányzat!C47,Hivatal!C47)</f>
        <v>264880662</v>
      </c>
      <c r="D47" s="16">
        <f>SUM(Önkormányzat!D47,Hivatal!D47)</f>
        <v>264681780</v>
      </c>
      <c r="E47" s="16">
        <f>SUM(Önkormányzat!E49,Hivatal!E47)</f>
        <v>26293074</v>
      </c>
    </row>
    <row r="48" spans="1:5" s="17" customFormat="1" x14ac:dyDescent="0.25">
      <c r="A48" s="1" t="s">
        <v>50</v>
      </c>
      <c r="B48" s="33" t="s">
        <v>8</v>
      </c>
      <c r="C48" s="16">
        <f>SUM(Önkormányzat!C48,Hivatal!C48)</f>
        <v>38768836</v>
      </c>
      <c r="D48" s="16">
        <f>SUM(Önkormányzat!D48,Hivatal!D48)</f>
        <v>38677662</v>
      </c>
      <c r="E48" s="16">
        <f>SUM(Önkormányzat!E48,Hivatal!E48)</f>
        <v>91174</v>
      </c>
    </row>
    <row r="49" spans="1:9" s="17" customFormat="1" x14ac:dyDescent="0.25">
      <c r="A49" s="1" t="s">
        <v>51</v>
      </c>
      <c r="B49" s="33" t="s">
        <v>9</v>
      </c>
      <c r="C49" s="16">
        <f>SUM(Önkormányzat!C49,Hivatal!C49)</f>
        <v>121508810</v>
      </c>
      <c r="D49" s="16">
        <f>SUM(Önkormányzat!D49,Hivatal!D49)</f>
        <v>95215736</v>
      </c>
      <c r="E49" s="16">
        <f>SUM(Önkormányzat!E49,Hivatal!E49)</f>
        <v>26293074</v>
      </c>
    </row>
    <row r="50" spans="1:9" s="17" customFormat="1" x14ac:dyDescent="0.25">
      <c r="A50" s="1" t="s">
        <v>52</v>
      </c>
      <c r="B50" s="33" t="s">
        <v>18</v>
      </c>
      <c r="C50" s="16">
        <f>SUM(Önkormányzat!C50,Hivatal!C50)</f>
        <v>13353404</v>
      </c>
      <c r="D50" s="16">
        <f>SUM(Önkormányzat!D50,Hivatal!D50)</f>
        <v>6388404</v>
      </c>
      <c r="E50" s="16">
        <f>SUM(Önkormányzat!E50,Hivatal!E50)</f>
        <v>6965000</v>
      </c>
    </row>
    <row r="51" spans="1:9" x14ac:dyDescent="0.25">
      <c r="A51" s="45" t="s">
        <v>53</v>
      </c>
      <c r="B51" s="35" t="s">
        <v>44</v>
      </c>
      <c r="C51" s="16">
        <f>SUM(Önkormányzat!C51,Hivatal!C51)</f>
        <v>100000</v>
      </c>
      <c r="D51" s="16">
        <f>SUM(Önkormányzat!D51,Hivatal!D51)</f>
        <v>100000</v>
      </c>
      <c r="E51" s="16">
        <f>SUM(Önkormányzat!E51,Hivatal!E51)</f>
        <v>0</v>
      </c>
      <c r="F51" s="34"/>
      <c r="G51" s="34"/>
      <c r="H51" s="34"/>
      <c r="I51" s="34"/>
    </row>
    <row r="52" spans="1:9" x14ac:dyDescent="0.25">
      <c r="A52" s="45" t="s">
        <v>54</v>
      </c>
      <c r="B52" s="35" t="s">
        <v>45</v>
      </c>
      <c r="C52" s="16">
        <f>SUM(Önkormányzat!C52,Hivatal!C52)</f>
        <v>0</v>
      </c>
      <c r="D52" s="16">
        <f>SUM(Önkormányzat!D52,Hivatal!D52)</f>
        <v>0</v>
      </c>
      <c r="E52" s="16">
        <f>SUM(Önkormányzat!E52,Hivatal!E52)</f>
        <v>0</v>
      </c>
      <c r="F52" s="37"/>
      <c r="G52" s="37"/>
      <c r="H52" s="37"/>
      <c r="I52" s="38"/>
    </row>
    <row r="53" spans="1:9" s="59" customFormat="1" x14ac:dyDescent="0.25">
      <c r="A53" s="58" t="s">
        <v>55</v>
      </c>
      <c r="B53" s="56" t="s">
        <v>63</v>
      </c>
      <c r="C53" s="60">
        <f>SUM(Önkormányzat!C53,Hivatal!C53)</f>
        <v>13253404</v>
      </c>
      <c r="D53" s="60">
        <f>SUM(Önkormányzat!D53,Hivatal!D53)</f>
        <v>6288404</v>
      </c>
      <c r="E53" s="60">
        <f>SUM(Önkormányzat!E53,Hivatal!E53)</f>
        <v>6965000</v>
      </c>
      <c r="F53" s="56"/>
      <c r="G53" s="56"/>
      <c r="H53" s="56"/>
      <c r="I53" s="56"/>
    </row>
    <row r="54" spans="1:9" x14ac:dyDescent="0.25">
      <c r="A54" s="45" t="s">
        <v>88</v>
      </c>
      <c r="B54" s="37" t="s">
        <v>13</v>
      </c>
      <c r="C54" s="16">
        <f>SUM(Önkormányzat!C54,Hivatal!C54)</f>
        <v>6288404</v>
      </c>
      <c r="D54" s="16">
        <f>SUM(Önkormányzat!D54,Hivatal!D54)</f>
        <v>6288404</v>
      </c>
      <c r="E54" s="16">
        <f>SUM(Önkormányzat!E54,Hivatal!E54)</f>
        <v>0</v>
      </c>
      <c r="F54" s="37"/>
      <c r="G54" s="37"/>
      <c r="H54" s="37"/>
      <c r="I54" s="37"/>
    </row>
    <row r="55" spans="1:9" x14ac:dyDescent="0.25">
      <c r="A55" s="45" t="s">
        <v>89</v>
      </c>
      <c r="B55" s="37" t="s">
        <v>90</v>
      </c>
      <c r="C55" s="16">
        <f>SUM(Önkormányzat!C55,Hivatal!C55)</f>
        <v>6965000</v>
      </c>
      <c r="D55" s="16">
        <f>SUM(Önkormányzat!D55,Hivatal!D55)</f>
        <v>0</v>
      </c>
      <c r="E55" s="16">
        <f>SUM(Önkormányzat!E55,Hivatal!E55)</f>
        <v>6965000</v>
      </c>
      <c r="F55" s="37"/>
      <c r="G55" s="37"/>
      <c r="H55" s="37"/>
      <c r="I55" s="37"/>
    </row>
    <row r="56" spans="1:9" s="17" customFormat="1" x14ac:dyDescent="0.25">
      <c r="A56" s="1" t="s">
        <v>61</v>
      </c>
      <c r="B56" s="51" t="s">
        <v>65</v>
      </c>
      <c r="C56" s="16">
        <f>SUM(Önkormányzat!C56,Hivatal!C56)</f>
        <v>34350000</v>
      </c>
      <c r="D56" s="16">
        <f>SUM(Önkormányzat!D56,Hivatal!D56)</f>
        <v>34350000</v>
      </c>
      <c r="E56" s="16">
        <f>SUM(Önkormányzat!E56,Hivatal!E56)</f>
        <v>0</v>
      </c>
      <c r="F56" s="41"/>
      <c r="G56" s="41"/>
      <c r="H56" s="41"/>
      <c r="I56" s="41"/>
    </row>
    <row r="57" spans="1:9" s="17" customFormat="1" x14ac:dyDescent="0.25">
      <c r="A57" s="42" t="s">
        <v>29</v>
      </c>
      <c r="B57" s="39" t="s">
        <v>46</v>
      </c>
      <c r="C57" s="16">
        <f>SUM(Önkormányzat!C57,Hivatal!C57)</f>
        <v>34350000</v>
      </c>
      <c r="D57" s="16">
        <f>SUM(Önkormányzat!D57,Hivatal!D57)</f>
        <v>34350000</v>
      </c>
      <c r="E57" s="16">
        <f>SUM(Önkormányzat!E57,Hivatal!E57)</f>
        <v>0</v>
      </c>
      <c r="F57" s="39"/>
      <c r="G57" s="39"/>
      <c r="H57" s="39"/>
      <c r="I57" s="39"/>
    </row>
    <row r="58" spans="1:9" s="17" customFormat="1" x14ac:dyDescent="0.25">
      <c r="A58" s="42" t="s">
        <v>56</v>
      </c>
      <c r="B58" s="39" t="s">
        <v>11</v>
      </c>
      <c r="C58" s="16">
        <f>SUM(Önkormányzat!C58,Hivatal!C58)</f>
        <v>0</v>
      </c>
      <c r="D58" s="16">
        <f>SUM(Önkormányzat!D58,Hivatal!D58)</f>
        <v>0</v>
      </c>
      <c r="E58" s="16">
        <f>SUM(Önkormányzat!E58,Hivatal!E58)</f>
        <v>0</v>
      </c>
      <c r="F58" s="39"/>
      <c r="G58" s="39"/>
      <c r="H58" s="39"/>
      <c r="I58" s="39"/>
    </row>
    <row r="59" spans="1:9" s="17" customFormat="1" x14ac:dyDescent="0.25">
      <c r="A59" s="42" t="s">
        <v>57</v>
      </c>
      <c r="B59" s="39" t="s">
        <v>47</v>
      </c>
      <c r="C59" s="16">
        <f>SUM(Önkormányzat!C59,Hivatal!C59)</f>
        <v>0</v>
      </c>
      <c r="D59" s="16">
        <f>SUM(Önkormányzat!D59,Hivatal!D59)</f>
        <v>0</v>
      </c>
      <c r="E59" s="16">
        <f>SUM(Önkormányzat!E59,Hivatal!E59)</f>
        <v>0</v>
      </c>
      <c r="F59" s="39"/>
      <c r="G59" s="39"/>
      <c r="H59" s="39"/>
      <c r="I59" s="39"/>
    </row>
    <row r="60" spans="1:9" x14ac:dyDescent="0.25">
      <c r="A60" s="45" t="s">
        <v>58</v>
      </c>
      <c r="B60" s="35" t="s">
        <v>48</v>
      </c>
      <c r="C60" s="16">
        <f>SUM(Önkormányzat!C60,Hivatal!C60)</f>
        <v>0</v>
      </c>
      <c r="D60" s="16">
        <f>SUM(Önkormányzat!D60,Hivatal!D60)</f>
        <v>0</v>
      </c>
      <c r="E60" s="16">
        <f>SUM(Önkormányzat!E60,Hivatal!E60)</f>
        <v>0</v>
      </c>
      <c r="F60" s="38"/>
      <c r="G60" s="38"/>
      <c r="H60" s="38"/>
      <c r="I60" s="38"/>
    </row>
    <row r="61" spans="1:9" x14ac:dyDescent="0.25">
      <c r="A61" s="45" t="s">
        <v>59</v>
      </c>
      <c r="B61" s="35" t="s">
        <v>49</v>
      </c>
      <c r="C61" s="16">
        <f>SUM(Önkormányzat!C61,Hivatal!C61)</f>
        <v>0</v>
      </c>
      <c r="D61" s="16">
        <f>SUM(Önkormányzat!D61,Hivatal!D61)</f>
        <v>0</v>
      </c>
      <c r="E61" s="16">
        <f>SUM(Önkormányzat!E61,Hivatal!E61)</f>
        <v>0</v>
      </c>
      <c r="F61" s="41"/>
      <c r="G61" s="41"/>
      <c r="H61" s="41"/>
      <c r="I61" s="39"/>
    </row>
    <row r="62" spans="1:9" s="17" customFormat="1" x14ac:dyDescent="0.25">
      <c r="A62" s="42" t="s">
        <v>14</v>
      </c>
      <c r="B62" s="42" t="s">
        <v>62</v>
      </c>
      <c r="C62" s="16">
        <f>SUM(Önkormányzat!C62,Hivatal!C62)</f>
        <v>472861712</v>
      </c>
      <c r="D62" s="16">
        <f>SUM(Önkormányzat!D62,Hivatal!D62)</f>
        <v>439313582</v>
      </c>
      <c r="E62" s="16">
        <f>SUM(Önkormányzat!E62,Hivatal!E62)</f>
        <v>33548130</v>
      </c>
      <c r="F62" s="41"/>
      <c r="G62" s="41"/>
      <c r="H62" s="41"/>
      <c r="I62" s="39"/>
    </row>
    <row r="63" spans="1:9" s="17" customFormat="1" x14ac:dyDescent="0.25">
      <c r="A63" s="42" t="s">
        <v>15</v>
      </c>
      <c r="B63" s="15" t="s">
        <v>76</v>
      </c>
      <c r="C63" s="16">
        <f>SUM(Önkormányzat!C63,Hivatal!C63)</f>
        <v>10792000</v>
      </c>
      <c r="D63" s="16">
        <f>SUM(Önkormányzat!D63,Hivatal!D63)</f>
        <v>10792000</v>
      </c>
      <c r="E63" s="16">
        <f>SUM(Önkormányzat!E63,Hivatal!E63)</f>
        <v>0</v>
      </c>
      <c r="F63" s="41"/>
      <c r="G63" s="41"/>
      <c r="H63" s="41"/>
      <c r="I63" s="39"/>
    </row>
    <row r="64" spans="1:9" s="17" customFormat="1" x14ac:dyDescent="0.25">
      <c r="A64" s="42" t="s">
        <v>16</v>
      </c>
      <c r="B64" s="27" t="s">
        <v>92</v>
      </c>
      <c r="C64" s="16">
        <f>SUM(Önkormányzat!C64,Hivatal!C64)</f>
        <v>253426826</v>
      </c>
      <c r="D64" s="16">
        <f>SUM(Önkormányzat!D64,Hivatal!D64)</f>
        <v>253426826</v>
      </c>
      <c r="E64" s="16">
        <f>SUM(Önkormányzat!E64,Hivatal!E64)</f>
        <v>0</v>
      </c>
      <c r="F64" s="41"/>
      <c r="G64" s="41"/>
      <c r="H64" s="41"/>
      <c r="I64" s="39"/>
    </row>
    <row r="65" spans="1:9" s="17" customFormat="1" x14ac:dyDescent="0.25">
      <c r="A65" s="42" t="s">
        <v>17</v>
      </c>
      <c r="B65" s="15" t="s">
        <v>93</v>
      </c>
      <c r="C65" s="16">
        <f>SUM(Önkormányzat!C65,Hivatal!C65)</f>
        <v>264218826</v>
      </c>
      <c r="D65" s="16">
        <f>SUM(Önkormányzat!D65,Hivatal!D65)</f>
        <v>264218826</v>
      </c>
      <c r="E65" s="16">
        <f>SUM(Önkormányzat!E65,Hivatal!E65)</f>
        <v>0</v>
      </c>
      <c r="F65" s="41"/>
      <c r="G65" s="41"/>
      <c r="H65" s="41"/>
      <c r="I65" s="39"/>
    </row>
    <row r="66" spans="1:9" s="17" customFormat="1" x14ac:dyDescent="0.25">
      <c r="A66" s="42" t="s">
        <v>66</v>
      </c>
      <c r="B66" s="41" t="s">
        <v>94</v>
      </c>
      <c r="C66" s="16">
        <f>SUM(Önkormányzat!C66,Hivatal!C66)</f>
        <v>264218826</v>
      </c>
      <c r="D66" s="16">
        <f>SUM(Önkormányzat!D66,Hivatal!D66)</f>
        <v>264218826</v>
      </c>
      <c r="E66" s="16">
        <f>SUM(Önkormányzat!E66,Hivatal!E66)</f>
        <v>0</v>
      </c>
      <c r="F66" s="41"/>
      <c r="G66" s="41"/>
      <c r="H66" s="41"/>
      <c r="I66" s="39"/>
    </row>
    <row r="67" spans="1:9" s="17" customFormat="1" x14ac:dyDescent="0.25">
      <c r="A67" s="47" t="s">
        <v>41</v>
      </c>
      <c r="B67" s="43" t="s">
        <v>95</v>
      </c>
      <c r="C67" s="55">
        <f>SUM(Önkormányzat!C67,Hivatal!C67)</f>
        <v>737080538</v>
      </c>
      <c r="D67" s="55">
        <f>SUM(Önkormányzat!D67,Hivatal!D67)</f>
        <v>703532408</v>
      </c>
      <c r="E67" s="55">
        <f>SUM(Önkormányzat!E67,Hivatal!E67)</f>
        <v>33548130</v>
      </c>
      <c r="F67" s="20"/>
      <c r="G67" s="20"/>
      <c r="H67" s="20"/>
      <c r="I67" s="20"/>
    </row>
    <row r="68" spans="1:9" x14ac:dyDescent="0.25">
      <c r="A68" s="21"/>
      <c r="B68" s="21"/>
    </row>
    <row r="69" spans="1:9" x14ac:dyDescent="0.25">
      <c r="A69" s="21"/>
      <c r="B69" s="21"/>
    </row>
    <row r="70" spans="1:9" x14ac:dyDescent="0.25">
      <c r="A70" s="21"/>
      <c r="B70" s="21"/>
    </row>
    <row r="71" spans="1:9" x14ac:dyDescent="0.25">
      <c r="A71" s="21"/>
      <c r="B71" s="21"/>
    </row>
    <row r="72" spans="1:9" x14ac:dyDescent="0.25">
      <c r="A72" s="21"/>
      <c r="B72" s="21"/>
    </row>
    <row r="73" spans="1:9" x14ac:dyDescent="0.25">
      <c r="A73" s="21"/>
      <c r="B73" s="21"/>
    </row>
    <row r="74" spans="1:9" x14ac:dyDescent="0.25">
      <c r="A74" s="21"/>
      <c r="B74" s="21"/>
    </row>
    <row r="75" spans="1:9" x14ac:dyDescent="0.25">
      <c r="A75" s="21"/>
      <c r="B75" s="21"/>
    </row>
    <row r="76" spans="1:9" x14ac:dyDescent="0.25">
      <c r="A76" s="21"/>
      <c r="B76" s="21"/>
    </row>
    <row r="77" spans="1:9" x14ac:dyDescent="0.25">
      <c r="A77" s="21"/>
      <c r="B77" s="21"/>
    </row>
    <row r="78" spans="1:9" x14ac:dyDescent="0.25">
      <c r="A78" s="21"/>
      <c r="B78" s="21"/>
    </row>
    <row r="79" spans="1:9" x14ac:dyDescent="0.25">
      <c r="A79" s="21"/>
      <c r="B79" s="21"/>
    </row>
    <row r="80" spans="1:9" x14ac:dyDescent="0.25">
      <c r="A80" s="21"/>
      <c r="B80" s="21"/>
    </row>
    <row r="81" spans="1:2" x14ac:dyDescent="0.25">
      <c r="A81" s="21"/>
      <c r="B81" s="21"/>
    </row>
    <row r="82" spans="1:2" x14ac:dyDescent="0.25">
      <c r="A82" s="21"/>
      <c r="B82" s="21"/>
    </row>
    <row r="83" spans="1:2" x14ac:dyDescent="0.25">
      <c r="A83" s="21"/>
      <c r="B83" s="21"/>
    </row>
    <row r="84" spans="1:2" x14ac:dyDescent="0.25">
      <c r="A84" s="21"/>
      <c r="B84" s="21"/>
    </row>
    <row r="85" spans="1:2" x14ac:dyDescent="0.25">
      <c r="A85" s="21"/>
      <c r="B85" s="21"/>
    </row>
    <row r="86" spans="1:2" x14ac:dyDescent="0.25">
      <c r="A86" s="21"/>
      <c r="B86" s="21"/>
    </row>
    <row r="87" spans="1:2" x14ac:dyDescent="0.25">
      <c r="A87" s="21"/>
      <c r="B87" s="21"/>
    </row>
    <row r="88" spans="1:2" x14ac:dyDescent="0.25">
      <c r="A88" s="21"/>
      <c r="B88" s="21"/>
    </row>
    <row r="89" spans="1:2" x14ac:dyDescent="0.25">
      <c r="A89" s="21"/>
      <c r="B89" s="21"/>
    </row>
  </sheetData>
  <mergeCells count="2">
    <mergeCell ref="A3:E3"/>
    <mergeCell ref="A4:E4"/>
  </mergeCells>
  <phoneticPr fontId="3" type="noConversion"/>
  <printOptions horizontalCentered="1"/>
  <pageMargins left="0.39370078740157483" right="0.31496062992125984" top="0.98425196850393704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Önkormányzat</vt:lpstr>
      <vt:lpstr>Hivatal</vt:lpstr>
      <vt:lpstr>Mindösszesen</vt:lpstr>
      <vt:lpstr>Munka1</vt:lpstr>
    </vt:vector>
  </TitlesOfParts>
  <Company>Veszprém Megyei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bafarkas</dc:creator>
  <cp:lastModifiedBy>Diószeginé Tímár Hajnalka</cp:lastModifiedBy>
  <cp:lastPrinted>2021-01-21T08:08:54Z</cp:lastPrinted>
  <dcterms:created xsi:type="dcterms:W3CDTF">2013-01-23T11:21:17Z</dcterms:created>
  <dcterms:modified xsi:type="dcterms:W3CDTF">2021-05-21T10:03:55Z</dcterms:modified>
</cp:coreProperties>
</file>