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7C8B2F2C-B473-4492-A5F3-9D056F2F3969}" xr6:coauthVersionLast="46" xr6:coauthVersionMax="46" xr10:uidLastSave="{00000000-0000-0000-0000-000000000000}"/>
  <bookViews>
    <workbookView xWindow="-120" yWindow="-120" windowWidth="29040" windowHeight="15840" activeTab="2"/>
  </bookViews>
  <sheets>
    <sheet name="Önkormányzat" sheetId="12" r:id="rId1"/>
    <sheet name="Hivatal" sheetId="13" r:id="rId2"/>
    <sheet name="Mindösszesen" sheetId="14" r:id="rId3"/>
    <sheet name="Munka1" sheetId="15" r:id="rId4"/>
  </sheets>
  <calcPr calcId="191029"/>
</workbook>
</file>

<file path=xl/calcChain.xml><?xml version="1.0" encoding="utf-8"?>
<calcChain xmlns="http://schemas.openxmlformats.org/spreadsheetml/2006/main">
  <c r="C35" i="14" l="1"/>
  <c r="C36" i="14"/>
  <c r="C34" i="14"/>
  <c r="C37" i="13"/>
  <c r="C38" i="13"/>
  <c r="C12" i="14"/>
  <c r="C13" i="14"/>
  <c r="C14" i="14"/>
  <c r="C16" i="14"/>
  <c r="C17" i="14"/>
  <c r="C18" i="14"/>
  <c r="C19" i="14"/>
  <c r="C20" i="14"/>
  <c r="C21" i="14"/>
  <c r="C22" i="14"/>
  <c r="C24" i="14"/>
  <c r="C27" i="14"/>
  <c r="C29" i="14"/>
  <c r="C31" i="14"/>
  <c r="C32" i="14"/>
  <c r="C15" i="13"/>
  <c r="C30" i="13"/>
  <c r="C28" i="13"/>
  <c r="C26" i="13"/>
  <c r="C23" i="13"/>
  <c r="C37" i="12"/>
  <c r="C38" i="12"/>
  <c r="C30" i="12"/>
  <c r="C28" i="12"/>
  <c r="C26" i="12"/>
  <c r="C23" i="12"/>
  <c r="C15" i="12"/>
  <c r="G12" i="14"/>
  <c r="G13" i="14"/>
  <c r="G15" i="14"/>
  <c r="G16" i="14"/>
  <c r="G18" i="14"/>
  <c r="G19" i="14"/>
  <c r="G21" i="14"/>
  <c r="G22" i="14"/>
  <c r="G24" i="14"/>
  <c r="G25" i="14"/>
  <c r="G27" i="14"/>
  <c r="G28" i="14"/>
  <c r="G29" i="13"/>
  <c r="G30" i="13"/>
  <c r="G39" i="13"/>
  <c r="G29" i="12"/>
  <c r="G29" i="14"/>
  <c r="G11" i="14"/>
  <c r="G23" i="13"/>
  <c r="G20" i="13"/>
  <c r="G23" i="12"/>
  <c r="G20" i="12"/>
  <c r="G17" i="13"/>
  <c r="G17" i="14"/>
  <c r="G14" i="13"/>
  <c r="G10" i="13"/>
  <c r="G26" i="13"/>
  <c r="G17" i="12"/>
  <c r="G14" i="12"/>
  <c r="C11" i="13"/>
  <c r="C11" i="12"/>
  <c r="C11" i="14"/>
  <c r="C25" i="12"/>
  <c r="C25" i="14"/>
  <c r="C28" i="14"/>
  <c r="C30" i="14"/>
  <c r="C23" i="14"/>
  <c r="C25" i="13"/>
  <c r="C26" i="14"/>
  <c r="C15" i="14"/>
  <c r="G30" i="12"/>
  <c r="G30" i="14"/>
  <c r="G10" i="12"/>
  <c r="G10" i="14"/>
  <c r="C10" i="12"/>
  <c r="C33" i="12"/>
  <c r="C37" i="14"/>
  <c r="C10" i="13"/>
  <c r="C33" i="13"/>
  <c r="C39" i="13"/>
  <c r="G20" i="14"/>
  <c r="G26" i="12"/>
  <c r="G26" i="14"/>
  <c r="C39" i="12"/>
  <c r="C39" i="14"/>
  <c r="C33" i="14"/>
  <c r="C38" i="14"/>
  <c r="C10" i="14"/>
  <c r="G23" i="14"/>
  <c r="G14" i="14"/>
  <c r="G39" i="12"/>
  <c r="G39" i="14"/>
</calcChain>
</file>

<file path=xl/sharedStrings.xml><?xml version="1.0" encoding="utf-8"?>
<sst xmlns="http://schemas.openxmlformats.org/spreadsheetml/2006/main" count="363" uniqueCount="106">
  <si>
    <t>Személyi juttatások</t>
  </si>
  <si>
    <t>1.</t>
  </si>
  <si>
    <t>3.</t>
  </si>
  <si>
    <t>4.</t>
  </si>
  <si>
    <t>5.</t>
  </si>
  <si>
    <t>6.</t>
  </si>
  <si>
    <t>2.</t>
  </si>
  <si>
    <t>Általános tartalék</t>
  </si>
  <si>
    <t xml:space="preserve">Dologi kiadások </t>
  </si>
  <si>
    <t>Felújítások</t>
  </si>
  <si>
    <t>Kiemelt előirányzat száma</t>
  </si>
  <si>
    <t>Eredeti előirányzat</t>
  </si>
  <si>
    <t>Előirányzat csoport neve</t>
  </si>
  <si>
    <t>Kiemelt előirányzat neve</t>
  </si>
  <si>
    <t>Munkaadókat terhelő járulékok és szociális hozzájárulási adó</t>
  </si>
  <si>
    <t>Veszprém Megyei Önkormányzat</t>
  </si>
  <si>
    <t>Veszprém Megyei Önkormányzat mindösszesen</t>
  </si>
  <si>
    <t>Veszprém Megyei Önkormányzati Hivatal</t>
  </si>
  <si>
    <t>Felhalmozási bevételek</t>
  </si>
  <si>
    <t>Egyéb működési célú kiadások</t>
  </si>
  <si>
    <t>A</t>
  </si>
  <si>
    <t>B</t>
  </si>
  <si>
    <t>C</t>
  </si>
  <si>
    <t>1.1</t>
  </si>
  <si>
    <t>Helyi önkormányzatok működésének általános támogatása</t>
  </si>
  <si>
    <t>2.1</t>
  </si>
  <si>
    <t>Egyéb működési célú támogatások bevételei államháztartáson belülről</t>
  </si>
  <si>
    <t>Felhalmozási célú támogatások államháztartáson belülről</t>
  </si>
  <si>
    <t>Egyéb felhalmozási célú támogatások bevételei államháztartáson belülről</t>
  </si>
  <si>
    <t>Működési bevételek</t>
  </si>
  <si>
    <t>Kiszámlázott általános forgalmi adó</t>
  </si>
  <si>
    <t>Álatlános forgalmi adó visszatérítése</t>
  </si>
  <si>
    <t>Egyéb működési bevételek</t>
  </si>
  <si>
    <t>Egyéb tárgyi eszközök értékesítése</t>
  </si>
  <si>
    <t>Működési célú átvett pénzeszközök</t>
  </si>
  <si>
    <t>Egyéb működési célú átvett pénzeszközök</t>
  </si>
  <si>
    <t>Felhalmozási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</si>
  <si>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</si>
  <si>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</si>
  <si>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8.</t>
  </si>
  <si>
    <t>Maradvány igénybevétele</t>
  </si>
  <si>
    <t>Központi, irányító szervi támogatás</t>
  </si>
  <si>
    <t>1.2</t>
  </si>
  <si>
    <t>1.3</t>
  </si>
  <si>
    <t>1.4</t>
  </si>
  <si>
    <t>1.4.1</t>
  </si>
  <si>
    <t>1.4.2</t>
  </si>
  <si>
    <t>Egyéb működési célú támogatások államháztartáson belülre</t>
  </si>
  <si>
    <t>1.4.3</t>
  </si>
  <si>
    <t>Egyéb működési célú támogatások államháztartáson kívülre</t>
  </si>
  <si>
    <t xml:space="preserve">Tartalékok </t>
  </si>
  <si>
    <t xml:space="preserve">1. </t>
  </si>
  <si>
    <t>Beruházások</t>
  </si>
  <si>
    <t>2.2</t>
  </si>
  <si>
    <t>2.3</t>
  </si>
  <si>
    <t>Egyéb felhalmozási célú kiadások</t>
  </si>
  <si>
    <t>2.3.1</t>
  </si>
  <si>
    <t>Egyéb felhalmozási célú támogatások államháztartáson belülre</t>
  </si>
  <si>
    <t>2.3.2</t>
  </si>
  <si>
    <t>Egyéb felhalmozási célú támogatások államháztartáson kívülre</t>
  </si>
  <si>
    <t xml:space="preserve">2. </t>
  </si>
  <si>
    <t>Költségvetési kiadások összesen (1+2)</t>
  </si>
  <si>
    <t>Felhalmozási kiadások összesen (2.1+…+2.3)</t>
  </si>
  <si>
    <t>Működési kiadások összesen (1.1+…+1.4)</t>
  </si>
  <si>
    <t>7.</t>
  </si>
  <si>
    <t>1.1.1</t>
  </si>
  <si>
    <t>1.2.1</t>
  </si>
  <si>
    <t>1.3.1</t>
  </si>
  <si>
    <t>2.1.1</t>
  </si>
  <si>
    <t>Költségvetési bevételek összesen (1+2)</t>
  </si>
  <si>
    <t>1.1.2</t>
  </si>
  <si>
    <t>Működési célú költségvetési támogatások és kiegészítő támogatások</t>
  </si>
  <si>
    <t>Készletértékesítés ellenértéke</t>
  </si>
  <si>
    <t>Államháztartáson belüli megelőlegezések visszafizetése</t>
  </si>
  <si>
    <t>adatok Ft-ban</t>
  </si>
  <si>
    <t>9.</t>
  </si>
  <si>
    <t>Államháztartáson belüli megelőlegezések</t>
  </si>
  <si>
    <t>Bevételek mindösszesen (3+8)</t>
  </si>
  <si>
    <t>2.2.1</t>
  </si>
  <si>
    <t>1.2.2</t>
  </si>
  <si>
    <t>Szolgáltatások ellenértéke</t>
  </si>
  <si>
    <t>1.2.3</t>
  </si>
  <si>
    <t>1.2.4</t>
  </si>
  <si>
    <t>1.2.5</t>
  </si>
  <si>
    <t>1.2.6</t>
  </si>
  <si>
    <t>1.4.3.1</t>
  </si>
  <si>
    <t>1.4.3.2</t>
  </si>
  <si>
    <t>Céltartalék</t>
  </si>
  <si>
    <t>Működési bevételek összesen (1.1+…+1.3)</t>
  </si>
  <si>
    <t>Felhalmozási bevételek összesen (2.1+..+2.4)</t>
  </si>
  <si>
    <t>Belföldi finanszírozás bevételei (4+5+6)</t>
  </si>
  <si>
    <t>Finanszírozási bevételek (7)</t>
  </si>
  <si>
    <t>Központi, irányítószervi támogatás</t>
  </si>
  <si>
    <t>Belföldi finanszírozás kiadásai (4+5)</t>
  </si>
  <si>
    <t>Kiadások mindösszesen (3+7)</t>
  </si>
  <si>
    <t>1.2.7</t>
  </si>
  <si>
    <t>1.1.3</t>
  </si>
  <si>
    <t>Működési célú támogatások államháztartáson belülről</t>
  </si>
  <si>
    <t>Közvetített szolgáltatások ellenértéke</t>
  </si>
  <si>
    <t>Kamatbevételek</t>
  </si>
  <si>
    <t>Finanszírozási kiadások (6)</t>
  </si>
  <si>
    <t>D</t>
  </si>
  <si>
    <t>E</t>
  </si>
  <si>
    <t>F</t>
  </si>
  <si>
    <t>A Veszprém Megyei Önkormányzat 2021. évi bevételei és kiadásai címenkénti részletezésben</t>
  </si>
  <si>
    <t>2.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</si>
</sst>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2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right" vertical="top" wrapText="1"/>
    </xf>
    <xf numFmtId="3" fontId="7" fillId="0" borderId="6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 vertical="top"/>
    </xf>
    <xf numFmtId="3" fontId="1" fillId="0" borderId="6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 applyProtection="1"/>
    <xf numFmtId="3" fontId="6" fillId="0" borderId="6" xfId="1" applyNumberFormat="1" applyFont="1" applyFill="1" applyBorder="1" applyAlignment="1" applyProtection="1"/>
    <xf numFmtId="3" fontId="5" fillId="0" borderId="6" xfId="1" applyNumberFormat="1" applyFont="1" applyFill="1" applyBorder="1" applyAlignment="1" applyProtection="1">
      <alignment horizontal="left" vertical="top"/>
    </xf>
    <xf numFmtId="3" fontId="6" fillId="0" borderId="6" xfId="0" applyNumberFormat="1" applyFont="1" applyBorder="1"/>
    <xf numFmtId="49" fontId="7" fillId="0" borderId="7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72" fontId="5" fillId="0" borderId="7" xfId="1" applyNumberFormat="1" applyFont="1" applyFill="1" applyBorder="1" applyAlignment="1" applyProtection="1"/>
    <xf numFmtId="3" fontId="8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 vertical="top" wrapText="1"/>
    </xf>
    <xf numFmtId="3" fontId="5" fillId="0" borderId="8" xfId="0" applyNumberFormat="1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left" vertical="top"/>
    </xf>
    <xf numFmtId="0" fontId="1" fillId="0" borderId="7" xfId="0" applyFont="1" applyBorder="1"/>
    <xf numFmtId="49" fontId="1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8" fillId="0" borderId="7" xfId="0" applyFont="1" applyFill="1" applyBorder="1" applyAlignment="1"/>
    <xf numFmtId="0" fontId="7" fillId="0" borderId="7" xfId="0" applyFont="1" applyBorder="1" applyAlignment="1">
      <alignment vertical="top" wrapText="1"/>
    </xf>
    <xf numFmtId="0" fontId="7" fillId="0" borderId="7" xfId="0" applyFont="1" applyFill="1" applyBorder="1" applyAlignment="1">
      <alignment vertical="top"/>
    </xf>
    <xf numFmtId="0" fontId="7" fillId="0" borderId="7" xfId="0" applyNumberFormat="1" applyFont="1" applyBorder="1" applyAlignment="1">
      <alignment horizontal="left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/>
    <xf numFmtId="0" fontId="5" fillId="0" borderId="7" xfId="0" applyFont="1" applyFill="1" applyBorder="1" applyAlignment="1">
      <alignment vertical="top"/>
    </xf>
    <xf numFmtId="0" fontId="5" fillId="0" borderId="8" xfId="0" applyFont="1" applyBorder="1" applyAlignment="1"/>
    <xf numFmtId="0" fontId="2" fillId="0" borderId="7" xfId="0" applyFont="1" applyFill="1" applyBorder="1" applyAlignment="1"/>
    <xf numFmtId="0" fontId="1" fillId="0" borderId="7" xfId="0" applyFont="1" applyBorder="1" applyAlignment="1"/>
    <xf numFmtId="0" fontId="1" fillId="0" borderId="6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/>
    <xf numFmtId="172" fontId="5" fillId="0" borderId="9" xfId="1" applyNumberFormat="1" applyFont="1" applyFill="1" applyBorder="1" applyAlignment="1" applyProtection="1"/>
    <xf numFmtId="3" fontId="7" fillId="0" borderId="8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172" fontId="7" fillId="0" borderId="10" xfId="1" applyNumberFormat="1" applyFont="1" applyFill="1" applyBorder="1" applyAlignment="1" applyProtection="1"/>
    <xf numFmtId="3" fontId="7" fillId="0" borderId="9" xfId="1" applyNumberFormat="1" applyFont="1" applyFill="1" applyBorder="1" applyAlignment="1" applyProtection="1"/>
    <xf numFmtId="0" fontId="5" fillId="0" borderId="11" xfId="0" applyNumberFormat="1" applyFont="1" applyFill="1" applyBorder="1" applyAlignment="1">
      <alignment horizontal="left"/>
    </xf>
    <xf numFmtId="49" fontId="7" fillId="0" borderId="12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G1" sqref="G1"/>
    </sheetView>
  </sheetViews>
  <sheetFormatPr defaultRowHeight="12.75" x14ac:dyDescent="0.2"/>
  <cols>
    <col min="1" max="1" width="10" style="1" customWidth="1"/>
    <col min="2" max="2" width="70" style="1" customWidth="1"/>
    <col min="3" max="3" width="14.140625" style="1" customWidth="1"/>
    <col min="4" max="4" width="2" style="1" customWidth="1"/>
    <col min="5" max="5" width="10" style="1" customWidth="1"/>
    <col min="6" max="6" width="70" style="1" customWidth="1"/>
    <col min="7" max="7" width="14.140625" style="1" customWidth="1"/>
    <col min="8" max="16384" width="9.140625" style="1"/>
  </cols>
  <sheetData>
    <row r="1" spans="1:7" x14ac:dyDescent="0.2">
      <c r="G1" s="2" t="s">
        <v>105</v>
      </c>
    </row>
    <row r="4" spans="1:7" ht="15.75" x14ac:dyDescent="0.25">
      <c r="A4" s="92" t="s">
        <v>104</v>
      </c>
      <c r="B4" s="92"/>
      <c r="C4" s="92"/>
      <c r="D4" s="92"/>
      <c r="E4" s="92"/>
      <c r="F4" s="92"/>
      <c r="G4" s="92"/>
    </row>
    <row r="5" spans="1:7" x14ac:dyDescent="0.2">
      <c r="A5" s="96"/>
      <c r="B5" s="96"/>
      <c r="C5" s="96"/>
      <c r="D5" s="96"/>
      <c r="E5" s="96"/>
      <c r="F5" s="97"/>
      <c r="G5" s="2" t="s">
        <v>74</v>
      </c>
    </row>
    <row r="6" spans="1:7" ht="45.75" customHeight="1" x14ac:dyDescent="0.2">
      <c r="A6" s="90" t="s">
        <v>10</v>
      </c>
      <c r="B6" s="3" t="s">
        <v>12</v>
      </c>
      <c r="C6" s="90" t="s">
        <v>11</v>
      </c>
      <c r="D6" s="71"/>
      <c r="E6" s="90" t="s">
        <v>10</v>
      </c>
      <c r="F6" s="11" t="s">
        <v>12</v>
      </c>
      <c r="G6" s="90" t="s">
        <v>11</v>
      </c>
    </row>
    <row r="7" spans="1:7" ht="34.5" customHeight="1" x14ac:dyDescent="0.2">
      <c r="A7" s="98"/>
      <c r="B7" s="4" t="s">
        <v>13</v>
      </c>
      <c r="C7" s="91"/>
      <c r="D7" s="72"/>
      <c r="E7" s="98"/>
      <c r="F7" s="4" t="s">
        <v>13</v>
      </c>
      <c r="G7" s="91"/>
    </row>
    <row r="8" spans="1:7" x14ac:dyDescent="0.2">
      <c r="A8" s="6" t="s">
        <v>20</v>
      </c>
      <c r="B8" s="6" t="s">
        <v>21</v>
      </c>
      <c r="C8" s="6" t="s">
        <v>22</v>
      </c>
      <c r="D8" s="6"/>
      <c r="E8" s="6" t="s">
        <v>101</v>
      </c>
      <c r="F8" s="6" t="s">
        <v>102</v>
      </c>
      <c r="G8" s="89" t="s">
        <v>103</v>
      </c>
    </row>
    <row r="9" spans="1:7" ht="15" customHeight="1" x14ac:dyDescent="0.2">
      <c r="A9" s="93" t="s">
        <v>15</v>
      </c>
      <c r="B9" s="94"/>
      <c r="C9" s="94"/>
      <c r="D9" s="94"/>
      <c r="E9" s="94"/>
      <c r="F9" s="94"/>
      <c r="G9" s="95"/>
    </row>
    <row r="10" spans="1:7" ht="15.75" x14ac:dyDescent="0.25">
      <c r="A10" s="80" t="s">
        <v>1</v>
      </c>
      <c r="B10" s="14" t="s">
        <v>88</v>
      </c>
      <c r="C10" s="49">
        <f>SUM(C24,C15,C11)</f>
        <v>286670995</v>
      </c>
      <c r="D10" s="49"/>
      <c r="E10" s="39" t="s">
        <v>51</v>
      </c>
      <c r="F10" s="73" t="s">
        <v>63</v>
      </c>
      <c r="G10" s="25">
        <f>SUM(G11:G14)</f>
        <v>145614305</v>
      </c>
    </row>
    <row r="11" spans="1:7" ht="15.75" x14ac:dyDescent="0.25">
      <c r="A11" s="81" t="s">
        <v>23</v>
      </c>
      <c r="B11" s="15" t="s">
        <v>97</v>
      </c>
      <c r="C11" s="46">
        <f>SUM(C12:C14)</f>
        <v>286109350</v>
      </c>
      <c r="D11" s="46"/>
      <c r="E11" s="39" t="s">
        <v>23</v>
      </c>
      <c r="F11" s="57" t="s">
        <v>0</v>
      </c>
      <c r="G11" s="25">
        <v>54768876</v>
      </c>
    </row>
    <row r="12" spans="1:7" ht="15.75" x14ac:dyDescent="0.25">
      <c r="A12" s="82" t="s">
        <v>65</v>
      </c>
      <c r="B12" s="16" t="s">
        <v>24</v>
      </c>
      <c r="C12" s="45">
        <v>269800000</v>
      </c>
      <c r="D12" s="45"/>
      <c r="E12" s="39" t="s">
        <v>42</v>
      </c>
      <c r="F12" s="58" t="s">
        <v>14</v>
      </c>
      <c r="G12" s="26">
        <v>8242197</v>
      </c>
    </row>
    <row r="13" spans="1:7" ht="15.75" x14ac:dyDescent="0.25">
      <c r="A13" s="82" t="s">
        <v>70</v>
      </c>
      <c r="B13" s="16" t="s">
        <v>71</v>
      </c>
      <c r="C13" s="45"/>
      <c r="D13" s="45"/>
      <c r="E13" s="39" t="s">
        <v>43</v>
      </c>
      <c r="F13" s="58" t="s">
        <v>8</v>
      </c>
      <c r="G13" s="26">
        <v>69249828</v>
      </c>
    </row>
    <row r="14" spans="1:7" ht="15.75" x14ac:dyDescent="0.25">
      <c r="A14" s="82" t="s">
        <v>96</v>
      </c>
      <c r="B14" s="16" t="s">
        <v>26</v>
      </c>
      <c r="C14" s="45">
        <v>16309350</v>
      </c>
      <c r="D14" s="45"/>
      <c r="E14" s="39" t="s">
        <v>44</v>
      </c>
      <c r="F14" s="58" t="s">
        <v>19</v>
      </c>
      <c r="G14" s="26">
        <f>SUM(G15:G17)</f>
        <v>13353404</v>
      </c>
    </row>
    <row r="15" spans="1:7" ht="15.75" x14ac:dyDescent="0.25">
      <c r="A15" s="81" t="s">
        <v>42</v>
      </c>
      <c r="B15" s="17" t="s">
        <v>29</v>
      </c>
      <c r="C15" s="46">
        <f>SUM(C16:C22)</f>
        <v>561645</v>
      </c>
      <c r="D15" s="46"/>
      <c r="E15" s="40" t="s">
        <v>45</v>
      </c>
      <c r="F15" s="59" t="s">
        <v>47</v>
      </c>
      <c r="G15" s="27">
        <v>100000</v>
      </c>
    </row>
    <row r="16" spans="1:7" ht="15.75" x14ac:dyDescent="0.25">
      <c r="A16" s="82" t="s">
        <v>66</v>
      </c>
      <c r="B16" s="18" t="s">
        <v>72</v>
      </c>
      <c r="C16" s="45"/>
      <c r="D16" s="45"/>
      <c r="E16" s="40" t="s">
        <v>46</v>
      </c>
      <c r="F16" s="59" t="s">
        <v>49</v>
      </c>
      <c r="G16" s="27"/>
    </row>
    <row r="17" spans="1:7" ht="15.75" x14ac:dyDescent="0.25">
      <c r="A17" s="82" t="s">
        <v>79</v>
      </c>
      <c r="B17" s="19" t="s">
        <v>80</v>
      </c>
      <c r="C17" s="47">
        <v>561645</v>
      </c>
      <c r="D17" s="47"/>
      <c r="E17" s="40" t="s">
        <v>48</v>
      </c>
      <c r="F17" s="60" t="s">
        <v>50</v>
      </c>
      <c r="G17" s="28">
        <f>SUM(G18:G19)</f>
        <v>13253404</v>
      </c>
    </row>
    <row r="18" spans="1:7" ht="15.75" x14ac:dyDescent="0.25">
      <c r="A18" s="82" t="s">
        <v>81</v>
      </c>
      <c r="B18" s="20" t="s">
        <v>98</v>
      </c>
      <c r="C18" s="45"/>
      <c r="D18" s="45"/>
      <c r="E18" s="40" t="s">
        <v>85</v>
      </c>
      <c r="F18" s="60" t="s">
        <v>7</v>
      </c>
      <c r="G18" s="28">
        <v>6288404</v>
      </c>
    </row>
    <row r="19" spans="1:7" ht="15.75" x14ac:dyDescent="0.25">
      <c r="A19" s="82" t="s">
        <v>82</v>
      </c>
      <c r="B19" s="16" t="s">
        <v>30</v>
      </c>
      <c r="C19" s="47"/>
      <c r="D19" s="47"/>
      <c r="E19" s="40" t="s">
        <v>86</v>
      </c>
      <c r="F19" s="60" t="s">
        <v>87</v>
      </c>
      <c r="G19" s="28">
        <v>6965000</v>
      </c>
    </row>
    <row r="20" spans="1:7" ht="15.75" x14ac:dyDescent="0.25">
      <c r="A20" s="82" t="s">
        <v>83</v>
      </c>
      <c r="B20" s="19" t="s">
        <v>31</v>
      </c>
      <c r="C20" s="48"/>
      <c r="D20" s="48"/>
      <c r="E20" s="39" t="s">
        <v>60</v>
      </c>
      <c r="F20" s="61" t="s">
        <v>62</v>
      </c>
      <c r="G20" s="29">
        <f>SUM(G21:G23)</f>
        <v>34350000</v>
      </c>
    </row>
    <row r="21" spans="1:7" ht="15.75" x14ac:dyDescent="0.25">
      <c r="A21" s="82" t="s">
        <v>84</v>
      </c>
      <c r="B21" s="20" t="s">
        <v>99</v>
      </c>
      <c r="C21" s="48"/>
      <c r="D21" s="48"/>
      <c r="E21" s="41" t="s">
        <v>25</v>
      </c>
      <c r="F21" s="62" t="s">
        <v>52</v>
      </c>
      <c r="G21" s="30">
        <v>34350000</v>
      </c>
    </row>
    <row r="22" spans="1:7" ht="15.75" x14ac:dyDescent="0.25">
      <c r="A22" s="82" t="s">
        <v>95</v>
      </c>
      <c r="B22" s="20" t="s">
        <v>32</v>
      </c>
      <c r="C22" s="48"/>
      <c r="D22" s="48"/>
      <c r="E22" s="41" t="s">
        <v>53</v>
      </c>
      <c r="F22" s="62" t="s">
        <v>9</v>
      </c>
      <c r="G22" s="30"/>
    </row>
    <row r="23" spans="1:7" ht="15.75" x14ac:dyDescent="0.25">
      <c r="A23" s="83" t="s">
        <v>43</v>
      </c>
      <c r="B23" s="14" t="s">
        <v>34</v>
      </c>
      <c r="C23" s="49">
        <f>SUM(C24)</f>
        <v>0</v>
      </c>
      <c r="D23" s="48"/>
      <c r="E23" s="41" t="s">
        <v>54</v>
      </c>
      <c r="F23" s="62" t="s">
        <v>55</v>
      </c>
      <c r="G23" s="30">
        <f>SUM(G24:G25)</f>
        <v>0</v>
      </c>
    </row>
    <row r="24" spans="1:7" ht="15.75" x14ac:dyDescent="0.25">
      <c r="A24" s="82" t="s">
        <v>67</v>
      </c>
      <c r="B24" s="19" t="s">
        <v>35</v>
      </c>
      <c r="C24" s="47"/>
      <c r="D24" s="49"/>
      <c r="E24" s="40" t="s">
        <v>56</v>
      </c>
      <c r="F24" s="59" t="s">
        <v>57</v>
      </c>
      <c r="G24" s="27"/>
    </row>
    <row r="25" spans="1:7" ht="15.75" x14ac:dyDescent="0.25">
      <c r="A25" s="81" t="s">
        <v>6</v>
      </c>
      <c r="B25" s="15" t="s">
        <v>89</v>
      </c>
      <c r="C25" s="46">
        <f>SUM(C30,C28,C26)</f>
        <v>0</v>
      </c>
      <c r="D25" s="47"/>
      <c r="E25" s="40" t="s">
        <v>58</v>
      </c>
      <c r="F25" s="59" t="s">
        <v>59</v>
      </c>
      <c r="G25" s="27"/>
    </row>
    <row r="26" spans="1:7" ht="15.75" x14ac:dyDescent="0.25">
      <c r="A26" s="81" t="s">
        <v>25</v>
      </c>
      <c r="B26" s="15" t="s">
        <v>27</v>
      </c>
      <c r="C26" s="46">
        <f>SUM(C27)</f>
        <v>0</v>
      </c>
      <c r="D26" s="46"/>
      <c r="E26" s="41" t="s">
        <v>2</v>
      </c>
      <c r="F26" s="41" t="s">
        <v>61</v>
      </c>
      <c r="G26" s="31">
        <f>G10+G20</f>
        <v>179964305</v>
      </c>
    </row>
    <row r="27" spans="1:7" ht="15.75" x14ac:dyDescent="0.25">
      <c r="A27" s="82" t="s">
        <v>68</v>
      </c>
      <c r="B27" s="16" t="s">
        <v>28</v>
      </c>
      <c r="C27" s="45"/>
      <c r="D27" s="46"/>
      <c r="E27" s="41" t="s">
        <v>3</v>
      </c>
      <c r="F27" s="63" t="s">
        <v>73</v>
      </c>
      <c r="G27" s="25">
        <v>10792000</v>
      </c>
    </row>
    <row r="28" spans="1:7" ht="15.75" x14ac:dyDescent="0.25">
      <c r="A28" s="81" t="s">
        <v>53</v>
      </c>
      <c r="B28" s="21" t="s">
        <v>18</v>
      </c>
      <c r="C28" s="50">
        <f>SUM(C29:C29)</f>
        <v>0</v>
      </c>
      <c r="D28" s="45"/>
      <c r="E28" s="41" t="s">
        <v>4</v>
      </c>
      <c r="F28" s="64" t="s">
        <v>92</v>
      </c>
      <c r="G28" s="25">
        <v>253426826</v>
      </c>
    </row>
    <row r="29" spans="1:7" ht="15.75" x14ac:dyDescent="0.25">
      <c r="A29" s="82" t="s">
        <v>78</v>
      </c>
      <c r="B29" s="20" t="s">
        <v>33</v>
      </c>
      <c r="C29" s="48"/>
      <c r="D29" s="50"/>
      <c r="E29" s="41" t="s">
        <v>5</v>
      </c>
      <c r="F29" s="63" t="s">
        <v>93</v>
      </c>
      <c r="G29" s="31">
        <f>SUM(G27:G28)</f>
        <v>264218826</v>
      </c>
    </row>
    <row r="30" spans="1:7" ht="15.75" x14ac:dyDescent="0.25">
      <c r="A30" s="81" t="s">
        <v>54</v>
      </c>
      <c r="B30" s="15" t="s">
        <v>36</v>
      </c>
      <c r="C30" s="46">
        <f>SUM(C31:C32)</f>
        <v>0</v>
      </c>
      <c r="D30" s="48"/>
      <c r="E30" s="41" t="s">
        <v>64</v>
      </c>
      <c r="F30" s="65" t="s">
        <v>100</v>
      </c>
      <c r="G30" s="31">
        <f>G29</f>
        <v>264218826</v>
      </c>
    </row>
    <row r="31" spans="1:7" ht="31.5" x14ac:dyDescent="0.25">
      <c r="A31" s="84" t="s">
        <v>56</v>
      </c>
      <c r="B31" s="20" t="s">
        <v>37</v>
      </c>
      <c r="C31" s="48"/>
      <c r="D31" s="46"/>
      <c r="E31" s="41"/>
      <c r="F31" s="65"/>
      <c r="G31" s="31"/>
    </row>
    <row r="32" spans="1:7" ht="15.75" x14ac:dyDescent="0.25">
      <c r="A32" s="82" t="s">
        <v>58</v>
      </c>
      <c r="B32" s="16" t="s">
        <v>38</v>
      </c>
      <c r="C32" s="45"/>
      <c r="D32" s="48"/>
      <c r="E32" s="41"/>
      <c r="F32" s="65"/>
      <c r="G32" s="31"/>
    </row>
    <row r="33" spans="1:7" ht="15.75" x14ac:dyDescent="0.25">
      <c r="A33" s="85" t="s">
        <v>2</v>
      </c>
      <c r="B33" s="22" t="s">
        <v>69</v>
      </c>
      <c r="C33" s="46">
        <f>SUM(C10,C25)</f>
        <v>286670995</v>
      </c>
      <c r="D33" s="45"/>
      <c r="E33" s="42"/>
      <c r="F33" s="57"/>
      <c r="G33" s="32"/>
    </row>
    <row r="34" spans="1:7" ht="15.75" x14ac:dyDescent="0.25">
      <c r="A34" s="86">
        <v>4</v>
      </c>
      <c r="B34" s="23" t="s">
        <v>40</v>
      </c>
      <c r="C34" s="51">
        <v>157512136</v>
      </c>
      <c r="D34" s="46"/>
      <c r="E34" s="53"/>
      <c r="F34" s="66"/>
      <c r="G34" s="32"/>
    </row>
    <row r="35" spans="1:7" ht="15.75" x14ac:dyDescent="0.2">
      <c r="A35" s="86" t="s">
        <v>4</v>
      </c>
      <c r="B35" s="23" t="s">
        <v>76</v>
      </c>
      <c r="C35" s="51"/>
      <c r="D35" s="51"/>
      <c r="E35" s="54"/>
      <c r="F35" s="54"/>
      <c r="G35" s="33"/>
    </row>
    <row r="36" spans="1:7" ht="15.75" x14ac:dyDescent="0.25">
      <c r="A36" s="81" t="s">
        <v>5</v>
      </c>
      <c r="B36" s="23" t="s">
        <v>41</v>
      </c>
      <c r="C36" s="51"/>
      <c r="D36" s="51"/>
      <c r="E36" s="55"/>
      <c r="F36" s="68"/>
      <c r="G36" s="34"/>
    </row>
    <row r="37" spans="1:7" ht="15.75" x14ac:dyDescent="0.2">
      <c r="A37" s="86" t="s">
        <v>64</v>
      </c>
      <c r="B37" s="23" t="s">
        <v>90</v>
      </c>
      <c r="C37" s="51">
        <f>SUM(C34:C36)</f>
        <v>157512136</v>
      </c>
      <c r="D37" s="51"/>
      <c r="E37" s="56"/>
      <c r="F37" s="69"/>
      <c r="G37" s="33"/>
    </row>
    <row r="38" spans="1:7" ht="15.75" x14ac:dyDescent="0.25">
      <c r="A38" s="87" t="s">
        <v>39</v>
      </c>
      <c r="B38" s="21" t="s">
        <v>91</v>
      </c>
      <c r="C38" s="50">
        <f>SUM(C37)</f>
        <v>157512136</v>
      </c>
      <c r="D38" s="51"/>
      <c r="E38" s="56"/>
      <c r="F38" s="54"/>
      <c r="G38" s="33"/>
    </row>
    <row r="39" spans="1:7" s="13" customFormat="1" ht="15.75" x14ac:dyDescent="0.25">
      <c r="A39" s="88" t="s">
        <v>75</v>
      </c>
      <c r="B39" s="24" t="s">
        <v>77</v>
      </c>
      <c r="C39" s="75">
        <f>SUM(C33,C38)</f>
        <v>444183131</v>
      </c>
      <c r="D39" s="52"/>
      <c r="E39" s="43" t="s">
        <v>39</v>
      </c>
      <c r="F39" s="67" t="s">
        <v>94</v>
      </c>
      <c r="G39" s="76">
        <f>SUM(G30,G26)</f>
        <v>444183131</v>
      </c>
    </row>
    <row r="40" spans="1:7" ht="12.75" customHeight="1" x14ac:dyDescent="0.2">
      <c r="A40" s="8"/>
      <c r="B40" s="9"/>
    </row>
    <row r="41" spans="1:7" x14ac:dyDescent="0.2">
      <c r="A41" s="10"/>
      <c r="B41" s="10"/>
    </row>
    <row r="42" spans="1:7" x14ac:dyDescent="0.2">
      <c r="A42" s="9"/>
      <c r="B42" s="10"/>
    </row>
    <row r="43" spans="1:7" x14ac:dyDescent="0.2">
      <c r="B43" s="5"/>
    </row>
  </sheetData>
  <mergeCells count="7">
    <mergeCell ref="G6:G7"/>
    <mergeCell ref="A4:G4"/>
    <mergeCell ref="A9:G9"/>
    <mergeCell ref="A5:F5"/>
    <mergeCell ref="A6:A7"/>
    <mergeCell ref="C6:C7"/>
    <mergeCell ref="E6:E7"/>
  </mergeCells>
  <phoneticPr fontId="4" type="noConversion"/>
  <pageMargins left="0.70866141732283472" right="0.70866141732283472" top="0.98425196850393704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G1" sqref="G1"/>
    </sheetView>
  </sheetViews>
  <sheetFormatPr defaultRowHeight="12.75" x14ac:dyDescent="0.2"/>
  <cols>
    <col min="1" max="1" width="10" style="1" customWidth="1"/>
    <col min="2" max="2" width="70" style="1" customWidth="1"/>
    <col min="3" max="3" width="14.140625" style="1" customWidth="1"/>
    <col min="4" max="4" width="2" style="1" customWidth="1"/>
    <col min="5" max="5" width="10" style="1" customWidth="1"/>
    <col min="6" max="6" width="70" style="1" customWidth="1"/>
    <col min="7" max="7" width="14.140625" style="1" customWidth="1"/>
    <col min="8" max="16384" width="9.140625" style="1"/>
  </cols>
  <sheetData>
    <row r="1" spans="1:7" x14ac:dyDescent="0.2">
      <c r="F1" s="7"/>
      <c r="G1" s="2" t="s">
        <v>105</v>
      </c>
    </row>
    <row r="4" spans="1:7" ht="15.75" x14ac:dyDescent="0.25">
      <c r="A4" s="92" t="s">
        <v>104</v>
      </c>
      <c r="B4" s="92"/>
      <c r="C4" s="92"/>
      <c r="D4" s="92"/>
      <c r="E4" s="92"/>
      <c r="F4" s="92"/>
      <c r="G4" s="92"/>
    </row>
    <row r="5" spans="1:7" x14ac:dyDescent="0.2">
      <c r="A5" s="96"/>
      <c r="B5" s="96"/>
      <c r="C5" s="96"/>
      <c r="D5" s="96"/>
      <c r="E5" s="96"/>
      <c r="F5" s="97"/>
      <c r="G5" s="2" t="s">
        <v>74</v>
      </c>
    </row>
    <row r="6" spans="1:7" ht="45.75" customHeight="1" x14ac:dyDescent="0.2">
      <c r="A6" s="90" t="s">
        <v>10</v>
      </c>
      <c r="B6" s="3" t="s">
        <v>12</v>
      </c>
      <c r="C6" s="90" t="s">
        <v>11</v>
      </c>
      <c r="D6" s="71"/>
      <c r="E6" s="90" t="s">
        <v>10</v>
      </c>
      <c r="F6" s="11" t="s">
        <v>12</v>
      </c>
      <c r="G6" s="90" t="s">
        <v>11</v>
      </c>
    </row>
    <row r="7" spans="1:7" ht="34.5" customHeight="1" x14ac:dyDescent="0.2">
      <c r="A7" s="98"/>
      <c r="B7" s="4" t="s">
        <v>13</v>
      </c>
      <c r="C7" s="91"/>
      <c r="D7" s="72"/>
      <c r="E7" s="98"/>
      <c r="F7" s="4" t="s">
        <v>13</v>
      </c>
      <c r="G7" s="91"/>
    </row>
    <row r="8" spans="1:7" x14ac:dyDescent="0.2">
      <c r="A8" s="6" t="s">
        <v>20</v>
      </c>
      <c r="B8" s="6" t="s">
        <v>21</v>
      </c>
      <c r="C8" s="6" t="s">
        <v>22</v>
      </c>
      <c r="D8" s="6"/>
      <c r="E8" s="6" t="s">
        <v>101</v>
      </c>
      <c r="F8" s="6" t="s">
        <v>102</v>
      </c>
      <c r="G8" s="89" t="s">
        <v>103</v>
      </c>
    </row>
    <row r="9" spans="1:7" ht="15" customHeight="1" x14ac:dyDescent="0.2">
      <c r="A9" s="93" t="s">
        <v>17</v>
      </c>
      <c r="B9" s="94"/>
      <c r="C9" s="94"/>
      <c r="D9" s="94"/>
      <c r="E9" s="94"/>
      <c r="F9" s="94"/>
      <c r="G9" s="95"/>
    </row>
    <row r="10" spans="1:7" ht="15.75" x14ac:dyDescent="0.25">
      <c r="A10" s="80" t="s">
        <v>1</v>
      </c>
      <c r="B10" s="14" t="s">
        <v>88</v>
      </c>
      <c r="C10" s="49">
        <f>SUM(C24,C15,C11)</f>
        <v>20256</v>
      </c>
      <c r="D10" s="49"/>
      <c r="E10" s="39" t="s">
        <v>51</v>
      </c>
      <c r="F10" s="73" t="s">
        <v>63</v>
      </c>
      <c r="G10" s="25">
        <f>SUM(G11:G14)</f>
        <v>292897407</v>
      </c>
    </row>
    <row r="11" spans="1:7" ht="15.75" x14ac:dyDescent="0.25">
      <c r="A11" s="81" t="s">
        <v>23</v>
      </c>
      <c r="B11" s="15" t="s">
        <v>97</v>
      </c>
      <c r="C11" s="46">
        <f>SUM(C12:C14)</f>
        <v>0</v>
      </c>
      <c r="D11" s="46"/>
      <c r="E11" s="39" t="s">
        <v>23</v>
      </c>
      <c r="F11" s="57" t="s">
        <v>0</v>
      </c>
      <c r="G11" s="25">
        <v>210111786</v>
      </c>
    </row>
    <row r="12" spans="1:7" ht="15.75" x14ac:dyDescent="0.25">
      <c r="A12" s="82" t="s">
        <v>65</v>
      </c>
      <c r="B12" s="16" t="s">
        <v>24</v>
      </c>
      <c r="C12" s="45"/>
      <c r="D12" s="45"/>
      <c r="E12" s="39" t="s">
        <v>42</v>
      </c>
      <c r="F12" s="58" t="s">
        <v>14</v>
      </c>
      <c r="G12" s="26">
        <v>30526639</v>
      </c>
    </row>
    <row r="13" spans="1:7" ht="15.75" x14ac:dyDescent="0.25">
      <c r="A13" s="82" t="s">
        <v>70</v>
      </c>
      <c r="B13" s="16" t="s">
        <v>71</v>
      </c>
      <c r="C13" s="45"/>
      <c r="D13" s="45"/>
      <c r="E13" s="39" t="s">
        <v>43</v>
      </c>
      <c r="F13" s="58" t="s">
        <v>8</v>
      </c>
      <c r="G13" s="26">
        <v>52258982</v>
      </c>
    </row>
    <row r="14" spans="1:7" ht="15.75" x14ac:dyDescent="0.25">
      <c r="A14" s="82" t="s">
        <v>96</v>
      </c>
      <c r="B14" s="16" t="s">
        <v>26</v>
      </c>
      <c r="C14" s="45"/>
      <c r="D14" s="45"/>
      <c r="E14" s="39" t="s">
        <v>44</v>
      </c>
      <c r="F14" s="58" t="s">
        <v>19</v>
      </c>
      <c r="G14" s="26">
        <f>SUM(G15:G17)</f>
        <v>0</v>
      </c>
    </row>
    <row r="15" spans="1:7" ht="15.75" x14ac:dyDescent="0.25">
      <c r="A15" s="81" t="s">
        <v>42</v>
      </c>
      <c r="B15" s="17" t="s">
        <v>29</v>
      </c>
      <c r="C15" s="46">
        <f>SUM(C16:C22)</f>
        <v>20256</v>
      </c>
      <c r="D15" s="46"/>
      <c r="E15" s="40" t="s">
        <v>45</v>
      </c>
      <c r="F15" s="59" t="s">
        <v>47</v>
      </c>
      <c r="G15" s="27"/>
    </row>
    <row r="16" spans="1:7" ht="15.75" x14ac:dyDescent="0.25">
      <c r="A16" s="82" t="s">
        <v>66</v>
      </c>
      <c r="B16" s="18" t="s">
        <v>72</v>
      </c>
      <c r="C16" s="45"/>
      <c r="D16" s="45"/>
      <c r="E16" s="40" t="s">
        <v>46</v>
      </c>
      <c r="F16" s="59" t="s">
        <v>49</v>
      </c>
      <c r="G16" s="27"/>
    </row>
    <row r="17" spans="1:7" ht="15.75" x14ac:dyDescent="0.25">
      <c r="A17" s="82" t="s">
        <v>79</v>
      </c>
      <c r="B17" s="19" t="s">
        <v>80</v>
      </c>
      <c r="C17" s="47"/>
      <c r="D17" s="47"/>
      <c r="E17" s="40" t="s">
        <v>48</v>
      </c>
      <c r="F17" s="60" t="s">
        <v>50</v>
      </c>
      <c r="G17" s="28">
        <f>SUM(G18:G19)</f>
        <v>0</v>
      </c>
    </row>
    <row r="18" spans="1:7" ht="15.75" x14ac:dyDescent="0.25">
      <c r="A18" s="82" t="s">
        <v>81</v>
      </c>
      <c r="B18" s="20" t="s">
        <v>98</v>
      </c>
      <c r="C18" s="45">
        <v>17136</v>
      </c>
      <c r="D18" s="45"/>
      <c r="E18" s="40" t="s">
        <v>85</v>
      </c>
      <c r="F18" s="60" t="s">
        <v>7</v>
      </c>
      <c r="G18" s="28"/>
    </row>
    <row r="19" spans="1:7" ht="15.75" x14ac:dyDescent="0.25">
      <c r="A19" s="82" t="s">
        <v>82</v>
      </c>
      <c r="B19" s="16" t="s">
        <v>30</v>
      </c>
      <c r="C19" s="47">
        <v>3120</v>
      </c>
      <c r="D19" s="47"/>
      <c r="E19" s="40" t="s">
        <v>86</v>
      </c>
      <c r="F19" s="60" t="s">
        <v>87</v>
      </c>
      <c r="G19" s="28"/>
    </row>
    <row r="20" spans="1:7" ht="15.75" x14ac:dyDescent="0.25">
      <c r="A20" s="82" t="s">
        <v>83</v>
      </c>
      <c r="B20" s="19" t="s">
        <v>31</v>
      </c>
      <c r="C20" s="48"/>
      <c r="D20" s="48"/>
      <c r="E20" s="39" t="s">
        <v>60</v>
      </c>
      <c r="F20" s="61" t="s">
        <v>62</v>
      </c>
      <c r="G20" s="29">
        <f>SUM(G21:G23)</f>
        <v>0</v>
      </c>
    </row>
    <row r="21" spans="1:7" ht="15.75" x14ac:dyDescent="0.25">
      <c r="A21" s="82" t="s">
        <v>84</v>
      </c>
      <c r="B21" s="20" t="s">
        <v>99</v>
      </c>
      <c r="C21" s="48"/>
      <c r="D21" s="48"/>
      <c r="E21" s="41" t="s">
        <v>25</v>
      </c>
      <c r="F21" s="62" t="s">
        <v>52</v>
      </c>
      <c r="G21" s="30"/>
    </row>
    <row r="22" spans="1:7" ht="15.75" x14ac:dyDescent="0.25">
      <c r="A22" s="82" t="s">
        <v>95</v>
      </c>
      <c r="B22" s="20" t="s">
        <v>32</v>
      </c>
      <c r="C22" s="48"/>
      <c r="D22" s="48"/>
      <c r="E22" s="41" t="s">
        <v>53</v>
      </c>
      <c r="F22" s="62" t="s">
        <v>9</v>
      </c>
      <c r="G22" s="30"/>
    </row>
    <row r="23" spans="1:7" ht="15.75" x14ac:dyDescent="0.25">
      <c r="A23" s="83" t="s">
        <v>43</v>
      </c>
      <c r="B23" s="14" t="s">
        <v>34</v>
      </c>
      <c r="C23" s="49">
        <f>SUM(C24)</f>
        <v>0</v>
      </c>
      <c r="D23" s="48"/>
      <c r="E23" s="41" t="s">
        <v>54</v>
      </c>
      <c r="F23" s="62" t="s">
        <v>55</v>
      </c>
      <c r="G23" s="30">
        <f>SUM(G24:G25)</f>
        <v>0</v>
      </c>
    </row>
    <row r="24" spans="1:7" ht="15.75" x14ac:dyDescent="0.25">
      <c r="A24" s="82" t="s">
        <v>67</v>
      </c>
      <c r="B24" s="19" t="s">
        <v>35</v>
      </c>
      <c r="C24" s="47"/>
      <c r="D24" s="49"/>
      <c r="E24" s="40" t="s">
        <v>56</v>
      </c>
      <c r="F24" s="59" t="s">
        <v>57</v>
      </c>
      <c r="G24" s="27"/>
    </row>
    <row r="25" spans="1:7" ht="15.75" x14ac:dyDescent="0.25">
      <c r="A25" s="81" t="s">
        <v>6</v>
      </c>
      <c r="B25" s="15" t="s">
        <v>89</v>
      </c>
      <c r="C25" s="46">
        <f>SUM(C30,C28,C26)</f>
        <v>0</v>
      </c>
      <c r="D25" s="47"/>
      <c r="E25" s="40" t="s">
        <v>58</v>
      </c>
      <c r="F25" s="59" t="s">
        <v>59</v>
      </c>
      <c r="G25" s="27"/>
    </row>
    <row r="26" spans="1:7" ht="15.75" x14ac:dyDescent="0.25">
      <c r="A26" s="81" t="s">
        <v>25</v>
      </c>
      <c r="B26" s="15" t="s">
        <v>27</v>
      </c>
      <c r="C26" s="46">
        <f>SUM(C27)</f>
        <v>0</v>
      </c>
      <c r="D26" s="46"/>
      <c r="E26" s="41" t="s">
        <v>2</v>
      </c>
      <c r="F26" s="41" t="s">
        <v>61</v>
      </c>
      <c r="G26" s="31">
        <f>SUM(G10,G20)</f>
        <v>292897407</v>
      </c>
    </row>
    <row r="27" spans="1:7" ht="15.75" x14ac:dyDescent="0.25">
      <c r="A27" s="82" t="s">
        <v>68</v>
      </c>
      <c r="B27" s="16" t="s">
        <v>28</v>
      </c>
      <c r="C27" s="45"/>
      <c r="D27" s="46"/>
      <c r="E27" s="41" t="s">
        <v>3</v>
      </c>
      <c r="F27" s="63" t="s">
        <v>73</v>
      </c>
      <c r="G27" s="25"/>
    </row>
    <row r="28" spans="1:7" ht="15.75" x14ac:dyDescent="0.25">
      <c r="A28" s="81" t="s">
        <v>53</v>
      </c>
      <c r="B28" s="21" t="s">
        <v>18</v>
      </c>
      <c r="C28" s="50">
        <f>SUM(C29:C29)</f>
        <v>0</v>
      </c>
      <c r="D28" s="45"/>
      <c r="E28" s="41" t="s">
        <v>4</v>
      </c>
      <c r="F28" s="64" t="s">
        <v>92</v>
      </c>
      <c r="G28" s="25"/>
    </row>
    <row r="29" spans="1:7" ht="15.75" x14ac:dyDescent="0.25">
      <c r="A29" s="82" t="s">
        <v>78</v>
      </c>
      <c r="B29" s="20" t="s">
        <v>33</v>
      </c>
      <c r="C29" s="48"/>
      <c r="D29" s="50"/>
      <c r="E29" s="41" t="s">
        <v>5</v>
      </c>
      <c r="F29" s="63" t="s">
        <v>93</v>
      </c>
      <c r="G29" s="31">
        <f>SUM(G27:G28)</f>
        <v>0</v>
      </c>
    </row>
    <row r="30" spans="1:7" ht="15.75" x14ac:dyDescent="0.25">
      <c r="A30" s="81" t="s">
        <v>54</v>
      </c>
      <c r="B30" s="15" t="s">
        <v>36</v>
      </c>
      <c r="C30" s="46">
        <f>SUM(C31:C32)</f>
        <v>0</v>
      </c>
      <c r="D30" s="48"/>
      <c r="E30" s="41" t="s">
        <v>64</v>
      </c>
      <c r="F30" s="65" t="s">
        <v>100</v>
      </c>
      <c r="G30" s="31">
        <f>G29</f>
        <v>0</v>
      </c>
    </row>
    <row r="31" spans="1:7" ht="31.5" x14ac:dyDescent="0.25">
      <c r="A31" s="84" t="s">
        <v>56</v>
      </c>
      <c r="B31" s="20" t="s">
        <v>37</v>
      </c>
      <c r="C31" s="48"/>
      <c r="D31" s="46"/>
      <c r="E31" s="41"/>
      <c r="F31" s="65"/>
      <c r="G31" s="31"/>
    </row>
    <row r="32" spans="1:7" ht="15.75" x14ac:dyDescent="0.25">
      <c r="A32" s="82" t="s">
        <v>58</v>
      </c>
      <c r="B32" s="16" t="s">
        <v>38</v>
      </c>
      <c r="C32" s="45"/>
      <c r="D32" s="48"/>
      <c r="E32" s="41"/>
      <c r="F32" s="65"/>
      <c r="G32" s="31"/>
    </row>
    <row r="33" spans="1:7" ht="15.75" x14ac:dyDescent="0.25">
      <c r="A33" s="85" t="s">
        <v>2</v>
      </c>
      <c r="B33" s="22" t="s">
        <v>69</v>
      </c>
      <c r="C33" s="46">
        <f>SUM(C10,C25)</f>
        <v>20256</v>
      </c>
      <c r="D33" s="45"/>
      <c r="E33" s="42"/>
      <c r="F33" s="57"/>
      <c r="G33" s="32"/>
    </row>
    <row r="34" spans="1:7" ht="15.75" x14ac:dyDescent="0.25">
      <c r="A34" s="86">
        <v>4</v>
      </c>
      <c r="B34" s="23" t="s">
        <v>40</v>
      </c>
      <c r="C34" s="51">
        <v>39450325</v>
      </c>
      <c r="D34" s="46"/>
      <c r="E34" s="53"/>
      <c r="F34" s="66"/>
      <c r="G34" s="32"/>
    </row>
    <row r="35" spans="1:7" ht="15.75" x14ac:dyDescent="0.2">
      <c r="A35" s="86" t="s">
        <v>4</v>
      </c>
      <c r="B35" s="23" t="s">
        <v>76</v>
      </c>
      <c r="C35" s="70"/>
      <c r="D35" s="51"/>
      <c r="E35" s="54"/>
      <c r="F35" s="54"/>
      <c r="G35" s="33"/>
    </row>
    <row r="36" spans="1:7" ht="15.75" x14ac:dyDescent="0.25">
      <c r="A36" s="81" t="s">
        <v>5</v>
      </c>
      <c r="B36" s="23" t="s">
        <v>41</v>
      </c>
      <c r="C36" s="51">
        <v>253426826</v>
      </c>
      <c r="D36" s="54"/>
      <c r="E36" s="55"/>
      <c r="F36" s="68"/>
      <c r="G36" s="34"/>
    </row>
    <row r="37" spans="1:7" ht="15.75" x14ac:dyDescent="0.2">
      <c r="A37" s="86" t="s">
        <v>64</v>
      </c>
      <c r="B37" s="23" t="s">
        <v>90</v>
      </c>
      <c r="C37" s="51">
        <f>SUM(C34:C36)</f>
        <v>292877151</v>
      </c>
      <c r="D37" s="51"/>
      <c r="E37" s="56"/>
      <c r="F37" s="69"/>
      <c r="G37" s="33"/>
    </row>
    <row r="38" spans="1:7" ht="15.75" x14ac:dyDescent="0.25">
      <c r="A38" s="87" t="s">
        <v>39</v>
      </c>
      <c r="B38" s="21" t="s">
        <v>91</v>
      </c>
      <c r="C38" s="50">
        <f>SUM(C37)</f>
        <v>292877151</v>
      </c>
      <c r="D38" s="51"/>
      <c r="E38" s="56"/>
      <c r="F38" s="54"/>
      <c r="G38" s="33"/>
    </row>
    <row r="39" spans="1:7" s="13" customFormat="1" ht="15.75" x14ac:dyDescent="0.25">
      <c r="A39" s="88" t="s">
        <v>75</v>
      </c>
      <c r="B39" s="24" t="s">
        <v>77</v>
      </c>
      <c r="C39" s="75">
        <f>SUM(C33,C38)</f>
        <v>292897407</v>
      </c>
      <c r="D39" s="52"/>
      <c r="E39" s="43" t="s">
        <v>39</v>
      </c>
      <c r="F39" s="67" t="s">
        <v>94</v>
      </c>
      <c r="G39" s="76">
        <f>SUM(G30,G26)</f>
        <v>292897407</v>
      </c>
    </row>
    <row r="40" spans="1:7" ht="12.75" customHeight="1" x14ac:dyDescent="0.2">
      <c r="A40" s="8"/>
      <c r="B40" s="9"/>
    </row>
    <row r="41" spans="1:7" x14ac:dyDescent="0.2">
      <c r="A41" s="10"/>
      <c r="B41" s="10"/>
    </row>
    <row r="42" spans="1:7" x14ac:dyDescent="0.2">
      <c r="A42" s="9"/>
      <c r="B42" s="10"/>
    </row>
    <row r="43" spans="1:7" x14ac:dyDescent="0.2">
      <c r="B43" s="5"/>
    </row>
  </sheetData>
  <mergeCells count="7">
    <mergeCell ref="G6:G7"/>
    <mergeCell ref="A4:G4"/>
    <mergeCell ref="A9:G9"/>
    <mergeCell ref="A5:F5"/>
    <mergeCell ref="A6:A7"/>
    <mergeCell ref="C6:C7"/>
    <mergeCell ref="E6:E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zoomScalePageLayoutView="85" workbookViewId="0">
      <selection activeCell="G1" sqref="G1"/>
    </sheetView>
  </sheetViews>
  <sheetFormatPr defaultRowHeight="12.75" x14ac:dyDescent="0.2"/>
  <cols>
    <col min="1" max="1" width="10" style="1" customWidth="1"/>
    <col min="2" max="2" width="70" style="1" customWidth="1"/>
    <col min="3" max="3" width="14.140625" style="1" customWidth="1"/>
    <col min="4" max="4" width="2" style="1" customWidth="1"/>
    <col min="5" max="5" width="10" style="1" customWidth="1"/>
    <col min="6" max="6" width="70" style="1" customWidth="1"/>
    <col min="7" max="7" width="14.140625" style="1" customWidth="1"/>
    <col min="8" max="16384" width="9.140625" style="1"/>
  </cols>
  <sheetData>
    <row r="1" spans="1:7" x14ac:dyDescent="0.2">
      <c r="G1" s="2" t="s">
        <v>105</v>
      </c>
    </row>
    <row r="4" spans="1:7" ht="15.75" x14ac:dyDescent="0.25">
      <c r="A4" s="92" t="s">
        <v>104</v>
      </c>
      <c r="B4" s="92"/>
      <c r="C4" s="92"/>
      <c r="D4" s="92"/>
      <c r="E4" s="92"/>
      <c r="F4" s="92"/>
      <c r="G4" s="92"/>
    </row>
    <row r="5" spans="1:7" x14ac:dyDescent="0.2">
      <c r="A5" s="96"/>
      <c r="B5" s="96"/>
      <c r="C5" s="96"/>
      <c r="D5" s="96"/>
      <c r="E5" s="96"/>
      <c r="F5" s="97"/>
      <c r="G5" s="2" t="s">
        <v>74</v>
      </c>
    </row>
    <row r="6" spans="1:7" ht="45.75" customHeight="1" x14ac:dyDescent="0.2">
      <c r="A6" s="90" t="s">
        <v>10</v>
      </c>
      <c r="B6" s="3" t="s">
        <v>12</v>
      </c>
      <c r="C6" s="90" t="s">
        <v>11</v>
      </c>
      <c r="D6" s="71"/>
      <c r="E6" s="90" t="s">
        <v>10</v>
      </c>
      <c r="F6" s="11" t="s">
        <v>12</v>
      </c>
      <c r="G6" s="90" t="s">
        <v>11</v>
      </c>
    </row>
    <row r="7" spans="1:7" ht="34.5" customHeight="1" x14ac:dyDescent="0.2">
      <c r="A7" s="98"/>
      <c r="B7" s="4" t="s">
        <v>13</v>
      </c>
      <c r="C7" s="91"/>
      <c r="D7" s="72"/>
      <c r="E7" s="98"/>
      <c r="F7" s="4" t="s">
        <v>13</v>
      </c>
      <c r="G7" s="91"/>
    </row>
    <row r="8" spans="1:7" x14ac:dyDescent="0.2">
      <c r="A8" s="6" t="s">
        <v>20</v>
      </c>
      <c r="B8" s="6" t="s">
        <v>21</v>
      </c>
      <c r="C8" s="6" t="s">
        <v>22</v>
      </c>
      <c r="D8" s="6"/>
      <c r="E8" s="6" t="s">
        <v>101</v>
      </c>
      <c r="F8" s="6" t="s">
        <v>102</v>
      </c>
      <c r="G8" s="89" t="s">
        <v>103</v>
      </c>
    </row>
    <row r="9" spans="1:7" ht="15" customHeight="1" x14ac:dyDescent="0.2">
      <c r="A9" s="93" t="s">
        <v>16</v>
      </c>
      <c r="B9" s="94"/>
      <c r="C9" s="94"/>
      <c r="D9" s="94"/>
      <c r="E9" s="94"/>
      <c r="F9" s="94"/>
      <c r="G9" s="95"/>
    </row>
    <row r="10" spans="1:7" ht="15.75" x14ac:dyDescent="0.25">
      <c r="A10" s="80" t="s">
        <v>1</v>
      </c>
      <c r="B10" s="14" t="s">
        <v>88</v>
      </c>
      <c r="C10" s="44">
        <f>SUM(Önkormányzat!C10,Hivatal!C10)</f>
        <v>286691251</v>
      </c>
      <c r="D10" s="44"/>
      <c r="E10" s="39" t="s">
        <v>51</v>
      </c>
      <c r="F10" s="73" t="s">
        <v>63</v>
      </c>
      <c r="G10" s="35">
        <f>SUM(Önkormányzat!G10,Hivatal!G10)</f>
        <v>438511712</v>
      </c>
    </row>
    <row r="11" spans="1:7" ht="15.75" x14ac:dyDescent="0.25">
      <c r="A11" s="81" t="s">
        <v>23</v>
      </c>
      <c r="B11" s="15" t="s">
        <v>97</v>
      </c>
      <c r="C11" s="44">
        <f>SUM(Önkormányzat!C11,Hivatal!C11)</f>
        <v>286109350</v>
      </c>
      <c r="D11" s="44"/>
      <c r="E11" s="39" t="s">
        <v>23</v>
      </c>
      <c r="F11" s="57" t="s">
        <v>0</v>
      </c>
      <c r="G11" s="35">
        <f>SUM(Önkormányzat!G11,Hivatal!G11)</f>
        <v>264880662</v>
      </c>
    </row>
    <row r="12" spans="1:7" ht="15.75" x14ac:dyDescent="0.25">
      <c r="A12" s="82" t="s">
        <v>65</v>
      </c>
      <c r="B12" s="16" t="s">
        <v>24</v>
      </c>
      <c r="C12" s="44">
        <f>SUM(Önkormányzat!C12,Hivatal!C12)</f>
        <v>269800000</v>
      </c>
      <c r="D12" s="44"/>
      <c r="E12" s="39" t="s">
        <v>42</v>
      </c>
      <c r="F12" s="58" t="s">
        <v>14</v>
      </c>
      <c r="G12" s="35">
        <f>SUM(Önkormányzat!G12,Hivatal!G12)</f>
        <v>38768836</v>
      </c>
    </row>
    <row r="13" spans="1:7" ht="15.75" x14ac:dyDescent="0.25">
      <c r="A13" s="82" t="s">
        <v>70</v>
      </c>
      <c r="B13" s="16" t="s">
        <v>71</v>
      </c>
      <c r="C13" s="44">
        <f>SUM(Önkormányzat!C13,Hivatal!C13)</f>
        <v>0</v>
      </c>
      <c r="D13" s="44"/>
      <c r="E13" s="39" t="s">
        <v>43</v>
      </c>
      <c r="F13" s="58" t="s">
        <v>8</v>
      </c>
      <c r="G13" s="35">
        <f>SUM(Önkormányzat!G13,Hivatal!G13)</f>
        <v>121508810</v>
      </c>
    </row>
    <row r="14" spans="1:7" ht="15.75" x14ac:dyDescent="0.25">
      <c r="A14" s="82" t="s">
        <v>96</v>
      </c>
      <c r="B14" s="16" t="s">
        <v>26</v>
      </c>
      <c r="C14" s="44">
        <f>SUM(Önkormányzat!C14,Hivatal!C14)</f>
        <v>16309350</v>
      </c>
      <c r="D14" s="44"/>
      <c r="E14" s="39" t="s">
        <v>44</v>
      </c>
      <c r="F14" s="58" t="s">
        <v>19</v>
      </c>
      <c r="G14" s="35">
        <f>SUM(Önkormányzat!G14,Hivatal!G14)</f>
        <v>13353404</v>
      </c>
    </row>
    <row r="15" spans="1:7" ht="15.75" x14ac:dyDescent="0.25">
      <c r="A15" s="81" t="s">
        <v>42</v>
      </c>
      <c r="B15" s="17" t="s">
        <v>29</v>
      </c>
      <c r="C15" s="44">
        <f>SUM(Önkormányzat!C15,Hivatal!C15)</f>
        <v>581901</v>
      </c>
      <c r="D15" s="44"/>
      <c r="E15" s="40" t="s">
        <v>45</v>
      </c>
      <c r="F15" s="59" t="s">
        <v>47</v>
      </c>
      <c r="G15" s="35">
        <f>SUM(Önkormányzat!G15,Hivatal!G15)</f>
        <v>100000</v>
      </c>
    </row>
    <row r="16" spans="1:7" ht="15.75" x14ac:dyDescent="0.25">
      <c r="A16" s="82" t="s">
        <v>66</v>
      </c>
      <c r="B16" s="18" t="s">
        <v>72</v>
      </c>
      <c r="C16" s="44">
        <f>SUM(Önkormányzat!C16,Hivatal!C16)</f>
        <v>0</v>
      </c>
      <c r="D16" s="44"/>
      <c r="E16" s="40" t="s">
        <v>46</v>
      </c>
      <c r="F16" s="59" t="s">
        <v>49</v>
      </c>
      <c r="G16" s="35">
        <f>SUM(Önkormányzat!G16,Hivatal!G16)</f>
        <v>0</v>
      </c>
    </row>
    <row r="17" spans="1:7" ht="15.75" x14ac:dyDescent="0.25">
      <c r="A17" s="82" t="s">
        <v>79</v>
      </c>
      <c r="B17" s="19" t="s">
        <v>80</v>
      </c>
      <c r="C17" s="44">
        <f>SUM(Önkormányzat!C17,Hivatal!C17)</f>
        <v>561645</v>
      </c>
      <c r="D17" s="44"/>
      <c r="E17" s="40" t="s">
        <v>48</v>
      </c>
      <c r="F17" s="60" t="s">
        <v>50</v>
      </c>
      <c r="G17" s="35">
        <f>SUM(Önkormányzat!G17,Hivatal!G17)</f>
        <v>13253404</v>
      </c>
    </row>
    <row r="18" spans="1:7" ht="15.75" x14ac:dyDescent="0.25">
      <c r="A18" s="82" t="s">
        <v>81</v>
      </c>
      <c r="B18" s="20" t="s">
        <v>98</v>
      </c>
      <c r="C18" s="44">
        <f>SUM(Önkormányzat!C18,Hivatal!C18)</f>
        <v>17136</v>
      </c>
      <c r="D18" s="44"/>
      <c r="E18" s="40" t="s">
        <v>85</v>
      </c>
      <c r="F18" s="60" t="s">
        <v>7</v>
      </c>
      <c r="G18" s="35">
        <f>SUM(Önkormányzat!G18,Hivatal!G18)</f>
        <v>6288404</v>
      </c>
    </row>
    <row r="19" spans="1:7" ht="15.75" x14ac:dyDescent="0.25">
      <c r="A19" s="82" t="s">
        <v>82</v>
      </c>
      <c r="B19" s="16" t="s">
        <v>30</v>
      </c>
      <c r="C19" s="44">
        <f>SUM(Önkormányzat!C19,Hivatal!C19)</f>
        <v>3120</v>
      </c>
      <c r="D19" s="44"/>
      <c r="E19" s="40" t="s">
        <v>86</v>
      </c>
      <c r="F19" s="60" t="s">
        <v>87</v>
      </c>
      <c r="G19" s="35">
        <f>SUM(Önkormányzat!G19,Hivatal!G19)</f>
        <v>6965000</v>
      </c>
    </row>
    <row r="20" spans="1:7" ht="15.75" x14ac:dyDescent="0.25">
      <c r="A20" s="82" t="s">
        <v>83</v>
      </c>
      <c r="B20" s="19" t="s">
        <v>31</v>
      </c>
      <c r="C20" s="44">
        <f>SUM(Önkormányzat!C20,Hivatal!C20)</f>
        <v>0</v>
      </c>
      <c r="D20" s="44"/>
      <c r="E20" s="39" t="s">
        <v>60</v>
      </c>
      <c r="F20" s="61" t="s">
        <v>62</v>
      </c>
      <c r="G20" s="35">
        <f>SUM(Önkormányzat!G20,Hivatal!G20)</f>
        <v>34350000</v>
      </c>
    </row>
    <row r="21" spans="1:7" ht="15.75" x14ac:dyDescent="0.25">
      <c r="A21" s="82" t="s">
        <v>84</v>
      </c>
      <c r="B21" s="20" t="s">
        <v>99</v>
      </c>
      <c r="C21" s="44">
        <f>SUM(Önkormányzat!C21,Hivatal!C21)</f>
        <v>0</v>
      </c>
      <c r="D21" s="44"/>
      <c r="E21" s="41" t="s">
        <v>25</v>
      </c>
      <c r="F21" s="62" t="s">
        <v>52</v>
      </c>
      <c r="G21" s="35">
        <f>SUM(Önkormányzat!G21,Hivatal!G21)</f>
        <v>34350000</v>
      </c>
    </row>
    <row r="22" spans="1:7" ht="15.75" x14ac:dyDescent="0.25">
      <c r="A22" s="82" t="s">
        <v>95</v>
      </c>
      <c r="B22" s="20" t="s">
        <v>32</v>
      </c>
      <c r="C22" s="44">
        <f>SUM(Önkormányzat!C22,Hivatal!C22)</f>
        <v>0</v>
      </c>
      <c r="D22" s="44"/>
      <c r="E22" s="41" t="s">
        <v>53</v>
      </c>
      <c r="F22" s="62" t="s">
        <v>9</v>
      </c>
      <c r="G22" s="35">
        <f>SUM(Önkormányzat!G22,Hivatal!G22)</f>
        <v>0</v>
      </c>
    </row>
    <row r="23" spans="1:7" ht="15.75" x14ac:dyDescent="0.25">
      <c r="A23" s="83" t="s">
        <v>43</v>
      </c>
      <c r="B23" s="14" t="s">
        <v>34</v>
      </c>
      <c r="C23" s="44">
        <f>SUM(Önkormányzat!C23,Hivatal!C23)</f>
        <v>0</v>
      </c>
      <c r="D23" s="44"/>
      <c r="E23" s="41" t="s">
        <v>54</v>
      </c>
      <c r="F23" s="62" t="s">
        <v>55</v>
      </c>
      <c r="G23" s="35">
        <f>SUM(Önkormányzat!G23,Hivatal!G23)</f>
        <v>0</v>
      </c>
    </row>
    <row r="24" spans="1:7" ht="15.75" x14ac:dyDescent="0.25">
      <c r="A24" s="82" t="s">
        <v>67</v>
      </c>
      <c r="B24" s="19" t="s">
        <v>35</v>
      </c>
      <c r="C24" s="44">
        <f>SUM(Önkormányzat!C24,Hivatal!C24)</f>
        <v>0</v>
      </c>
      <c r="D24" s="44"/>
      <c r="E24" s="40" t="s">
        <v>56</v>
      </c>
      <c r="F24" s="59" t="s">
        <v>57</v>
      </c>
      <c r="G24" s="35">
        <f>SUM(Önkormányzat!G24,Hivatal!G24)</f>
        <v>0</v>
      </c>
    </row>
    <row r="25" spans="1:7" ht="15.75" x14ac:dyDescent="0.25">
      <c r="A25" s="81" t="s">
        <v>6</v>
      </c>
      <c r="B25" s="15" t="s">
        <v>89</v>
      </c>
      <c r="C25" s="44">
        <f>SUM(Önkormányzat!C25,Hivatal!C25)</f>
        <v>0</v>
      </c>
      <c r="D25" s="44"/>
      <c r="E25" s="40" t="s">
        <v>58</v>
      </c>
      <c r="F25" s="59" t="s">
        <v>59</v>
      </c>
      <c r="G25" s="35">
        <f>SUM(Önkormányzat!G25,Hivatal!G25)</f>
        <v>0</v>
      </c>
    </row>
    <row r="26" spans="1:7" ht="15.75" x14ac:dyDescent="0.25">
      <c r="A26" s="81" t="s">
        <v>25</v>
      </c>
      <c r="B26" s="15" t="s">
        <v>27</v>
      </c>
      <c r="C26" s="44">
        <f>SUM(Önkormányzat!C26,Hivatal!C26)</f>
        <v>0</v>
      </c>
      <c r="D26" s="44"/>
      <c r="E26" s="41" t="s">
        <v>2</v>
      </c>
      <c r="F26" s="41" t="s">
        <v>61</v>
      </c>
      <c r="G26" s="35">
        <f>SUM(Önkormányzat!G26,Hivatal!G26)</f>
        <v>472861712</v>
      </c>
    </row>
    <row r="27" spans="1:7" ht="15.75" x14ac:dyDescent="0.25">
      <c r="A27" s="82" t="s">
        <v>68</v>
      </c>
      <c r="B27" s="16" t="s">
        <v>28</v>
      </c>
      <c r="C27" s="44">
        <f>SUM(Önkormányzat!C27,Hivatal!C27)</f>
        <v>0</v>
      </c>
      <c r="D27" s="44"/>
      <c r="E27" s="41" t="s">
        <v>3</v>
      </c>
      <c r="F27" s="63" t="s">
        <v>73</v>
      </c>
      <c r="G27" s="35">
        <f>SUM(Önkormányzat!G27,Hivatal!G27)</f>
        <v>10792000</v>
      </c>
    </row>
    <row r="28" spans="1:7" ht="15.75" x14ac:dyDescent="0.25">
      <c r="A28" s="81" t="s">
        <v>53</v>
      </c>
      <c r="B28" s="21" t="s">
        <v>18</v>
      </c>
      <c r="C28" s="44">
        <f>SUM(Önkormányzat!C28,Hivatal!C28)</f>
        <v>0</v>
      </c>
      <c r="D28" s="44"/>
      <c r="E28" s="41" t="s">
        <v>4</v>
      </c>
      <c r="F28" s="64" t="s">
        <v>92</v>
      </c>
      <c r="G28" s="35">
        <f>SUM(Önkormányzat!G28,Hivatal!G28)</f>
        <v>253426826</v>
      </c>
    </row>
    <row r="29" spans="1:7" ht="15.75" x14ac:dyDescent="0.25">
      <c r="A29" s="82" t="s">
        <v>78</v>
      </c>
      <c r="B29" s="20" t="s">
        <v>33</v>
      </c>
      <c r="C29" s="44">
        <f>SUM(Önkormányzat!C29,Hivatal!C29)</f>
        <v>0</v>
      </c>
      <c r="D29" s="44"/>
      <c r="E29" s="41" t="s">
        <v>5</v>
      </c>
      <c r="F29" s="63" t="s">
        <v>93</v>
      </c>
      <c r="G29" s="35">
        <f>SUM(Önkormányzat!G29,Hivatal!G29)</f>
        <v>264218826</v>
      </c>
    </row>
    <row r="30" spans="1:7" ht="15.75" x14ac:dyDescent="0.25">
      <c r="A30" s="81" t="s">
        <v>54</v>
      </c>
      <c r="B30" s="15" t="s">
        <v>36</v>
      </c>
      <c r="C30" s="44">
        <f>SUM(Önkormányzat!C30,Hivatal!C30)</f>
        <v>0</v>
      </c>
      <c r="D30" s="44"/>
      <c r="E30" s="41" t="s">
        <v>64</v>
      </c>
      <c r="F30" s="65" t="s">
        <v>100</v>
      </c>
      <c r="G30" s="35">
        <f>SUM(Önkormányzat!G30,Hivatal!G30)</f>
        <v>264218826</v>
      </c>
    </row>
    <row r="31" spans="1:7" ht="31.5" x14ac:dyDescent="0.25">
      <c r="A31" s="84" t="s">
        <v>56</v>
      </c>
      <c r="B31" s="20" t="s">
        <v>37</v>
      </c>
      <c r="C31" s="44">
        <f>SUM(Önkormányzat!C31,Hivatal!C31)</f>
        <v>0</v>
      </c>
      <c r="D31" s="44"/>
      <c r="E31" s="41"/>
      <c r="F31" s="65"/>
      <c r="G31" s="35"/>
    </row>
    <row r="32" spans="1:7" ht="15.75" x14ac:dyDescent="0.25">
      <c r="A32" s="82" t="s">
        <v>58</v>
      </c>
      <c r="B32" s="16" t="s">
        <v>38</v>
      </c>
      <c r="C32" s="44">
        <f>SUM(Önkormányzat!C32,Hivatal!C32)</f>
        <v>0</v>
      </c>
      <c r="D32" s="44"/>
      <c r="E32" s="41"/>
      <c r="F32" s="65"/>
      <c r="G32" s="35"/>
    </row>
    <row r="33" spans="1:7" ht="15.75" x14ac:dyDescent="0.25">
      <c r="A33" s="85" t="s">
        <v>2</v>
      </c>
      <c r="B33" s="22" t="s">
        <v>69</v>
      </c>
      <c r="C33" s="44">
        <f>SUM(Önkormányzat!C33,Hivatal!C33)</f>
        <v>286691251</v>
      </c>
      <c r="D33" s="44"/>
      <c r="E33" s="42"/>
      <c r="F33" s="57"/>
      <c r="G33" s="37"/>
    </row>
    <row r="34" spans="1:7" ht="15.75" x14ac:dyDescent="0.2">
      <c r="A34" s="86">
        <v>4</v>
      </c>
      <c r="B34" s="23" t="s">
        <v>40</v>
      </c>
      <c r="C34" s="44">
        <f>SUM(Önkormányzat!C34,Hivatal!C34)</f>
        <v>196962461</v>
      </c>
      <c r="D34" s="44"/>
      <c r="E34" s="53"/>
      <c r="F34" s="66"/>
      <c r="G34" s="35"/>
    </row>
    <row r="35" spans="1:7" ht="15.75" x14ac:dyDescent="0.25">
      <c r="A35" s="86" t="s">
        <v>4</v>
      </c>
      <c r="B35" s="23" t="s">
        <v>76</v>
      </c>
      <c r="C35" s="44">
        <f>SUM(Önkormányzat!C35,Hivatal!C35)</f>
        <v>0</v>
      </c>
      <c r="D35" s="44"/>
      <c r="E35" s="54"/>
      <c r="F35" s="54"/>
      <c r="G35" s="38"/>
    </row>
    <row r="36" spans="1:7" ht="15.75" x14ac:dyDescent="0.25">
      <c r="A36" s="81" t="s">
        <v>5</v>
      </c>
      <c r="B36" s="23" t="s">
        <v>41</v>
      </c>
      <c r="C36" s="44">
        <f>SUM(Önkormányzat!C36,Hivatal!C36)</f>
        <v>253426826</v>
      </c>
      <c r="D36" s="44"/>
      <c r="E36" s="55"/>
      <c r="F36" s="68"/>
      <c r="G36" s="36"/>
    </row>
    <row r="37" spans="1:7" ht="15.75" x14ac:dyDescent="0.25">
      <c r="A37" s="86" t="s">
        <v>64</v>
      </c>
      <c r="B37" s="23" t="s">
        <v>90</v>
      </c>
      <c r="C37" s="44">
        <f>SUM(Önkormányzat!C37,Hivatal!C37)</f>
        <v>450389287</v>
      </c>
      <c r="D37" s="44"/>
      <c r="E37" s="56"/>
      <c r="F37" s="69"/>
      <c r="G37" s="36"/>
    </row>
    <row r="38" spans="1:7" ht="15.75" x14ac:dyDescent="0.25">
      <c r="A38" s="87" t="s">
        <v>39</v>
      </c>
      <c r="B38" s="21" t="s">
        <v>91</v>
      </c>
      <c r="C38" s="44">
        <f>SUM(Önkormányzat!C38,Hivatal!C38)</f>
        <v>450389287</v>
      </c>
      <c r="D38" s="44"/>
      <c r="E38" s="56"/>
      <c r="F38" s="54"/>
      <c r="G38" s="36"/>
    </row>
    <row r="39" spans="1:7" s="13" customFormat="1" ht="15.75" x14ac:dyDescent="0.25">
      <c r="A39" s="88" t="s">
        <v>75</v>
      </c>
      <c r="B39" s="79" t="s">
        <v>77</v>
      </c>
      <c r="C39" s="77">
        <f>SUM(Önkormányzat!C39,Hivatal!C39)</f>
        <v>737080538</v>
      </c>
      <c r="D39" s="74"/>
      <c r="E39" s="43" t="s">
        <v>39</v>
      </c>
      <c r="F39" s="67" t="s">
        <v>94</v>
      </c>
      <c r="G39" s="78">
        <f>SUM(Önkormányzat!G39,Hivatal!G39)</f>
        <v>737080538</v>
      </c>
    </row>
    <row r="40" spans="1:7" ht="12.75" customHeight="1" x14ac:dyDescent="0.2">
      <c r="A40" s="8"/>
      <c r="B40" s="9"/>
    </row>
    <row r="41" spans="1:7" x14ac:dyDescent="0.2">
      <c r="A41" s="9"/>
      <c r="B41" s="12"/>
    </row>
    <row r="42" spans="1:7" x14ac:dyDescent="0.2">
      <c r="A42" s="9"/>
      <c r="B42" s="12"/>
    </row>
    <row r="43" spans="1:7" x14ac:dyDescent="0.2">
      <c r="A43" s="9"/>
      <c r="B43" s="12"/>
    </row>
  </sheetData>
  <mergeCells count="7">
    <mergeCell ref="G6:G7"/>
    <mergeCell ref="A4:G4"/>
    <mergeCell ref="A9:G9"/>
    <mergeCell ref="A5:F5"/>
    <mergeCell ref="A6:A7"/>
    <mergeCell ref="C6:C7"/>
    <mergeCell ref="E6:E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Önkormányzat</vt:lpstr>
      <vt:lpstr>Hivatal</vt:lpstr>
      <vt:lpstr>Mindösszesen</vt:lpstr>
      <vt:lpstr>Munka1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2020-01-29T08:40:42Z</cp:lastPrinted>
  <dcterms:created xsi:type="dcterms:W3CDTF">2011-12-22T14:16:41Z</dcterms:created>
  <dcterms:modified xsi:type="dcterms:W3CDTF">2021-05-21T10:05:42Z</dcterms:modified>
</cp:coreProperties>
</file>