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oszegine.hajnalka\Desktop\LOC LEX ALAPRENDELETEK\2_2021. (II.10.) 2021 évi ktgv megállapítása\Mellékletek\"/>
    </mc:Choice>
  </mc:AlternateContent>
  <xr:revisionPtr revIDLastSave="0" documentId="8_{EDE4BE9F-F744-4E37-AF0F-38CCCFBAAA88}" xr6:coauthVersionLast="46" xr6:coauthVersionMax="46" xr10:uidLastSave="{00000000-0000-0000-0000-000000000000}"/>
  <bookViews>
    <workbookView xWindow="-120" yWindow="-120" windowWidth="29040" windowHeight="15840"/>
  </bookViews>
  <sheets>
    <sheet name="Munka1" sheetId="8" r:id="rId1"/>
  </sheets>
  <calcPr calcId="191029"/>
</workbook>
</file>

<file path=xl/calcChain.xml><?xml version="1.0" encoding="utf-8"?>
<calcChain xmlns="http://schemas.openxmlformats.org/spreadsheetml/2006/main">
  <c r="F9" i="8" l="1"/>
  <c r="G9" i="8"/>
  <c r="H9" i="8"/>
  <c r="I9" i="8"/>
  <c r="I54" i="8"/>
  <c r="J9" i="8"/>
  <c r="K9" i="8"/>
  <c r="L9" i="8"/>
  <c r="M9" i="8"/>
  <c r="N10" i="8"/>
  <c r="N9" i="8"/>
  <c r="E18" i="8"/>
  <c r="E19" i="8"/>
  <c r="E20" i="8"/>
  <c r="E21" i="8"/>
  <c r="E22" i="8"/>
  <c r="E23" i="8"/>
  <c r="E24" i="8"/>
  <c r="E25" i="8"/>
  <c r="E26" i="8"/>
  <c r="E27" i="8"/>
  <c r="E28" i="8"/>
  <c r="E29" i="8"/>
  <c r="N30" i="8"/>
  <c r="E30" i="8"/>
  <c r="F38" i="8"/>
  <c r="G38" i="8"/>
  <c r="H38" i="8"/>
  <c r="I38" i="8"/>
  <c r="J38" i="8"/>
  <c r="L38" i="8"/>
  <c r="M38" i="8"/>
  <c r="M54" i="8"/>
  <c r="N38" i="8"/>
  <c r="N54" i="8"/>
  <c r="E39" i="8"/>
  <c r="E40" i="8"/>
  <c r="E38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F54" i="8"/>
  <c r="G54" i="8"/>
  <c r="H54" i="8"/>
  <c r="J54" i="8"/>
  <c r="K54" i="8"/>
  <c r="L54" i="8"/>
  <c r="E9" i="8"/>
  <c r="E54" i="8"/>
  <c r="E10" i="8"/>
</calcChain>
</file>

<file path=xl/sharedStrings.xml><?xml version="1.0" encoding="utf-8"?>
<sst xmlns="http://schemas.openxmlformats.org/spreadsheetml/2006/main" count="144" uniqueCount="92">
  <si>
    <t>Megnevezés</t>
  </si>
  <si>
    <t>Egyéb kommunikációs szolgáltatások</t>
  </si>
  <si>
    <t>Egyéb dologi kiadások</t>
  </si>
  <si>
    <t>Jubileumi jutalom</t>
  </si>
  <si>
    <t>Közlekedési költségtérítés</t>
  </si>
  <si>
    <t>Veszprém Megyei Önkormányzati Hivatal tevékenységével kapcsolatos kiadások</t>
  </si>
  <si>
    <t>Sorszám</t>
  </si>
  <si>
    <t>A</t>
  </si>
  <si>
    <t>B</t>
  </si>
  <si>
    <t>C</t>
  </si>
  <si>
    <t>G</t>
  </si>
  <si>
    <t>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</si>
  <si>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</si>
  <si>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</si>
  <si>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</si>
  <si>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</si>
  <si>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</si>
  <si>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</si>
  <si>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</si>
  <si>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</si>
  <si>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</si>
  <si>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</si>
  <si>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</si>
  <si>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Szociális támogatások</t>
  </si>
  <si>
    <t>12.</t>
  </si>
  <si>
    <t>Szakmai anyagok beszerzése</t>
  </si>
  <si>
    <t>Üzemeltetési anyagok beszerzése</t>
  </si>
  <si>
    <t>Informatikai szolgáltatások igénybevétele</t>
  </si>
  <si>
    <t>Közüzemi díjak</t>
  </si>
  <si>
    <t>Karbantartási, kisjavítási szolgáltatások</t>
  </si>
  <si>
    <t>Szakmai tevékenységet segítő szolgáltatások</t>
  </si>
  <si>
    <t>Egyéb szolgáltatások</t>
  </si>
  <si>
    <t>Kiküldetések kiadásai</t>
  </si>
  <si>
    <t>Reklám- és propagandakiadások</t>
  </si>
  <si>
    <t>KÖLTSÉGVETÉSI KIADÁSOK ÖSSZESEN:</t>
  </si>
  <si>
    <t>Működési célú előzetesen felszámított áfa, fizetendő áfa</t>
  </si>
  <si>
    <t xml:space="preserve">Ruházati költségtérítés </t>
  </si>
  <si>
    <t>Normatív jutalom</t>
  </si>
  <si>
    <t>13.</t>
  </si>
  <si>
    <t>Bérleti és lízingdíjak</t>
  </si>
  <si>
    <t xml:space="preserve">Egyéb külső személyi juttatások </t>
  </si>
  <si>
    <t xml:space="preserve">Béren kívüli juttatások </t>
  </si>
  <si>
    <t xml:space="preserve">Egyéb költségtérítések </t>
  </si>
  <si>
    <t>Munkavégzésre irányuló egyéb jogviszonyban nem saját foglalkoztatottnak fizetett juttatások</t>
  </si>
  <si>
    <t>Készenléti, ügyeleti, helyettesítési díj, túlóra, túlszolgálat</t>
  </si>
  <si>
    <t>Foglalkoztatottak egyéb személyi juttatásai</t>
  </si>
  <si>
    <t xml:space="preserve">Törvény szerinti illetmények, munkabérek </t>
  </si>
  <si>
    <t>TOP-5.1.1-15-VE1-2016-00001 kódszámú pályázat</t>
  </si>
  <si>
    <t>A 272/2013. (I.11.) kormányrendelet szerinti projekt-menedzsmenti feladatok</t>
  </si>
  <si>
    <t>b.</t>
  </si>
  <si>
    <t>c.</t>
  </si>
  <si>
    <t>Közvetített szolgáltatások</t>
  </si>
  <si>
    <t>14.</t>
  </si>
  <si>
    <t>I</t>
  </si>
  <si>
    <t>I. Személyi juttatások</t>
  </si>
  <si>
    <t>adatok Ft-ban</t>
  </si>
  <si>
    <t>K/Ö</t>
  </si>
  <si>
    <t>K/Ö II. Munkaadókat terhelő járulékok és szociális hozzájárulási adó</t>
  </si>
  <si>
    <t>K. III. Dologi kiadások</t>
  </si>
  <si>
    <t>K. IV. Beruházások (a beruházások részletezését az 5. melléklet mutatja be)</t>
  </si>
  <si>
    <t>D</t>
  </si>
  <si>
    <t>E</t>
  </si>
  <si>
    <t>F</t>
  </si>
  <si>
    <t>H</t>
  </si>
  <si>
    <t xml:space="preserve">„Közlekedésbiztonsági átalakítás és kerékpársáv építés Magyarpolány főterén” TOP-3.1.1-16-VE1-2017-00006 azonosítószámú pályázat </t>
  </si>
  <si>
    <t>-ebből                                                                                                                                                                                                                                                                a.</t>
  </si>
  <si>
    <t>J</t>
  </si>
  <si>
    <t>d.</t>
  </si>
  <si>
    <t>e.</t>
  </si>
  <si>
    <t>„Új bölcsőde építése Vaszar községben” TOP-1.4.1-19-VE1-2019-00003 azonosítószámú pályázat</t>
  </si>
  <si>
    <t>f.</t>
  </si>
  <si>
    <t>g.</t>
  </si>
  <si>
    <t>„Minibölcsődei férőhelyek kialakítása Noszlop településen” TOP-1.4.1-19-VE1-2019-00014 azonosítószámú pályázat</t>
  </si>
  <si>
    <t>Önként vállalt feladatok összesen(Ö): 0 Ft</t>
  </si>
  <si>
    <t>"Szociális étkeztetés infrastrukturális fejlesztése Lovászpatonán" TOP-4.2.1-16-VE1-2019-00008 azonosítószámú pályázat</t>
  </si>
  <si>
    <t>Céljuttatás, projektprémium</t>
  </si>
  <si>
    <t>Megyei önkormányzatok 2020. évi rendkívüli támogatása</t>
  </si>
  <si>
    <t>"Kábítószerügyi Egyeztető Fórum Veszprém megyében" KAB-KEF-20-0013 azonosítószámú pályázat</t>
  </si>
  <si>
    <t>Térségi jelentőségű kerékpárutak tervezése - Veszprém megye</t>
  </si>
  <si>
    <t>A Veszprém Megyei Önkormányzati Hivatal 2021. évi kiadásainak feladatonkénti részletezése</t>
  </si>
  <si>
    <t>TOP-5.3.2-17-VE1-2020-00001
kódszámú pályázat</t>
  </si>
  <si>
    <t>EFOP-1.6.3-17-2017-00009
kódszámú pályázat</t>
  </si>
  <si>
    <t xml:space="preserve"> „Minibölcsőde kialakítása Csót községben” TOP-1.4.1-19-VE1-2019-00017 azonosítószámú pályázat</t>
  </si>
  <si>
    <t>"Egészségház építése Balatonfőkajáron" TOP-4.1.1-16-VE1-2017-00007 azonosítószámú pályázat</t>
  </si>
  <si>
    <t>„Új mini bölcsőde építése Mihályháza településen” TOP-1.4.1-19-VE1-2019-00016 azonosítószámú pályázat</t>
  </si>
  <si>
    <t>„Minibölcsőde kialakítása Csót községben” TOP-1.4.1-19-VE1-2019-00017 azonosítószámú pályázat</t>
  </si>
  <si>
    <t>Időközi helyhatósági választások</t>
  </si>
  <si>
    <t>L</t>
  </si>
  <si>
    <t xml:space="preserve">2021. évi 
eredeti 
előirányzat </t>
  </si>
  <si>
    <t>2021. évi költségvetési támogatás terhére</t>
  </si>
  <si>
    <t>Kötelező feladatok összesen (K): 292 897 407 Ft</t>
  </si>
  <si>
    <t>4. melléklet 2/2021.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</si>
</sst>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_-* #,##0.00\ _F_t_-;\-* #,##0.00\ _F_t_-;_-* &quot;-&quot;??\ _F_t_-;_-@_-"/>
    <numFmt numFmtId="173" formatCode="_-* #,##0\ _F_t_-;\-* #,##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sz val="12"/>
      <color theme="1"/>
      <name val="Times-Bold"/>
    </font>
    <font>
      <b/>
      <sz val="12"/>
      <color theme="1"/>
      <name val="Times-Bold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3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/>
    <xf numFmtId="173" fontId="1" fillId="0" borderId="0" xfId="1" applyNumberFormat="1" applyFont="1" applyAlignment="1"/>
    <xf numFmtId="173" fontId="2" fillId="0" borderId="1" xfId="1" applyNumberFormat="1" applyFont="1" applyFill="1" applyBorder="1" applyAlignment="1">
      <alignment vertical="center"/>
    </xf>
    <xf numFmtId="173" fontId="2" fillId="0" borderId="0" xfId="1" applyNumberFormat="1" applyFont="1" applyFill="1" applyBorder="1" applyAlignment="1"/>
    <xf numFmtId="0" fontId="5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73" fontId="2" fillId="0" borderId="0" xfId="1" applyNumberFormat="1" applyFont="1" applyAlignment="1"/>
    <xf numFmtId="0" fontId="6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/>
    </xf>
    <xf numFmtId="173" fontId="1" fillId="0" borderId="0" xfId="1" applyNumberFormat="1" applyFont="1" applyFill="1"/>
    <xf numFmtId="173" fontId="1" fillId="0" borderId="0" xfId="1" applyNumberFormat="1" applyFont="1"/>
    <xf numFmtId="173" fontId="1" fillId="0" borderId="0" xfId="1" applyNumberFormat="1" applyFont="1" applyFill="1" applyBorder="1" applyAlignment="1"/>
    <xf numFmtId="173" fontId="2" fillId="0" borderId="0" xfId="1" applyNumberFormat="1" applyFont="1" applyFill="1" applyAlignme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4" fillId="0" borderId="0" xfId="0" quotePrefix="1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173" fontId="1" fillId="0" borderId="0" xfId="1" applyNumberFormat="1" applyFont="1" applyFill="1" applyBorder="1" applyAlignment="1">
      <alignment vertical="top"/>
    </xf>
    <xf numFmtId="173" fontId="2" fillId="0" borderId="0" xfId="1" applyNumberFormat="1" applyFont="1" applyAlignment="1">
      <alignment vertical="top"/>
    </xf>
    <xf numFmtId="173" fontId="1" fillId="0" borderId="0" xfId="1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quotePrefix="1" applyFont="1" applyAlignment="1">
      <alignment horizontal="right" vertical="top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101"/>
  <sheetViews>
    <sheetView tabSelected="1" zoomScale="85" zoomScaleNormal="85" workbookViewId="0">
      <selection activeCell="N1" sqref="N1"/>
    </sheetView>
  </sheetViews>
  <sheetFormatPr defaultRowHeight="15.75"/>
  <cols>
    <col min="1" max="1" width="4.42578125" style="3" customWidth="1"/>
    <col min="2" max="2" width="4.28515625" style="1" customWidth="1"/>
    <col min="3" max="3" width="5.140625" style="1" customWidth="1"/>
    <col min="4" max="4" width="88.7109375" style="1" customWidth="1"/>
    <col min="5" max="5" width="19.85546875" style="1" customWidth="1"/>
    <col min="6" max="6" width="18.42578125" style="1" bestFit="1" customWidth="1"/>
    <col min="7" max="11" width="18.42578125" style="1" customWidth="1"/>
    <col min="12" max="12" width="19.42578125" style="1" customWidth="1"/>
    <col min="13" max="13" width="18.42578125" style="1" customWidth="1"/>
    <col min="14" max="14" width="18.5703125" style="1" customWidth="1"/>
    <col min="15" max="16384" width="9.140625" style="1"/>
  </cols>
  <sheetData>
    <row r="1" spans="1:230">
      <c r="F1" s="2"/>
      <c r="G1" s="2"/>
      <c r="H1" s="2"/>
      <c r="I1" s="2"/>
      <c r="J1" s="2"/>
      <c r="K1" s="2"/>
      <c r="L1" s="2"/>
      <c r="N1" s="2" t="s">
        <v>91</v>
      </c>
    </row>
    <row r="2" spans="1:230">
      <c r="A2" s="50" t="s">
        <v>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30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 t="s">
        <v>55</v>
      </c>
    </row>
    <row r="4" spans="1:230" ht="31.5" customHeight="1">
      <c r="A4" s="51"/>
      <c r="B4" s="39" t="s">
        <v>6</v>
      </c>
      <c r="C4" s="39"/>
      <c r="D4" s="39" t="s">
        <v>0</v>
      </c>
      <c r="E4" s="39" t="s">
        <v>88</v>
      </c>
      <c r="F4" s="39" t="s">
        <v>89</v>
      </c>
      <c r="G4" s="39" t="s">
        <v>86</v>
      </c>
      <c r="H4" s="39" t="s">
        <v>76</v>
      </c>
      <c r="I4" s="39" t="s">
        <v>77</v>
      </c>
      <c r="J4" s="39" t="s">
        <v>78</v>
      </c>
      <c r="K4" s="39" t="s">
        <v>80</v>
      </c>
      <c r="L4" s="39" t="s">
        <v>47</v>
      </c>
      <c r="M4" s="39" t="s">
        <v>81</v>
      </c>
      <c r="N4" s="39" t="s">
        <v>48</v>
      </c>
    </row>
    <row r="5" spans="1:230" ht="15.75" customHeight="1">
      <c r="A5" s="52"/>
      <c r="B5" s="46"/>
      <c r="C5" s="46"/>
      <c r="D5" s="46"/>
      <c r="E5" s="46"/>
      <c r="F5" s="46"/>
      <c r="G5" s="40"/>
      <c r="H5" s="46"/>
      <c r="I5" s="40"/>
      <c r="J5" s="40"/>
      <c r="K5" s="40"/>
      <c r="L5" s="40"/>
      <c r="M5" s="40"/>
      <c r="N5" s="40"/>
    </row>
    <row r="6" spans="1:230" ht="63" customHeight="1">
      <c r="A6" s="53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</row>
    <row r="7" spans="1:230">
      <c r="A7" s="14"/>
      <c r="B7" s="47" t="s">
        <v>7</v>
      </c>
      <c r="C7" s="47"/>
      <c r="D7" s="26" t="s">
        <v>8</v>
      </c>
      <c r="E7" s="26" t="s">
        <v>9</v>
      </c>
      <c r="F7" s="26" t="s">
        <v>60</v>
      </c>
      <c r="G7" s="26" t="s">
        <v>61</v>
      </c>
      <c r="H7" s="26" t="s">
        <v>62</v>
      </c>
      <c r="I7" s="26" t="s">
        <v>10</v>
      </c>
      <c r="J7" s="26" t="s">
        <v>63</v>
      </c>
      <c r="K7" s="26" t="s">
        <v>53</v>
      </c>
      <c r="L7" s="26" t="s">
        <v>66</v>
      </c>
      <c r="M7" s="26" t="s">
        <v>11</v>
      </c>
      <c r="N7" s="26" t="s">
        <v>87</v>
      </c>
    </row>
    <row r="8" spans="1:230">
      <c r="A8" s="6" t="s">
        <v>5</v>
      </c>
      <c r="C8" s="27"/>
      <c r="D8" s="28"/>
      <c r="E8" s="28"/>
      <c r="F8" s="10"/>
      <c r="G8" s="10"/>
      <c r="H8" s="10"/>
      <c r="I8" s="10"/>
      <c r="J8" s="10"/>
      <c r="K8" s="10"/>
      <c r="L8" s="10"/>
      <c r="M8" s="10"/>
    </row>
    <row r="9" spans="1:230">
      <c r="A9" s="6" t="s">
        <v>54</v>
      </c>
      <c r="C9" s="6"/>
      <c r="E9" s="12">
        <f>SUM(F9:N9)</f>
        <v>210111786</v>
      </c>
      <c r="F9" s="12">
        <f t="shared" ref="F9:N9" si="0">SUM(F10,F18:F29)</f>
        <v>182412238</v>
      </c>
      <c r="G9" s="12">
        <f t="shared" si="0"/>
        <v>13300</v>
      </c>
      <c r="H9" s="12">
        <f t="shared" si="0"/>
        <v>40500</v>
      </c>
      <c r="I9" s="12">
        <f t="shared" si="0"/>
        <v>86580</v>
      </c>
      <c r="J9" s="12">
        <f t="shared" si="0"/>
        <v>693939</v>
      </c>
      <c r="K9" s="12">
        <f t="shared" si="0"/>
        <v>1077900</v>
      </c>
      <c r="L9" s="12">
        <f t="shared" si="0"/>
        <v>17725118</v>
      </c>
      <c r="M9" s="12">
        <f t="shared" si="0"/>
        <v>859715</v>
      </c>
      <c r="N9" s="12">
        <f t="shared" si="0"/>
        <v>7202496</v>
      </c>
    </row>
    <row r="10" spans="1:230">
      <c r="A10" s="3" t="s">
        <v>56</v>
      </c>
      <c r="B10" s="1" t="s">
        <v>12</v>
      </c>
      <c r="C10" s="1" t="s">
        <v>46</v>
      </c>
      <c r="D10" s="29"/>
      <c r="E10" s="24">
        <f>SUM(F10:N10)</f>
        <v>173132829</v>
      </c>
      <c r="F10" s="10">
        <v>145535821</v>
      </c>
      <c r="G10" s="10"/>
      <c r="H10" s="10"/>
      <c r="I10" s="10">
        <v>86580</v>
      </c>
      <c r="J10" s="10">
        <v>693939</v>
      </c>
      <c r="K10" s="10">
        <v>1077900</v>
      </c>
      <c r="L10" s="10">
        <v>17725118</v>
      </c>
      <c r="M10" s="10">
        <v>810975</v>
      </c>
      <c r="N10" s="10">
        <f>SUM(N11:N29)</f>
        <v>7202496</v>
      </c>
    </row>
    <row r="11" spans="1:230" ht="31.15" customHeight="1">
      <c r="A11" s="54" t="s">
        <v>65</v>
      </c>
      <c r="B11" s="54"/>
      <c r="C11" s="31" t="s">
        <v>69</v>
      </c>
      <c r="D11" s="32"/>
      <c r="E11" s="35">
        <v>2174976</v>
      </c>
      <c r="F11" s="37"/>
      <c r="G11" s="37"/>
      <c r="H11" s="37"/>
      <c r="I11" s="37"/>
      <c r="J11" s="37"/>
      <c r="K11" s="37"/>
      <c r="L11" s="37"/>
      <c r="M11" s="37"/>
      <c r="N11" s="37">
        <v>2174976</v>
      </c>
    </row>
    <row r="12" spans="1:230" s="38" customFormat="1">
      <c r="A12" s="20"/>
      <c r="B12" s="20" t="s">
        <v>49</v>
      </c>
      <c r="C12" s="45" t="s">
        <v>72</v>
      </c>
      <c r="D12" s="45"/>
      <c r="E12" s="35">
        <v>1064416</v>
      </c>
      <c r="F12" s="37"/>
      <c r="G12" s="37"/>
      <c r="H12" s="37"/>
      <c r="I12" s="37"/>
      <c r="J12" s="37"/>
      <c r="K12" s="37"/>
      <c r="L12" s="37"/>
      <c r="M12" s="37"/>
      <c r="N12" s="37">
        <v>1064416</v>
      </c>
    </row>
    <row r="13" spans="1:230" s="38" customFormat="1" ht="31.15" customHeight="1">
      <c r="A13" s="20"/>
      <c r="B13" s="20" t="s">
        <v>50</v>
      </c>
      <c r="C13" s="45" t="s">
        <v>74</v>
      </c>
      <c r="D13" s="45"/>
      <c r="E13" s="35">
        <v>661636</v>
      </c>
      <c r="F13" s="37"/>
      <c r="G13" s="37"/>
      <c r="H13" s="37"/>
      <c r="I13" s="37"/>
      <c r="J13" s="37"/>
      <c r="K13" s="37"/>
      <c r="L13" s="37"/>
      <c r="M13" s="37"/>
      <c r="N13" s="37">
        <v>661636</v>
      </c>
    </row>
    <row r="14" spans="1:230">
      <c r="A14" s="20"/>
      <c r="B14" s="20" t="s">
        <v>67</v>
      </c>
      <c r="C14" s="45" t="s">
        <v>83</v>
      </c>
      <c r="D14" s="45"/>
      <c r="E14" s="35">
        <v>246418</v>
      </c>
      <c r="F14" s="37"/>
      <c r="G14" s="37"/>
      <c r="H14" s="37"/>
      <c r="I14" s="37"/>
      <c r="J14" s="37"/>
      <c r="K14" s="37"/>
      <c r="L14" s="37"/>
      <c r="M14" s="37"/>
      <c r="N14" s="37">
        <v>246418</v>
      </c>
    </row>
    <row r="15" spans="1:230" ht="15" customHeight="1">
      <c r="A15" s="20"/>
      <c r="B15" s="20" t="s">
        <v>68</v>
      </c>
      <c r="C15" s="44" t="s">
        <v>82</v>
      </c>
      <c r="D15" s="44"/>
      <c r="E15" s="35">
        <v>1144944</v>
      </c>
      <c r="F15" s="37"/>
      <c r="G15" s="37"/>
      <c r="H15" s="37"/>
      <c r="I15" s="37"/>
      <c r="J15" s="37"/>
      <c r="K15" s="37"/>
      <c r="L15" s="37"/>
      <c r="M15" s="37"/>
      <c r="N15" s="37">
        <v>1144944</v>
      </c>
    </row>
    <row r="16" spans="1:230" ht="30" customHeight="1">
      <c r="A16" s="20"/>
      <c r="B16" s="20" t="s">
        <v>70</v>
      </c>
      <c r="C16" s="45" t="s">
        <v>64</v>
      </c>
      <c r="D16" s="45"/>
      <c r="E16" s="35">
        <v>83473</v>
      </c>
      <c r="F16" s="37"/>
      <c r="G16" s="37"/>
      <c r="H16" s="37"/>
      <c r="I16" s="37"/>
      <c r="J16" s="37"/>
      <c r="K16" s="37"/>
      <c r="L16" s="37"/>
      <c r="M16" s="37"/>
      <c r="N16" s="37">
        <v>83473</v>
      </c>
    </row>
    <row r="17" spans="1:14" ht="31.15" customHeight="1">
      <c r="A17" s="20"/>
      <c r="B17" s="20" t="s">
        <v>71</v>
      </c>
      <c r="C17" s="45" t="s">
        <v>84</v>
      </c>
      <c r="D17" s="45"/>
      <c r="E17" s="35">
        <v>1826633</v>
      </c>
      <c r="F17" s="37"/>
      <c r="G17" s="37"/>
      <c r="H17" s="37"/>
      <c r="I17" s="37"/>
      <c r="J17" s="37"/>
      <c r="K17" s="37"/>
      <c r="L17" s="37"/>
      <c r="M17" s="37"/>
      <c r="N17" s="37">
        <v>1826633</v>
      </c>
    </row>
    <row r="18" spans="1:14">
      <c r="A18" s="3" t="s">
        <v>11</v>
      </c>
      <c r="B18" s="1" t="s">
        <v>13</v>
      </c>
      <c r="C18" s="1" t="s">
        <v>37</v>
      </c>
      <c r="E18" s="35">
        <f>SUM(F18:N18)</f>
        <v>4372759</v>
      </c>
      <c r="F18" s="37">
        <v>4363509</v>
      </c>
      <c r="G18" s="37">
        <v>9250</v>
      </c>
      <c r="H18" s="37"/>
      <c r="I18" s="37"/>
      <c r="J18" s="37"/>
      <c r="K18" s="37"/>
      <c r="L18" s="37"/>
      <c r="M18" s="37"/>
      <c r="N18" s="38"/>
    </row>
    <row r="19" spans="1:14">
      <c r="A19" s="3" t="s">
        <v>11</v>
      </c>
      <c r="B19" s="1" t="s">
        <v>14</v>
      </c>
      <c r="C19" s="1" t="s">
        <v>44</v>
      </c>
      <c r="E19" s="35">
        <f t="shared" ref="E19:E29" si="1">SUM(F19:N19)</f>
        <v>50000</v>
      </c>
      <c r="F19" s="37">
        <v>50000</v>
      </c>
      <c r="G19" s="37"/>
      <c r="H19" s="37"/>
      <c r="I19" s="37"/>
      <c r="J19" s="37"/>
      <c r="K19" s="37"/>
      <c r="L19" s="37"/>
      <c r="M19" s="37"/>
      <c r="N19" s="38"/>
    </row>
    <row r="20" spans="1:14">
      <c r="A20" s="3" t="s">
        <v>11</v>
      </c>
      <c r="B20" s="1" t="s">
        <v>15</v>
      </c>
      <c r="C20" s="1" t="s">
        <v>3</v>
      </c>
      <c r="D20" s="29"/>
      <c r="E20" s="35">
        <f t="shared" si="1"/>
        <v>1964450</v>
      </c>
      <c r="F20" s="37">
        <v>1964450</v>
      </c>
      <c r="G20" s="37"/>
      <c r="H20" s="37"/>
      <c r="I20" s="37"/>
      <c r="J20" s="37"/>
      <c r="K20" s="37"/>
      <c r="L20" s="37"/>
      <c r="M20" s="37"/>
      <c r="N20" s="38"/>
    </row>
    <row r="21" spans="1:14">
      <c r="A21" s="3" t="s">
        <v>11</v>
      </c>
      <c r="B21" s="1" t="s">
        <v>16</v>
      </c>
      <c r="C21" s="1" t="s">
        <v>41</v>
      </c>
      <c r="D21" s="29"/>
      <c r="E21" s="35">
        <f t="shared" si="1"/>
        <v>13968740</v>
      </c>
      <c r="F21" s="37">
        <v>13920000</v>
      </c>
      <c r="G21" s="37"/>
      <c r="H21" s="37"/>
      <c r="I21" s="37"/>
      <c r="J21" s="37"/>
      <c r="K21" s="37"/>
      <c r="L21" s="37"/>
      <c r="M21" s="37">
        <v>48740</v>
      </c>
      <c r="N21" s="38"/>
    </row>
    <row r="22" spans="1:14">
      <c r="A22" s="3" t="s">
        <v>11</v>
      </c>
      <c r="B22" s="1" t="s">
        <v>17</v>
      </c>
      <c r="C22" s="1" t="s">
        <v>36</v>
      </c>
      <c r="E22" s="35">
        <f t="shared" si="1"/>
        <v>4350000</v>
      </c>
      <c r="F22" s="37">
        <v>4350000</v>
      </c>
      <c r="G22" s="37"/>
      <c r="H22" s="37"/>
      <c r="I22" s="37"/>
      <c r="J22" s="37"/>
      <c r="K22" s="37"/>
      <c r="L22" s="37"/>
      <c r="M22" s="37"/>
      <c r="N22" s="38"/>
    </row>
    <row r="23" spans="1:14">
      <c r="A23" s="3" t="s">
        <v>11</v>
      </c>
      <c r="B23" s="1" t="s">
        <v>18</v>
      </c>
      <c r="C23" s="43" t="s">
        <v>4</v>
      </c>
      <c r="D23" s="43"/>
      <c r="E23" s="35">
        <f t="shared" si="1"/>
        <v>2435656</v>
      </c>
      <c r="F23" s="37">
        <v>2435656</v>
      </c>
      <c r="G23" s="37"/>
      <c r="H23" s="37"/>
      <c r="I23" s="37"/>
      <c r="J23" s="37"/>
      <c r="K23" s="37"/>
      <c r="L23" s="37"/>
      <c r="M23" s="37"/>
      <c r="N23" s="38"/>
    </row>
    <row r="24" spans="1:14">
      <c r="A24" s="3" t="s">
        <v>11</v>
      </c>
      <c r="B24" s="1" t="s">
        <v>19</v>
      </c>
      <c r="C24" s="43" t="s">
        <v>42</v>
      </c>
      <c r="D24" s="43"/>
      <c r="E24" s="35">
        <f t="shared" si="1"/>
        <v>2598000</v>
      </c>
      <c r="F24" s="37">
        <v>2598000</v>
      </c>
      <c r="G24" s="37"/>
      <c r="H24" s="37"/>
      <c r="I24" s="37"/>
      <c r="J24" s="37"/>
      <c r="K24" s="37"/>
      <c r="L24" s="37"/>
      <c r="M24" s="37"/>
      <c r="N24" s="38"/>
    </row>
    <row r="25" spans="1:14">
      <c r="A25" s="3" t="s">
        <v>11</v>
      </c>
      <c r="B25" s="1" t="s">
        <v>20</v>
      </c>
      <c r="C25" s="43" t="s">
        <v>23</v>
      </c>
      <c r="D25" s="43"/>
      <c r="E25" s="35">
        <f t="shared" si="1"/>
        <v>909200</v>
      </c>
      <c r="F25" s="37">
        <v>909200</v>
      </c>
      <c r="G25" s="37"/>
      <c r="H25" s="37"/>
      <c r="I25" s="37"/>
      <c r="J25" s="37"/>
      <c r="K25" s="37"/>
      <c r="L25" s="37"/>
      <c r="M25" s="37"/>
      <c r="N25" s="38"/>
    </row>
    <row r="26" spans="1:14">
      <c r="A26" s="3" t="s">
        <v>11</v>
      </c>
      <c r="B26" s="1" t="s">
        <v>21</v>
      </c>
      <c r="C26" s="1" t="s">
        <v>45</v>
      </c>
      <c r="E26" s="35">
        <f t="shared" si="1"/>
        <v>0</v>
      </c>
      <c r="F26" s="37"/>
      <c r="G26" s="37"/>
      <c r="H26" s="37"/>
      <c r="I26" s="37"/>
      <c r="J26" s="37"/>
      <c r="K26" s="37"/>
      <c r="L26" s="37"/>
      <c r="M26" s="37"/>
      <c r="N26" s="38"/>
    </row>
    <row r="27" spans="1:14">
      <c r="A27" s="3" t="s">
        <v>11</v>
      </c>
      <c r="B27" s="1" t="s">
        <v>22</v>
      </c>
      <c r="C27" s="1" t="s">
        <v>43</v>
      </c>
      <c r="E27" s="35">
        <f t="shared" si="1"/>
        <v>4890550</v>
      </c>
      <c r="F27" s="37">
        <v>4846000</v>
      </c>
      <c r="G27" s="37">
        <v>4050</v>
      </c>
      <c r="H27" s="37">
        <v>40500</v>
      </c>
      <c r="I27" s="37"/>
      <c r="J27" s="37"/>
      <c r="K27" s="37"/>
      <c r="L27" s="37"/>
      <c r="M27" s="37"/>
      <c r="N27" s="38"/>
    </row>
    <row r="28" spans="1:14">
      <c r="A28" s="3" t="s">
        <v>11</v>
      </c>
      <c r="B28" s="1" t="s">
        <v>24</v>
      </c>
      <c r="C28" s="1" t="s">
        <v>40</v>
      </c>
      <c r="E28" s="35">
        <f t="shared" si="1"/>
        <v>1439602</v>
      </c>
      <c r="F28" s="37">
        <v>1439602</v>
      </c>
      <c r="G28" s="37"/>
      <c r="H28" s="37"/>
      <c r="I28" s="37"/>
      <c r="J28" s="37"/>
      <c r="K28" s="37"/>
      <c r="L28" s="37"/>
      <c r="M28" s="37"/>
      <c r="N28" s="38"/>
    </row>
    <row r="29" spans="1:14">
      <c r="A29" s="3" t="s">
        <v>11</v>
      </c>
      <c r="B29" s="1" t="s">
        <v>38</v>
      </c>
      <c r="C29" s="1" t="s">
        <v>75</v>
      </c>
      <c r="E29" s="35">
        <f t="shared" si="1"/>
        <v>0</v>
      </c>
      <c r="F29" s="37"/>
      <c r="G29" s="37"/>
      <c r="H29" s="37"/>
      <c r="I29" s="37"/>
      <c r="J29" s="37"/>
      <c r="K29" s="37"/>
      <c r="L29" s="37"/>
      <c r="M29" s="37"/>
      <c r="N29" s="38"/>
    </row>
    <row r="30" spans="1:14">
      <c r="A30" s="9" t="s">
        <v>57</v>
      </c>
      <c r="E30" s="12">
        <f>SUM(F30:N30)</f>
        <v>30526639</v>
      </c>
      <c r="F30" s="17">
        <v>25097477</v>
      </c>
      <c r="G30" s="17">
        <v>11935</v>
      </c>
      <c r="H30" s="17"/>
      <c r="I30" s="17">
        <v>13420</v>
      </c>
      <c r="J30" s="17">
        <v>107561</v>
      </c>
      <c r="K30" s="17">
        <v>167100</v>
      </c>
      <c r="L30" s="17">
        <v>3487692</v>
      </c>
      <c r="M30" s="17">
        <v>467609</v>
      </c>
      <c r="N30" s="25">
        <f>SUM(N31:N37)</f>
        <v>1173845</v>
      </c>
    </row>
    <row r="31" spans="1:14" ht="31.15" customHeight="1">
      <c r="A31" s="54" t="s">
        <v>65</v>
      </c>
      <c r="B31" s="54"/>
      <c r="C31" s="49" t="s">
        <v>69</v>
      </c>
      <c r="D31" s="49"/>
      <c r="E31" s="35">
        <v>337128</v>
      </c>
      <c r="F31" s="36"/>
      <c r="G31" s="36"/>
      <c r="H31" s="36"/>
      <c r="I31" s="36"/>
      <c r="J31" s="36"/>
      <c r="K31" s="36"/>
      <c r="L31" s="36"/>
      <c r="M31" s="36"/>
      <c r="N31" s="37">
        <v>337128</v>
      </c>
    </row>
    <row r="32" spans="1:14">
      <c r="A32" s="20"/>
      <c r="B32" s="20" t="s">
        <v>49</v>
      </c>
      <c r="C32" s="48" t="s">
        <v>72</v>
      </c>
      <c r="D32" s="48"/>
      <c r="E32" s="35">
        <v>161580</v>
      </c>
      <c r="F32" s="36"/>
      <c r="G32" s="36"/>
      <c r="H32" s="36"/>
      <c r="I32" s="36"/>
      <c r="J32" s="36"/>
      <c r="K32" s="36"/>
      <c r="L32" s="36"/>
      <c r="M32" s="36"/>
      <c r="N32" s="37">
        <v>161580</v>
      </c>
    </row>
    <row r="33" spans="1:14" ht="31.15" customHeight="1">
      <c r="A33" s="20"/>
      <c r="B33" s="20" t="s">
        <v>50</v>
      </c>
      <c r="C33" s="48" t="s">
        <v>74</v>
      </c>
      <c r="D33" s="48"/>
      <c r="E33" s="35">
        <v>102554</v>
      </c>
      <c r="F33" s="36"/>
      <c r="G33" s="36"/>
      <c r="H33" s="36"/>
      <c r="I33" s="36"/>
      <c r="J33" s="36"/>
      <c r="K33" s="36"/>
      <c r="L33" s="36"/>
      <c r="M33" s="36"/>
      <c r="N33" s="37">
        <v>102554</v>
      </c>
    </row>
    <row r="34" spans="1:14">
      <c r="A34" s="20"/>
      <c r="B34" s="20" t="s">
        <v>67</v>
      </c>
      <c r="C34" s="45" t="s">
        <v>83</v>
      </c>
      <c r="D34" s="45"/>
      <c r="E34" s="35">
        <v>38195</v>
      </c>
      <c r="F34" s="36"/>
      <c r="G34" s="36"/>
      <c r="H34" s="36"/>
      <c r="I34" s="36"/>
      <c r="J34" s="36"/>
      <c r="K34" s="36"/>
      <c r="L34" s="36"/>
      <c r="M34" s="36"/>
      <c r="N34" s="37">
        <v>38195</v>
      </c>
    </row>
    <row r="35" spans="1:14">
      <c r="A35" s="20"/>
      <c r="B35" s="20" t="s">
        <v>68</v>
      </c>
      <c r="C35" s="44" t="s">
        <v>85</v>
      </c>
      <c r="D35" s="44"/>
      <c r="E35" s="35">
        <v>177456</v>
      </c>
      <c r="F35" s="36"/>
      <c r="G35" s="36"/>
      <c r="H35" s="36"/>
      <c r="I35" s="36"/>
      <c r="J35" s="36"/>
      <c r="K35" s="36"/>
      <c r="L35" s="36"/>
      <c r="M35" s="36"/>
      <c r="N35" s="37">
        <v>177456</v>
      </c>
    </row>
    <row r="36" spans="1:14" ht="31.9" customHeight="1">
      <c r="A36" s="20"/>
      <c r="B36" s="20" t="s">
        <v>70</v>
      </c>
      <c r="C36" s="45" t="s">
        <v>64</v>
      </c>
      <c r="D36" s="45"/>
      <c r="E36" s="35">
        <v>18396</v>
      </c>
      <c r="F36" s="36"/>
      <c r="G36" s="36"/>
      <c r="H36" s="36"/>
      <c r="I36" s="36"/>
      <c r="J36" s="36"/>
      <c r="K36" s="36"/>
      <c r="L36" s="36"/>
      <c r="M36" s="36"/>
      <c r="N36" s="37">
        <v>18396</v>
      </c>
    </row>
    <row r="37" spans="1:14" ht="32.450000000000003" customHeight="1">
      <c r="A37" s="20"/>
      <c r="B37" s="20" t="s">
        <v>71</v>
      </c>
      <c r="C37" s="45" t="s">
        <v>84</v>
      </c>
      <c r="D37" s="45"/>
      <c r="E37" s="35">
        <v>338536</v>
      </c>
      <c r="F37" s="36"/>
      <c r="G37" s="36"/>
      <c r="H37" s="36"/>
      <c r="I37" s="36"/>
      <c r="J37" s="36"/>
      <c r="K37" s="36"/>
      <c r="L37" s="36"/>
      <c r="M37" s="36"/>
      <c r="N37" s="37">
        <v>338536</v>
      </c>
    </row>
    <row r="38" spans="1:14">
      <c r="A38" s="6" t="s">
        <v>58</v>
      </c>
      <c r="C38" s="6"/>
      <c r="E38" s="12">
        <f>SUM(E39:E52)</f>
        <v>52258982</v>
      </c>
      <c r="F38" s="12">
        <f t="shared" ref="F38:N38" si="2">SUM(F39:F52)</f>
        <v>42153673</v>
      </c>
      <c r="G38" s="12">
        <f t="shared" si="2"/>
        <v>0</v>
      </c>
      <c r="H38" s="12">
        <f t="shared" si="2"/>
        <v>10101207</v>
      </c>
      <c r="I38" s="12">
        <f t="shared" si="2"/>
        <v>0</v>
      </c>
      <c r="J38" s="12">
        <f t="shared" si="2"/>
        <v>0</v>
      </c>
      <c r="K38" s="12"/>
      <c r="L38" s="12">
        <f t="shared" si="2"/>
        <v>0</v>
      </c>
      <c r="M38" s="12">
        <f t="shared" si="2"/>
        <v>4102</v>
      </c>
      <c r="N38" s="12">
        <f t="shared" si="2"/>
        <v>0</v>
      </c>
    </row>
    <row r="39" spans="1:14">
      <c r="A39" s="3" t="s">
        <v>11</v>
      </c>
      <c r="B39" s="1" t="s">
        <v>12</v>
      </c>
      <c r="C39" s="1" t="s">
        <v>25</v>
      </c>
      <c r="E39" s="10">
        <f>SUM(F39:N39)</f>
        <v>1774082</v>
      </c>
      <c r="F39" s="10">
        <v>1082486</v>
      </c>
      <c r="G39" s="10"/>
      <c r="H39" s="10">
        <v>691596</v>
      </c>
      <c r="I39" s="10"/>
      <c r="J39" s="10"/>
      <c r="K39" s="10"/>
      <c r="L39" s="10"/>
      <c r="M39" s="10"/>
    </row>
    <row r="40" spans="1:14">
      <c r="A40" s="3" t="s">
        <v>11</v>
      </c>
      <c r="B40" s="1" t="s">
        <v>13</v>
      </c>
      <c r="C40" s="1" t="s">
        <v>26</v>
      </c>
      <c r="E40" s="10">
        <f t="shared" ref="E40:E53" si="3">SUM(F40:N40)</f>
        <v>2533740</v>
      </c>
      <c r="F40" s="10">
        <v>2533740</v>
      </c>
      <c r="G40" s="10"/>
      <c r="H40" s="10"/>
      <c r="I40" s="10"/>
      <c r="J40" s="10"/>
      <c r="K40" s="10"/>
      <c r="L40" s="10"/>
      <c r="M40" s="10"/>
    </row>
    <row r="41" spans="1:14">
      <c r="A41" s="3" t="s">
        <v>11</v>
      </c>
      <c r="B41" s="1" t="s">
        <v>14</v>
      </c>
      <c r="C41" s="1" t="s">
        <v>27</v>
      </c>
      <c r="E41" s="10">
        <f t="shared" si="3"/>
        <v>7079570</v>
      </c>
      <c r="F41" s="10">
        <v>5722970</v>
      </c>
      <c r="G41" s="10"/>
      <c r="H41" s="10">
        <v>1356600</v>
      </c>
      <c r="I41" s="10"/>
      <c r="J41" s="10"/>
      <c r="K41" s="10"/>
      <c r="L41" s="10"/>
      <c r="M41" s="10"/>
    </row>
    <row r="42" spans="1:14">
      <c r="A42" s="3" t="s">
        <v>11</v>
      </c>
      <c r="B42" s="1" t="s">
        <v>15</v>
      </c>
      <c r="C42" s="1" t="s">
        <v>1</v>
      </c>
      <c r="E42" s="10">
        <f t="shared" si="3"/>
        <v>560465</v>
      </c>
      <c r="F42" s="10">
        <v>560465</v>
      </c>
      <c r="G42" s="10"/>
      <c r="H42" s="10"/>
      <c r="I42" s="10"/>
      <c r="J42" s="10"/>
      <c r="K42" s="10"/>
      <c r="L42" s="10"/>
      <c r="M42" s="10"/>
    </row>
    <row r="43" spans="1:14">
      <c r="A43" s="3" t="s">
        <v>11</v>
      </c>
      <c r="B43" s="1" t="s">
        <v>16</v>
      </c>
      <c r="C43" s="1" t="s">
        <v>28</v>
      </c>
      <c r="E43" s="10">
        <f t="shared" si="3"/>
        <v>5669</v>
      </c>
      <c r="F43" s="10">
        <v>5669</v>
      </c>
      <c r="G43" s="10"/>
      <c r="H43" s="10"/>
      <c r="I43" s="10"/>
      <c r="J43" s="10"/>
      <c r="K43" s="10"/>
      <c r="L43" s="10"/>
      <c r="M43" s="10"/>
    </row>
    <row r="44" spans="1:14">
      <c r="A44" s="3" t="s">
        <v>11</v>
      </c>
      <c r="B44" s="1" t="s">
        <v>17</v>
      </c>
      <c r="C44" s="13" t="s">
        <v>39</v>
      </c>
      <c r="E44" s="10">
        <f t="shared" si="3"/>
        <v>0</v>
      </c>
      <c r="F44" s="10"/>
      <c r="G44" s="10"/>
      <c r="H44" s="10"/>
      <c r="I44" s="10"/>
      <c r="J44" s="10"/>
      <c r="K44" s="10"/>
      <c r="L44" s="10"/>
      <c r="M44" s="10"/>
    </row>
    <row r="45" spans="1:14">
      <c r="A45" s="3" t="s">
        <v>11</v>
      </c>
      <c r="B45" s="1" t="s">
        <v>18</v>
      </c>
      <c r="C45" s="1" t="s">
        <v>29</v>
      </c>
      <c r="E45" s="10">
        <f t="shared" si="3"/>
        <v>3625984</v>
      </c>
      <c r="F45" s="10">
        <v>3625984</v>
      </c>
      <c r="G45" s="10"/>
      <c r="H45" s="10"/>
      <c r="I45" s="10"/>
      <c r="J45" s="10"/>
      <c r="K45" s="10"/>
      <c r="L45" s="10"/>
      <c r="M45" s="10"/>
    </row>
    <row r="46" spans="1:14">
      <c r="A46" s="3" t="s">
        <v>11</v>
      </c>
      <c r="B46" s="1" t="s">
        <v>19</v>
      </c>
      <c r="C46" s="1" t="s">
        <v>30</v>
      </c>
      <c r="E46" s="10">
        <f t="shared" si="3"/>
        <v>1469291</v>
      </c>
      <c r="F46" s="10">
        <v>1469291</v>
      </c>
      <c r="G46" s="10"/>
      <c r="H46" s="10"/>
      <c r="I46" s="10"/>
      <c r="J46" s="10"/>
      <c r="K46" s="10"/>
      <c r="L46" s="10"/>
      <c r="M46" s="10"/>
    </row>
    <row r="47" spans="1:14">
      <c r="A47" s="3" t="s">
        <v>11</v>
      </c>
      <c r="B47" s="1" t="s">
        <v>20</v>
      </c>
      <c r="C47" s="42" t="s">
        <v>31</v>
      </c>
      <c r="D47" s="42"/>
      <c r="E47" s="10">
        <f t="shared" si="3"/>
        <v>28772458</v>
      </c>
      <c r="F47" s="10">
        <v>21272458</v>
      </c>
      <c r="G47" s="10"/>
      <c r="H47" s="10">
        <v>7500000</v>
      </c>
      <c r="I47" s="10"/>
      <c r="J47" s="10"/>
      <c r="K47" s="10"/>
      <c r="L47" s="10"/>
      <c r="M47" s="10"/>
    </row>
    <row r="48" spans="1:14">
      <c r="A48" s="3" t="s">
        <v>11</v>
      </c>
      <c r="B48" s="1" t="s">
        <v>21</v>
      </c>
      <c r="C48" s="42" t="s">
        <v>32</v>
      </c>
      <c r="D48" s="42"/>
      <c r="E48" s="10">
        <f t="shared" si="3"/>
        <v>920866</v>
      </c>
      <c r="F48" s="10">
        <v>916764</v>
      </c>
      <c r="G48" s="10"/>
      <c r="H48" s="10"/>
      <c r="I48" s="10"/>
      <c r="J48" s="10"/>
      <c r="K48" s="10"/>
      <c r="L48" s="10"/>
      <c r="M48" s="10">
        <v>4102</v>
      </c>
    </row>
    <row r="49" spans="1:230">
      <c r="A49" s="3" t="s">
        <v>11</v>
      </c>
      <c r="B49" s="1" t="s">
        <v>22</v>
      </c>
      <c r="C49" s="42" t="s">
        <v>33</v>
      </c>
      <c r="D49" s="42"/>
      <c r="E49" s="10">
        <f t="shared" si="3"/>
        <v>157480</v>
      </c>
      <c r="F49" s="10">
        <v>157480</v>
      </c>
      <c r="G49" s="10"/>
      <c r="H49" s="10"/>
      <c r="I49" s="10"/>
      <c r="J49" s="10"/>
      <c r="K49" s="10"/>
      <c r="L49" s="10"/>
      <c r="M49" s="10"/>
    </row>
    <row r="50" spans="1:230">
      <c r="A50" s="3" t="s">
        <v>11</v>
      </c>
      <c r="B50" s="1" t="s">
        <v>24</v>
      </c>
      <c r="C50" s="42" t="s">
        <v>35</v>
      </c>
      <c r="D50" s="42"/>
      <c r="E50" s="10">
        <f t="shared" si="3"/>
        <v>5024080</v>
      </c>
      <c r="F50" s="10">
        <v>4471069</v>
      </c>
      <c r="G50" s="10"/>
      <c r="H50" s="10">
        <v>553011</v>
      </c>
      <c r="I50" s="10"/>
      <c r="J50" s="10"/>
      <c r="K50" s="10"/>
      <c r="L50" s="10"/>
      <c r="M50" s="10"/>
    </row>
    <row r="51" spans="1:230">
      <c r="A51" s="3" t="s">
        <v>11</v>
      </c>
      <c r="B51" s="1" t="s">
        <v>38</v>
      </c>
      <c r="C51" s="42" t="s">
        <v>2</v>
      </c>
      <c r="D51" s="42"/>
      <c r="E51" s="10">
        <f t="shared" si="3"/>
        <v>318161</v>
      </c>
      <c r="F51" s="10">
        <v>318161</v>
      </c>
      <c r="G51" s="10"/>
      <c r="H51" s="10"/>
      <c r="I51" s="10"/>
      <c r="J51" s="10"/>
      <c r="K51" s="10"/>
      <c r="L51" s="10"/>
      <c r="M51" s="10"/>
    </row>
    <row r="52" spans="1:230">
      <c r="A52" s="3" t="s">
        <v>11</v>
      </c>
      <c r="B52" s="1" t="s">
        <v>52</v>
      </c>
      <c r="C52" s="21" t="s">
        <v>51</v>
      </c>
      <c r="D52" s="21"/>
      <c r="E52" s="10">
        <f t="shared" si="3"/>
        <v>17136</v>
      </c>
      <c r="F52" s="10">
        <v>17136</v>
      </c>
      <c r="G52" s="10"/>
      <c r="H52" s="10"/>
      <c r="I52" s="10"/>
      <c r="J52" s="10"/>
      <c r="K52" s="10"/>
      <c r="L52" s="10"/>
      <c r="M52" s="10"/>
    </row>
    <row r="53" spans="1:230" s="9" customFormat="1">
      <c r="A53" s="6" t="s">
        <v>59</v>
      </c>
      <c r="C53" s="18"/>
      <c r="D53" s="19"/>
      <c r="E53" s="10">
        <f t="shared" si="3"/>
        <v>0</v>
      </c>
      <c r="F53" s="17"/>
      <c r="G53" s="17"/>
      <c r="H53" s="17"/>
      <c r="I53" s="17"/>
      <c r="J53" s="17"/>
      <c r="K53" s="17"/>
      <c r="L53" s="17"/>
      <c r="M53" s="17"/>
    </row>
    <row r="54" spans="1:230">
      <c r="A54" s="15"/>
      <c r="B54" s="7" t="s">
        <v>34</v>
      </c>
      <c r="C54" s="30"/>
      <c r="D54" s="16"/>
      <c r="E54" s="11">
        <f>SUM(E9,E30,E38,E53)</f>
        <v>292897407</v>
      </c>
      <c r="F54" s="11">
        <f t="shared" ref="F54:N54" si="4">SUM(F53,F38,F30,F9)</f>
        <v>249663388</v>
      </c>
      <c r="G54" s="11">
        <f t="shared" si="4"/>
        <v>25235</v>
      </c>
      <c r="H54" s="11">
        <f t="shared" si="4"/>
        <v>10141707</v>
      </c>
      <c r="I54" s="11">
        <f t="shared" si="4"/>
        <v>100000</v>
      </c>
      <c r="J54" s="11">
        <f t="shared" si="4"/>
        <v>801500</v>
      </c>
      <c r="K54" s="11">
        <f t="shared" si="4"/>
        <v>1245000</v>
      </c>
      <c r="L54" s="11">
        <f t="shared" si="4"/>
        <v>21212810</v>
      </c>
      <c r="M54" s="11">
        <f t="shared" si="4"/>
        <v>1331426</v>
      </c>
      <c r="N54" s="11">
        <f t="shared" si="4"/>
        <v>8376341</v>
      </c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</row>
    <row r="56" spans="1:230">
      <c r="A56" s="33" t="s">
        <v>90</v>
      </c>
      <c r="B56" s="34"/>
      <c r="C56" s="34"/>
      <c r="D56" s="34"/>
      <c r="E56" s="22"/>
    </row>
    <row r="57" spans="1:230">
      <c r="A57" s="33" t="s">
        <v>73</v>
      </c>
      <c r="B57" s="34"/>
      <c r="C57" s="34"/>
      <c r="D57" s="34"/>
      <c r="E57" s="23"/>
    </row>
    <row r="58" spans="1:230">
      <c r="E58" s="23"/>
    </row>
    <row r="59" spans="1:230">
      <c r="D59" s="2"/>
      <c r="E59" s="23"/>
    </row>
    <row r="60" spans="1:230">
      <c r="D60" s="2"/>
      <c r="E60" s="23"/>
    </row>
    <row r="61" spans="1:230">
      <c r="D61" s="2"/>
      <c r="E61" s="23"/>
    </row>
    <row r="62" spans="1:230">
      <c r="E62" s="23"/>
    </row>
    <row r="63" spans="1:230">
      <c r="E63" s="23"/>
    </row>
    <row r="64" spans="1:230">
      <c r="E64" s="23"/>
    </row>
    <row r="65" spans="5:5">
      <c r="E65" s="23"/>
    </row>
    <row r="66" spans="5:5">
      <c r="E66" s="23"/>
    </row>
    <row r="67" spans="5:5">
      <c r="E67" s="23"/>
    </row>
    <row r="68" spans="5:5">
      <c r="E68" s="23"/>
    </row>
    <row r="69" spans="5:5">
      <c r="E69" s="23"/>
    </row>
    <row r="70" spans="5:5">
      <c r="E70" s="23"/>
    </row>
    <row r="71" spans="5:5">
      <c r="E71" s="23"/>
    </row>
    <row r="72" spans="5:5">
      <c r="E72" s="23"/>
    </row>
    <row r="73" spans="5:5">
      <c r="E73" s="23"/>
    </row>
    <row r="74" spans="5:5">
      <c r="E74" s="23"/>
    </row>
    <row r="75" spans="5:5">
      <c r="E75" s="23"/>
    </row>
    <row r="76" spans="5:5">
      <c r="E76" s="23"/>
    </row>
    <row r="77" spans="5:5">
      <c r="E77" s="23"/>
    </row>
    <row r="78" spans="5:5">
      <c r="E78" s="23"/>
    </row>
    <row r="79" spans="5:5">
      <c r="E79" s="23"/>
    </row>
    <row r="80" spans="5:5">
      <c r="E80" s="23"/>
    </row>
    <row r="81" spans="5:5">
      <c r="E81" s="23"/>
    </row>
    <row r="82" spans="5:5">
      <c r="E82" s="23"/>
    </row>
    <row r="83" spans="5:5">
      <c r="E83" s="23"/>
    </row>
    <row r="84" spans="5:5">
      <c r="E84" s="23"/>
    </row>
    <row r="85" spans="5:5">
      <c r="E85" s="23"/>
    </row>
    <row r="86" spans="5:5">
      <c r="E86" s="23"/>
    </row>
    <row r="87" spans="5:5">
      <c r="E87" s="23"/>
    </row>
    <row r="88" spans="5:5">
      <c r="E88" s="23"/>
    </row>
    <row r="89" spans="5:5">
      <c r="E89" s="23"/>
    </row>
    <row r="90" spans="5:5">
      <c r="E90" s="23"/>
    </row>
    <row r="91" spans="5:5">
      <c r="E91" s="23"/>
    </row>
    <row r="92" spans="5:5">
      <c r="E92" s="23"/>
    </row>
    <row r="93" spans="5:5">
      <c r="E93" s="23"/>
    </row>
    <row r="94" spans="5:5">
      <c r="E94" s="23"/>
    </row>
    <row r="95" spans="5:5">
      <c r="E95" s="23"/>
    </row>
    <row r="96" spans="5:5">
      <c r="E96" s="23"/>
    </row>
    <row r="97" spans="5:5">
      <c r="E97" s="23"/>
    </row>
    <row r="98" spans="5:5">
      <c r="E98" s="23"/>
    </row>
    <row r="99" spans="5:5">
      <c r="E99" s="23"/>
    </row>
    <row r="100" spans="5:5">
      <c r="E100" s="23"/>
    </row>
    <row r="101" spans="5:5">
      <c r="E101" s="23"/>
    </row>
  </sheetData>
  <mergeCells count="38">
    <mergeCell ref="E4:E6"/>
    <mergeCell ref="N4:N6"/>
    <mergeCell ref="K4:K6"/>
    <mergeCell ref="A31:B31"/>
    <mergeCell ref="A11:B11"/>
    <mergeCell ref="C15:D15"/>
    <mergeCell ref="C16:D16"/>
    <mergeCell ref="C17:D17"/>
    <mergeCell ref="C14:D14"/>
    <mergeCell ref="B4:C6"/>
    <mergeCell ref="A2:N2"/>
    <mergeCell ref="H4:H6"/>
    <mergeCell ref="A4:A6"/>
    <mergeCell ref="L4:L6"/>
    <mergeCell ref="M4:M6"/>
    <mergeCell ref="C36:D36"/>
    <mergeCell ref="F4:F6"/>
    <mergeCell ref="I4:I6"/>
    <mergeCell ref="J4:J6"/>
    <mergeCell ref="C13:D13"/>
    <mergeCell ref="B7:C7"/>
    <mergeCell ref="C32:D32"/>
    <mergeCell ref="C37:D37"/>
    <mergeCell ref="C33:D33"/>
    <mergeCell ref="C23:D23"/>
    <mergeCell ref="C24:D24"/>
    <mergeCell ref="C12:D12"/>
    <mergeCell ref="C31:D31"/>
    <mergeCell ref="G4:G6"/>
    <mergeCell ref="C50:D50"/>
    <mergeCell ref="C49:D49"/>
    <mergeCell ref="C51:D51"/>
    <mergeCell ref="C25:D25"/>
    <mergeCell ref="C48:D48"/>
    <mergeCell ref="C47:D47"/>
    <mergeCell ref="C35:D35"/>
    <mergeCell ref="C34:D34"/>
    <mergeCell ref="D4:D6"/>
  </mergeCells>
  <pageMargins left="0.70866141732283472" right="0.70866141732283472" top="0.98425196850393704" bottom="0.74803149606299213" header="0.31496062992125984" footer="0.31496062992125984"/>
  <pageSetup paperSize="8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Veszprém Megyei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bfarkas</dc:creator>
  <cp:lastModifiedBy>Diószeginé Tímár Hajnalka</cp:lastModifiedBy>
  <cp:lastPrinted>2021-01-20T13:40:15Z</cp:lastPrinted>
  <dcterms:created xsi:type="dcterms:W3CDTF">2011-12-22T14:16:41Z</dcterms:created>
  <dcterms:modified xsi:type="dcterms:W3CDTF">2021-05-21T10:11:50Z</dcterms:modified>
</cp:coreProperties>
</file>