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EA3E3A18-F10C-4BB7-AE18-B36E2F8134AD}" xr6:coauthVersionLast="46" xr6:coauthVersionMax="46" xr10:uidLastSave="{00000000-0000-0000-0000-000000000000}"/>
  <bookViews>
    <workbookView xWindow="-120" yWindow="-120" windowWidth="29040" windowHeight="15840"/>
  </bookViews>
  <sheets>
    <sheet name="Önkormányzat" sheetId="10" r:id="rId1"/>
  </sheets>
  <definedNames>
    <definedName name="_xlnm.Print_Area" localSheetId="0">Önkormányzat!$A$1:$Q$81</definedName>
  </definedNames>
  <calcPr calcId="191029"/>
</workbook>
</file>

<file path=xl/calcChain.xml><?xml version="1.0" encoding="utf-8"?>
<calcChain xmlns="http://schemas.openxmlformats.org/spreadsheetml/2006/main">
  <c r="E8" i="10" l="1"/>
  <c r="F8" i="10"/>
  <c r="G8" i="10"/>
  <c r="H8" i="10"/>
  <c r="I8" i="10"/>
  <c r="J8" i="10"/>
  <c r="K8" i="10"/>
  <c r="L8" i="10"/>
  <c r="M8" i="10"/>
  <c r="N8" i="10"/>
  <c r="O8" i="10"/>
  <c r="P8" i="10"/>
  <c r="Q8" i="10"/>
  <c r="D9" i="10"/>
  <c r="D8" i="10"/>
  <c r="D10" i="10"/>
  <c r="D11" i="10"/>
  <c r="D12" i="10"/>
  <c r="D13" i="10"/>
  <c r="D14" i="10"/>
  <c r="D15" i="10"/>
  <c r="D16" i="10"/>
  <c r="D17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D19" i="10"/>
  <c r="D20" i="10"/>
  <c r="D22" i="10"/>
  <c r="D18" i="10"/>
  <c r="D23" i="10"/>
  <c r="D24" i="10"/>
  <c r="D25" i="10"/>
  <c r="D26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E45" i="10"/>
  <c r="F45" i="10"/>
  <c r="F73" i="10"/>
  <c r="F75" i="10"/>
  <c r="G45" i="10"/>
  <c r="G73" i="10"/>
  <c r="G75" i="10"/>
  <c r="H45" i="10"/>
  <c r="H73" i="10"/>
  <c r="H75" i="10"/>
  <c r="I45" i="10"/>
  <c r="J45" i="10"/>
  <c r="J73" i="10"/>
  <c r="J75" i="10"/>
  <c r="K45" i="10"/>
  <c r="K73" i="10"/>
  <c r="K75" i="10"/>
  <c r="L45" i="10"/>
  <c r="L73" i="10"/>
  <c r="L75" i="10"/>
  <c r="M45" i="10"/>
  <c r="N45" i="10"/>
  <c r="N73" i="10"/>
  <c r="N75" i="10"/>
  <c r="O45" i="10"/>
  <c r="O73" i="10"/>
  <c r="O75" i="10"/>
  <c r="P45" i="10"/>
  <c r="P73" i="10"/>
  <c r="P75" i="10"/>
  <c r="Q45" i="10"/>
  <c r="D46" i="10"/>
  <c r="D45" i="10"/>
  <c r="D73" i="10"/>
  <c r="D75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D65" i="10"/>
  <c r="D66" i="10"/>
  <c r="D67" i="10"/>
  <c r="D64" i="10"/>
  <c r="D68" i="10"/>
  <c r="D69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D71" i="10"/>
  <c r="D72" i="10"/>
  <c r="E73" i="10"/>
  <c r="E75" i="10"/>
  <c r="I73" i="10"/>
  <c r="I75" i="10"/>
  <c r="M73" i="10"/>
  <c r="M75" i="10"/>
  <c r="Q73" i="10"/>
  <c r="Q75" i="10"/>
  <c r="D74" i="10"/>
</calcChain>
</file>

<file path=xl/sharedStrings.xml><?xml version="1.0" encoding="utf-8"?>
<sst xmlns="http://schemas.openxmlformats.org/spreadsheetml/2006/main" count="226" uniqueCount="130">
  <si>
    <t>Képviselők egyéb juttatásai</t>
  </si>
  <si>
    <t>Személyi juttatások</t>
  </si>
  <si>
    <t>Megnevezés</t>
  </si>
  <si>
    <t>Sor-szám</t>
  </si>
  <si>
    <t>K</t>
  </si>
  <si>
    <t>1.</t>
  </si>
  <si>
    <t>Társadalmi megbízatású alelnök tiszteletdíja, költségtérítése és munkaadókat terhelő járulékok</t>
  </si>
  <si>
    <t>3.</t>
  </si>
  <si>
    <t>4.</t>
  </si>
  <si>
    <t>5.</t>
  </si>
  <si>
    <t>6.</t>
  </si>
  <si>
    <t>I. Közgyűlés működésével kapcsolatos kiadások</t>
  </si>
  <si>
    <t>Tagdíjak:</t>
  </si>
  <si>
    <t>Általános tartalék</t>
  </si>
  <si>
    <t xml:space="preserve">Dologi kiadások </t>
  </si>
  <si>
    <t>Balaton Fejlesztési Tanács</t>
  </si>
  <si>
    <t>II. Önkormányzat feladatainak kiadásai</t>
  </si>
  <si>
    <t>Pénzügyi szolgáltatások díja</t>
  </si>
  <si>
    <t xml:space="preserve">Eseti megbízások, külső szakértők </t>
  </si>
  <si>
    <t>Reprezentáció (közgyűlés, ünnepi közgyűlés)</t>
  </si>
  <si>
    <t>Egyéb felhalmozási kiadások</t>
  </si>
  <si>
    <t>Idegenforgalmi értékek felkutatása, bemutatása, propagálása belföldön és külföldön</t>
  </si>
  <si>
    <t>Sport feladatok támogatása, szabadidős tevékenységek koordinálása, sportrendezvények szervezése belföldi és külföldi partnerek bevonásával</t>
  </si>
  <si>
    <t>A</t>
  </si>
  <si>
    <t>B</t>
  </si>
  <si>
    <t>C</t>
  </si>
  <si>
    <t>D</t>
  </si>
  <si>
    <t>H</t>
  </si>
  <si>
    <t>I</t>
  </si>
  <si>
    <t>J</t>
  </si>
  <si>
    <t>L</t>
  </si>
  <si>
    <t>M</t>
  </si>
  <si>
    <t>O</t>
  </si>
  <si>
    <t>P</t>
  </si>
  <si>
    <t>Céltartalék</t>
  </si>
  <si>
    <t>Beruházások</t>
  </si>
  <si>
    <t>Felújítások</t>
  </si>
  <si>
    <t>Egyéb működési célú támogatások államháztartáson belülre</t>
  </si>
  <si>
    <t>Egyéb működési célú támogatások államháztartáson kívülre</t>
  </si>
  <si>
    <t>Egyéb felhalmozási célú támogatások államháztartáson belülre</t>
  </si>
  <si>
    <t>Egyéb felhalmozási célú támogatások államháztartáson kívülre</t>
  </si>
  <si>
    <t>Tartalékok</t>
  </si>
  <si>
    <t>Q</t>
  </si>
  <si>
    <t>2.</t>
  </si>
  <si>
    <t>a.</t>
  </si>
  <si>
    <t>7.</t>
  </si>
  <si>
    <t>Munkaadókat terhelő járulékok és szociális hozzájárulási adó</t>
  </si>
  <si>
    <t>Államháztar-táson belüli megelőle-gezések visszafizetése</t>
  </si>
  <si>
    <t>b.</t>
  </si>
  <si>
    <t>Kitüntetések adományozása</t>
  </si>
  <si>
    <t>Köztársaság Kupa</t>
  </si>
  <si>
    <t>Komjáthy Díj</t>
  </si>
  <si>
    <t>Önkormányzati tevékenységgel kapcsolatos egyéb kiadások</t>
  </si>
  <si>
    <t>adatok Ft-ban</t>
  </si>
  <si>
    <t>c.</t>
  </si>
  <si>
    <t>Ö</t>
  </si>
  <si>
    <t>11.</t>
  </si>
  <si>
    <t>12.</t>
  </si>
  <si>
    <t>14.</t>
  </si>
  <si>
    <t>15.</t>
  </si>
  <si>
    <t>Megyefutás megrendezése</t>
  </si>
  <si>
    <t>d.</t>
  </si>
  <si>
    <t>Balatoni Szövetség</t>
  </si>
  <si>
    <t>Megyei Önkormányzatok Országos Szövetsége</t>
  </si>
  <si>
    <t>Veszprém Megye Érdemrendje kitüntetés adományozása</t>
  </si>
  <si>
    <t>Föld Napja</t>
  </si>
  <si>
    <t>Veszprém Megyei Sportgála</t>
  </si>
  <si>
    <t>Központi, irányítószervi támogatás</t>
  </si>
  <si>
    <t>TOP-5.1.1-15-VE1-2016-00001 kódszámú „Megyei szintű foglalkoztatási megállapodások, foglalkoztatási-gazdaságfejlesztési együttműködések” pályázat</t>
  </si>
  <si>
    <t>Magyarországi Önkormányzatok Országos Szenior Egyéni Rapid Sakkbajnokság</t>
  </si>
  <si>
    <t>N</t>
  </si>
  <si>
    <t>Képviselők tiszteletdíja,  költségtérítése, egyéb díjazása és munkaadókat terhelő járulékok</t>
  </si>
  <si>
    <t>III. Pályázati / projektmenedzsmenti tevékenység</t>
  </si>
  <si>
    <t>IV. Vagyongazdálkodási feladatok</t>
  </si>
  <si>
    <t>e.</t>
  </si>
  <si>
    <t>Felelősség a Közösségért díj</t>
  </si>
  <si>
    <t>8.</t>
  </si>
  <si>
    <t>9.</t>
  </si>
  <si>
    <t>10.</t>
  </si>
  <si>
    <t>13.</t>
  </si>
  <si>
    <t>17.</t>
  </si>
  <si>
    <t>18.</t>
  </si>
  <si>
    <t>V. Felhalmozási kiadások (5. melléklet)</t>
  </si>
  <si>
    <t>VI. Tartalék (6. melléklet)</t>
  </si>
  <si>
    <t>VII. Veszprém Megyei Önkormányzat kiadásai összesen:</t>
  </si>
  <si>
    <t>IX. KIADÁSOK ÖSSZESEN:</t>
  </si>
  <si>
    <t>„Örvényesi strand turisztikai infrastruktúrájának kialakítása” TOP-1.2.1-16-VE1-2017-00006 azonosítószámú pályázat</t>
  </si>
  <si>
    <t>Veszprém, Kórház utcai parkoló karbantartása, tereprendezési feladatok</t>
  </si>
  <si>
    <t>VIII. Veszprém Megyei Önkormányzati Hivatal kiadásainak támogatása (K/Ö)</t>
  </si>
  <si>
    <t>Veszprém Megyei Értéke logóval ellátott plakettek, táblák</t>
  </si>
  <si>
    <t>Veszprém Megye Tiszteletbeli Polgára</t>
  </si>
  <si>
    <t>Sajtómegjelenés feladatokhoz kapcsolódóan</t>
  </si>
  <si>
    <t>Veszprém, Szeglethy u. 1. szám alatti irodahelyiségek karbantartási feladatai</t>
  </si>
  <si>
    <t>Pro Comitatu díj</t>
  </si>
  <si>
    <t xml:space="preserve">„Közlekedésbiztonsági átalakítás és kerékpársáv építés Magyarpolány főterén” TOP-3.1.1-16-VE1-2017-00006 azonosítószámú pályázat </t>
  </si>
  <si>
    <t>Előadó művészeti szervezetek többlettámogatása program EMT-E-19-0195 azonosítószámú pályázat</t>
  </si>
  <si>
    <t>Közgyűlés elnökének illetménye, költségtérítése, cafeteria juttatása és munkaadókat terhelő járulékok</t>
  </si>
  <si>
    <t>Veszprém, Szeglethy u. 1. szám alatti irodahelyiségek kiadásai</t>
  </si>
  <si>
    <t>„Új bölcsőde építése Vaszar községben” TOP-1.4.1-19-VE1-2019-00003 azonosítószámú pályázat</t>
  </si>
  <si>
    <r>
      <t>„Új mini bölcsőde építése Mihályháza településen</t>
    </r>
    <r>
      <rPr>
        <sz val="11"/>
        <color indexed="8"/>
        <rFont val="Times New Roman"/>
        <family val="1"/>
        <charset val="238"/>
      </rPr>
      <t>” TOP-1.4.1-19-VE1-2019-00016 azonosítószámú pályázat</t>
    </r>
  </si>
  <si>
    <t>„Minibölcsődei férőhelyek kialakítása Noszlop településen” TOP-1.4.1-19-VE1-2019-00014 azonosítószámú pályázat</t>
  </si>
  <si>
    <t>"Szociális étkeztetés infrastrukturális fejlesztése Lovászpatonán" TOP-4.2.1-16-VE1-2019-00008 azonosítószámú pályázat</t>
  </si>
  <si>
    <t>Veszprém megye területfejlesztési dokumentumainak megújítása a 2021-2027-es uniós tervezési ciklusra való felkészülés jegyében</t>
  </si>
  <si>
    <t>"Családbarát munkahely megőrzése a Veszprém Megyei Önkormányzati Hivatalnál" CSBM-20-0041 azonosítószámú pályázat</t>
  </si>
  <si>
    <t>"Kábítószerügyi Egyeztető Fórum Veszprém megyében" KAB-KEF-20-0013 azonosítószámú pályázat</t>
  </si>
  <si>
    <t>"A térségi jelentőségű kerékpárutak tervezése - Veszprém megye"</t>
  </si>
  <si>
    <t>"Egészségház építése Balatonfőkajáron" TOP-4.1.1-16-VE1-2017-00007 azonosítószámú pályázat</t>
  </si>
  <si>
    <t>2021. évi "0"-dik havi nettó finanszírozás 2020. december havi kiutalásának visszafizetése</t>
  </si>
  <si>
    <t>"Határtalan összetartozás" TTP-KP-1-2020/1-000048 azonosítószámú pályázat</t>
  </si>
  <si>
    <t>Vagyonbiztosítás</t>
  </si>
  <si>
    <t>"Veszprém megye értékei" HF/675/2020 azonosítószámú pályázat  (Agrárminisztérium által nyújtott támogatás: 4 000 000 Ft)</t>
  </si>
  <si>
    <t>2021. évi 
eredeti
 előirányzat</t>
  </si>
  <si>
    <t>A Veszprém Megyei Önkormányzat 2021. évi kiadásainak feladatonkénti részletezése</t>
  </si>
  <si>
    <t>A tiszta és virágos Veszprém megyéért közterületi szépítési verseny díjazottjai részére tárgyi jutalom és díjátadó rendezvény</t>
  </si>
  <si>
    <t>Veszprém megye nevezetességeit bemutató imázsfilm</t>
  </si>
  <si>
    <t>"Ébresszük újra Somlót" TOP-5.3.2-17-VE1-2020-00001 azonosítószámú pályázat</t>
  </si>
  <si>
    <t>Veszprémi kézilabda utánpótlás kiadásai</t>
  </si>
  <si>
    <t>Eseti megbízások, külső szakértők (2020. évi)</t>
  </si>
  <si>
    <t>Önkormányzati tevékenységgel kapcsolatos egyéb kiadások (2020. évi)</t>
  </si>
  <si>
    <t>„Minibölcsőde kialakítása Csót községben” TOP-1.4.1-19-VE1-2019-00017 azonosítószámú pályázat</t>
  </si>
  <si>
    <t>Megyei önkormányzatok 2020. évi rendkívüli támogatása (1.950.000 Ft beruházás előirányzat az 5. melléklet szerint kerül részletezésre)</t>
  </si>
  <si>
    <t>2021. évi cégautóadó (ebből 550 000 Ft a megyei önkormányzatok 2020 évi rendkívüli támogatása terhére elszámolva)</t>
  </si>
  <si>
    <t>„Veszprém megyei esélyegyenlőségi és felzárkózási együttműködés” megnevezésű, EFOP-1.6.3-17-2017-00009 azonosítószámú projekt</t>
  </si>
  <si>
    <t>16.</t>
  </si>
  <si>
    <t>Kötelező feladatok összesen (K): 410 635 001 Ft</t>
  </si>
  <si>
    <t>Önként vállalt feladatok összesen (Ö): 33 548 130 Ft</t>
  </si>
  <si>
    <t>E</t>
  </si>
  <si>
    <t>F</t>
  </si>
  <si>
    <t>G</t>
  </si>
  <si>
    <t>3.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</si>
</sst>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3" formatCode="_-* #,##0\ _F_t_-;\-* #,##0\ _F_t_-;_-* &quot;-&quot;??\ _F_t_-;_-@_-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-Roman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-Bold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3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1" applyNumberFormat="1" applyFont="1" applyFill="1" applyBorder="1" applyAlignment="1"/>
    <xf numFmtId="173" fontId="2" fillId="0" borderId="0" xfId="1" applyNumberFormat="1" applyFont="1" applyAlignment="1"/>
    <xf numFmtId="173" fontId="2" fillId="0" borderId="0" xfId="1" applyNumberFormat="1" applyFont="1" applyFill="1" applyAlignment="1"/>
    <xf numFmtId="173" fontId="2" fillId="0" borderId="0" xfId="1" applyNumberFormat="1" applyFont="1" applyFill="1" applyAlignment="1">
      <alignment vertical="top"/>
    </xf>
    <xf numFmtId="173" fontId="2" fillId="0" borderId="0" xfId="1" applyNumberFormat="1" applyFont="1" applyAlignment="1">
      <alignment vertical="top"/>
    </xf>
    <xf numFmtId="173" fontId="3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 vertical="top"/>
    </xf>
    <xf numFmtId="173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173" fontId="3" fillId="0" borderId="0" xfId="1" applyNumberFormat="1" applyFont="1" applyFill="1" applyBorder="1" applyAlignment="1"/>
    <xf numFmtId="0" fontId="3" fillId="0" borderId="0" xfId="0" applyFont="1"/>
    <xf numFmtId="173" fontId="3" fillId="0" borderId="0" xfId="1" applyNumberFormat="1" applyFont="1" applyBorder="1" applyAlignment="1">
      <alignment horizontal="center"/>
    </xf>
    <xf numFmtId="3" fontId="3" fillId="0" borderId="0" xfId="0" applyNumberFormat="1" applyFont="1"/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NumberFormat="1" applyFont="1" applyFill="1" applyAlignment="1">
      <alignment wrapText="1"/>
    </xf>
    <xf numFmtId="0" fontId="2" fillId="0" borderId="0" xfId="0" applyFont="1" applyFill="1"/>
    <xf numFmtId="17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73" fontId="3" fillId="0" borderId="0" xfId="1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73" fontId="2" fillId="0" borderId="0" xfId="0" applyNumberFormat="1" applyFont="1"/>
    <xf numFmtId="0" fontId="9" fillId="0" borderId="0" xfId="0" applyFont="1" applyFill="1" applyAlignment="1"/>
    <xf numFmtId="0" fontId="11" fillId="0" borderId="0" xfId="0" applyFont="1"/>
    <xf numFmtId="0" fontId="11" fillId="0" borderId="0" xfId="0" applyFont="1" applyAlignment="1">
      <alignment wrapText="1"/>
    </xf>
    <xf numFmtId="173" fontId="2" fillId="0" borderId="0" xfId="1" applyNumberFormat="1" applyFont="1" applyFill="1" applyBorder="1" applyAlignment="1">
      <alignment vertical="top"/>
    </xf>
    <xf numFmtId="173" fontId="3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topLeftCell="D1" zoomScale="85" zoomScaleNormal="85" workbookViewId="0">
      <selection activeCell="Q1" sqref="Q1"/>
    </sheetView>
  </sheetViews>
  <sheetFormatPr defaultRowHeight="15.75"/>
  <cols>
    <col min="1" max="1" width="4.28515625" style="1" customWidth="1"/>
    <col min="2" max="2" width="6.5703125" style="1" customWidth="1"/>
    <col min="3" max="3" width="95" style="1" customWidth="1"/>
    <col min="4" max="4" width="17.5703125" style="1" customWidth="1"/>
    <col min="5" max="5" width="19.28515625" style="1" bestFit="1" customWidth="1"/>
    <col min="6" max="6" width="16.28515625" style="1" customWidth="1"/>
    <col min="7" max="7" width="18.28515625" style="1" bestFit="1" customWidth="1"/>
    <col min="8" max="8" width="17.42578125" style="1" customWidth="1"/>
    <col min="9" max="9" width="16.7109375" style="1" customWidth="1"/>
    <col min="10" max="10" width="17" style="1" customWidth="1"/>
    <col min="11" max="11" width="16.5703125" style="1" bestFit="1" customWidth="1"/>
    <col min="12" max="12" width="16.42578125" style="1" customWidth="1"/>
    <col min="13" max="13" width="14.28515625" style="1" customWidth="1"/>
    <col min="14" max="14" width="16.85546875" style="1" customWidth="1"/>
    <col min="15" max="15" width="17" style="1" customWidth="1"/>
    <col min="16" max="16" width="17.140625" style="1" customWidth="1"/>
    <col min="17" max="17" width="18.5703125" style="1" customWidth="1"/>
    <col min="18" max="16384" width="9.140625" style="1"/>
  </cols>
  <sheetData>
    <row r="1" spans="1:17">
      <c r="D1" s="2"/>
      <c r="H1" s="3"/>
      <c r="M1" s="31"/>
      <c r="N1" s="31"/>
      <c r="O1" s="31"/>
      <c r="P1" s="31"/>
      <c r="Q1" s="30" t="s">
        <v>129</v>
      </c>
    </row>
    <row r="2" spans="1:17">
      <c r="A2" s="73" t="s">
        <v>112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>
      <c r="B3" s="6"/>
      <c r="C3" s="6"/>
      <c r="D3" s="6"/>
      <c r="Q3" s="20" t="s">
        <v>53</v>
      </c>
    </row>
    <row r="4" spans="1:17" ht="15.75" customHeight="1">
      <c r="A4" s="74"/>
      <c r="B4" s="67" t="s">
        <v>3</v>
      </c>
      <c r="C4" s="67" t="s">
        <v>2</v>
      </c>
      <c r="D4" s="77" t="s">
        <v>111</v>
      </c>
      <c r="E4" s="67" t="s">
        <v>1</v>
      </c>
      <c r="F4" s="67" t="s">
        <v>46</v>
      </c>
      <c r="G4" s="67" t="s">
        <v>14</v>
      </c>
      <c r="H4" s="71"/>
      <c r="I4" s="71"/>
      <c r="J4" s="71"/>
      <c r="K4" s="71"/>
      <c r="L4" s="67" t="s">
        <v>35</v>
      </c>
      <c r="M4" s="67" t="s">
        <v>36</v>
      </c>
      <c r="N4" s="80" t="s">
        <v>20</v>
      </c>
      <c r="O4" s="80"/>
      <c r="P4" s="67" t="s">
        <v>47</v>
      </c>
      <c r="Q4" s="67" t="s">
        <v>67</v>
      </c>
    </row>
    <row r="5" spans="1:17" ht="15.75" customHeight="1">
      <c r="A5" s="75"/>
      <c r="B5" s="68"/>
      <c r="C5" s="68"/>
      <c r="D5" s="78"/>
      <c r="E5" s="68"/>
      <c r="F5" s="68"/>
      <c r="G5" s="68"/>
      <c r="H5" s="68" t="s">
        <v>37</v>
      </c>
      <c r="I5" s="68" t="s">
        <v>38</v>
      </c>
      <c r="J5" s="70" t="s">
        <v>41</v>
      </c>
      <c r="K5" s="70"/>
      <c r="L5" s="68"/>
      <c r="M5" s="68"/>
      <c r="N5" s="72" t="s">
        <v>39</v>
      </c>
      <c r="O5" s="72" t="s">
        <v>40</v>
      </c>
      <c r="P5" s="68"/>
      <c r="Q5" s="68"/>
    </row>
    <row r="6" spans="1:17" s="7" customFormat="1" ht="79.5" customHeight="1">
      <c r="A6" s="76"/>
      <c r="B6" s="69"/>
      <c r="C6" s="69"/>
      <c r="D6" s="79"/>
      <c r="E6" s="69"/>
      <c r="F6" s="69"/>
      <c r="G6" s="69"/>
      <c r="H6" s="69"/>
      <c r="I6" s="69"/>
      <c r="J6" s="19" t="s">
        <v>13</v>
      </c>
      <c r="K6" s="19" t="s">
        <v>34</v>
      </c>
      <c r="L6" s="69"/>
      <c r="M6" s="69"/>
      <c r="N6" s="69"/>
      <c r="O6" s="69"/>
      <c r="P6" s="70"/>
      <c r="Q6" s="70"/>
    </row>
    <row r="7" spans="1:17">
      <c r="A7" s="8" t="s">
        <v>23</v>
      </c>
      <c r="B7" s="8" t="s">
        <v>24</v>
      </c>
      <c r="C7" s="8" t="s">
        <v>25</v>
      </c>
      <c r="D7" s="8" t="s">
        <v>26</v>
      </c>
      <c r="E7" s="8" t="s">
        <v>126</v>
      </c>
      <c r="F7" s="8" t="s">
        <v>127</v>
      </c>
      <c r="G7" s="8" t="s">
        <v>128</v>
      </c>
      <c r="H7" s="8" t="s">
        <v>27</v>
      </c>
      <c r="I7" s="8" t="s">
        <v>28</v>
      </c>
      <c r="J7" s="8" t="s">
        <v>29</v>
      </c>
      <c r="K7" s="8" t="s">
        <v>4</v>
      </c>
      <c r="L7" s="8" t="s">
        <v>30</v>
      </c>
      <c r="M7" s="8" t="s">
        <v>31</v>
      </c>
      <c r="N7" s="8" t="s">
        <v>70</v>
      </c>
      <c r="O7" s="8" t="s">
        <v>32</v>
      </c>
      <c r="P7" s="8" t="s">
        <v>33</v>
      </c>
      <c r="Q7" s="8" t="s">
        <v>42</v>
      </c>
    </row>
    <row r="8" spans="1:17" s="36" customFormat="1">
      <c r="A8" s="9" t="s">
        <v>11</v>
      </c>
      <c r="B8" s="5"/>
      <c r="C8" s="5"/>
      <c r="D8" s="37">
        <f t="shared" ref="D8:Q8" si="0">SUM(D9:D17)</f>
        <v>62376928</v>
      </c>
      <c r="E8" s="37">
        <f t="shared" si="0"/>
        <v>51428855</v>
      </c>
      <c r="F8" s="37">
        <f t="shared" si="0"/>
        <v>6314161</v>
      </c>
      <c r="G8" s="37">
        <f t="shared" si="0"/>
        <v>4633912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</row>
    <row r="9" spans="1:17" ht="19.5" customHeight="1">
      <c r="A9" s="4" t="s">
        <v>4</v>
      </c>
      <c r="B9" s="3" t="s">
        <v>5</v>
      </c>
      <c r="C9" s="18" t="s">
        <v>96</v>
      </c>
      <c r="D9" s="24">
        <f>SUM(E9:Q9)</f>
        <v>13057500</v>
      </c>
      <c r="E9" s="25">
        <v>13057500</v>
      </c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7" ht="15.75" customHeight="1">
      <c r="A10" s="10" t="s">
        <v>4</v>
      </c>
      <c r="B10" s="3" t="s">
        <v>43</v>
      </c>
      <c r="C10" s="12" t="s">
        <v>6</v>
      </c>
      <c r="D10" s="24">
        <f t="shared" ref="D10:D59" si="1">SUM(E10:Q10)</f>
        <v>6437364</v>
      </c>
      <c r="E10" s="25">
        <v>5573472</v>
      </c>
      <c r="F10" s="25">
        <v>863892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ht="15.75" customHeight="1">
      <c r="A11" s="4" t="s">
        <v>4</v>
      </c>
      <c r="B11" s="3" t="s">
        <v>7</v>
      </c>
      <c r="C11" s="13" t="s">
        <v>71</v>
      </c>
      <c r="D11" s="24">
        <f t="shared" si="1"/>
        <v>25379088</v>
      </c>
      <c r="E11" s="26">
        <v>22848000</v>
      </c>
      <c r="F11" s="24">
        <v>2531088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7">
      <c r="A12" s="10" t="s">
        <v>4</v>
      </c>
      <c r="B12" s="3" t="s">
        <v>8</v>
      </c>
      <c r="C12" s="13" t="s">
        <v>18</v>
      </c>
      <c r="D12" s="24">
        <f t="shared" si="1"/>
        <v>9422795</v>
      </c>
      <c r="E12" s="26">
        <v>6798065</v>
      </c>
      <c r="F12" s="26">
        <v>948330</v>
      </c>
      <c r="G12" s="26">
        <v>1676400</v>
      </c>
      <c r="H12" s="25"/>
      <c r="I12" s="25"/>
      <c r="J12" s="25"/>
      <c r="K12" s="25"/>
      <c r="L12" s="25"/>
      <c r="M12" s="25"/>
      <c r="N12" s="25"/>
      <c r="O12" s="25"/>
      <c r="P12" s="25"/>
    </row>
    <row r="13" spans="1:17">
      <c r="A13" s="10" t="s">
        <v>4</v>
      </c>
      <c r="B13" s="3" t="s">
        <v>9</v>
      </c>
      <c r="C13" s="13" t="s">
        <v>117</v>
      </c>
      <c r="D13" s="24">
        <f t="shared" si="1"/>
        <v>240346</v>
      </c>
      <c r="E13" s="26">
        <v>164318</v>
      </c>
      <c r="F13" s="26">
        <v>76028</v>
      </c>
      <c r="G13" s="26"/>
      <c r="H13" s="25"/>
      <c r="I13" s="25"/>
      <c r="J13" s="25"/>
      <c r="K13" s="25"/>
      <c r="L13" s="25"/>
      <c r="M13" s="25"/>
      <c r="N13" s="25"/>
      <c r="O13" s="25"/>
      <c r="P13" s="25"/>
    </row>
    <row r="14" spans="1:17">
      <c r="A14" s="4" t="s">
        <v>4</v>
      </c>
      <c r="B14" s="3" t="s">
        <v>10</v>
      </c>
      <c r="C14" s="13" t="s">
        <v>0</v>
      </c>
      <c r="D14" s="24">
        <f t="shared" si="1"/>
        <v>100000</v>
      </c>
      <c r="E14" s="26"/>
      <c r="F14" s="25"/>
      <c r="G14" s="25">
        <v>100000</v>
      </c>
      <c r="H14" s="25"/>
      <c r="I14" s="25"/>
      <c r="J14" s="25"/>
      <c r="K14" s="25"/>
      <c r="L14" s="25"/>
      <c r="M14" s="25"/>
      <c r="N14" s="25"/>
      <c r="O14" s="25"/>
      <c r="P14" s="25"/>
    </row>
    <row r="15" spans="1:17">
      <c r="A15" s="10" t="s">
        <v>4</v>
      </c>
      <c r="B15" s="3" t="s">
        <v>45</v>
      </c>
      <c r="C15" s="13" t="s">
        <v>19</v>
      </c>
      <c r="D15" s="24">
        <f t="shared" si="1"/>
        <v>5271488</v>
      </c>
      <c r="E15" s="25">
        <v>2687500</v>
      </c>
      <c r="F15" s="25">
        <v>806476</v>
      </c>
      <c r="G15" s="25">
        <v>1777512</v>
      </c>
      <c r="H15" s="25"/>
      <c r="I15" s="25"/>
      <c r="J15" s="25"/>
      <c r="K15" s="25"/>
      <c r="L15" s="25"/>
      <c r="M15" s="25"/>
      <c r="N15" s="25"/>
      <c r="O15" s="25"/>
      <c r="P15" s="25"/>
    </row>
    <row r="16" spans="1:17">
      <c r="A16" s="10" t="s">
        <v>4</v>
      </c>
      <c r="B16" s="3" t="s">
        <v>76</v>
      </c>
      <c r="C16" s="13" t="s">
        <v>52</v>
      </c>
      <c r="D16" s="24">
        <f t="shared" si="1"/>
        <v>1500000</v>
      </c>
      <c r="E16" s="25">
        <v>300000</v>
      </c>
      <c r="F16" s="25">
        <v>120000</v>
      </c>
      <c r="G16" s="25">
        <v>1080000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7">
      <c r="A17" s="10" t="s">
        <v>4</v>
      </c>
      <c r="B17" s="3" t="s">
        <v>77</v>
      </c>
      <c r="C17" s="13" t="s">
        <v>118</v>
      </c>
      <c r="D17" s="24">
        <f t="shared" si="1"/>
        <v>968347</v>
      </c>
      <c r="E17" s="25"/>
      <c r="F17" s="25">
        <v>968347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7" s="36" customFormat="1" ht="16.5" customHeight="1">
      <c r="A18" s="9" t="s">
        <v>16</v>
      </c>
      <c r="B18" s="16"/>
      <c r="C18" s="34"/>
      <c r="D18" s="35">
        <f t="shared" ref="D18:Q18" si="2">SUM(D19:D44)</f>
        <v>32428158</v>
      </c>
      <c r="E18" s="35">
        <f t="shared" si="2"/>
        <v>999212</v>
      </c>
      <c r="F18" s="35">
        <f t="shared" si="2"/>
        <v>1150458</v>
      </c>
      <c r="G18" s="35">
        <f t="shared" si="2"/>
        <v>19386488</v>
      </c>
      <c r="H18" s="35">
        <f t="shared" si="2"/>
        <v>100000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10792000</v>
      </c>
      <c r="Q18" s="35">
        <f t="shared" si="2"/>
        <v>0</v>
      </c>
    </row>
    <row r="19" spans="1:17" ht="16.5" customHeight="1">
      <c r="A19" s="10" t="s">
        <v>4</v>
      </c>
      <c r="B19" s="11" t="s">
        <v>5</v>
      </c>
      <c r="C19" s="12" t="s">
        <v>21</v>
      </c>
      <c r="D19" s="24">
        <f t="shared" si="1"/>
        <v>1500000</v>
      </c>
      <c r="E19" s="25">
        <v>500000</v>
      </c>
      <c r="F19" s="25">
        <v>180000</v>
      </c>
      <c r="G19" s="26">
        <v>820000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7" ht="16.5" customHeight="1">
      <c r="A20" s="10" t="s">
        <v>4</v>
      </c>
      <c r="B20" s="11" t="s">
        <v>43</v>
      </c>
      <c r="C20" s="12" t="s">
        <v>114</v>
      </c>
      <c r="D20" s="24">
        <f t="shared" si="1"/>
        <v>450000</v>
      </c>
      <c r="E20" s="25"/>
      <c r="F20" s="25"/>
      <c r="G20" s="26">
        <v>450000</v>
      </c>
      <c r="H20" s="25"/>
      <c r="I20" s="25"/>
      <c r="J20" s="25"/>
      <c r="K20" s="25"/>
      <c r="L20" s="25"/>
      <c r="M20" s="25"/>
      <c r="N20" s="25"/>
      <c r="O20" s="25"/>
      <c r="P20" s="25"/>
    </row>
    <row r="21" spans="1:17" ht="31.5">
      <c r="A21" s="10" t="s">
        <v>4</v>
      </c>
      <c r="B21" s="11" t="s">
        <v>7</v>
      </c>
      <c r="C21" s="12" t="s">
        <v>22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>
      <c r="A22" s="10" t="s">
        <v>4</v>
      </c>
      <c r="B22" s="45" t="s">
        <v>44</v>
      </c>
      <c r="C22" s="22" t="s">
        <v>66</v>
      </c>
      <c r="D22" s="24">
        <f t="shared" si="1"/>
        <v>500000</v>
      </c>
      <c r="E22" s="25"/>
      <c r="F22" s="25"/>
      <c r="G22" s="25">
        <v>500000</v>
      </c>
      <c r="H22" s="25"/>
      <c r="I22" s="25"/>
      <c r="J22" s="25"/>
      <c r="K22" s="25"/>
      <c r="L22" s="25"/>
      <c r="M22" s="25"/>
      <c r="N22" s="25"/>
      <c r="O22" s="25"/>
      <c r="P22" s="25"/>
    </row>
    <row r="23" spans="1:17">
      <c r="A23" s="10" t="s">
        <v>4</v>
      </c>
      <c r="B23" s="45" t="s">
        <v>48</v>
      </c>
      <c r="C23" s="12" t="s">
        <v>50</v>
      </c>
      <c r="D23" s="24">
        <f t="shared" si="1"/>
        <v>200000</v>
      </c>
      <c r="E23" s="25"/>
      <c r="F23" s="25"/>
      <c r="G23" s="25">
        <v>200000</v>
      </c>
      <c r="H23" s="25"/>
      <c r="I23" s="25"/>
      <c r="J23" s="25"/>
      <c r="K23" s="25"/>
      <c r="L23" s="25"/>
      <c r="M23" s="25"/>
      <c r="N23" s="25"/>
      <c r="O23" s="25"/>
      <c r="P23" s="25"/>
    </row>
    <row r="24" spans="1:17">
      <c r="A24" s="10" t="s">
        <v>4</v>
      </c>
      <c r="B24" s="45" t="s">
        <v>54</v>
      </c>
      <c r="C24" s="12" t="s">
        <v>60</v>
      </c>
      <c r="D24" s="24">
        <f t="shared" si="1"/>
        <v>600000</v>
      </c>
      <c r="E24" s="25"/>
      <c r="F24" s="25"/>
      <c r="G24" s="25">
        <v>600000</v>
      </c>
      <c r="H24" s="25"/>
      <c r="I24" s="25"/>
      <c r="J24" s="25"/>
      <c r="K24" s="25"/>
      <c r="L24" s="25"/>
      <c r="M24" s="25"/>
      <c r="N24" s="25"/>
      <c r="O24" s="25"/>
      <c r="P24" s="25"/>
    </row>
    <row r="25" spans="1:17">
      <c r="A25" s="10" t="s">
        <v>4</v>
      </c>
      <c r="B25" s="45" t="s">
        <v>61</v>
      </c>
      <c r="C25" s="47" t="s">
        <v>69</v>
      </c>
      <c r="D25" s="24">
        <f t="shared" si="1"/>
        <v>150000</v>
      </c>
      <c r="E25" s="25"/>
      <c r="F25" s="25"/>
      <c r="G25" s="25">
        <v>150000</v>
      </c>
      <c r="H25" s="25"/>
      <c r="I25" s="25"/>
      <c r="J25" s="25"/>
      <c r="K25" s="25"/>
      <c r="L25" s="25"/>
      <c r="M25" s="25"/>
      <c r="N25" s="25"/>
      <c r="O25" s="25"/>
      <c r="P25" s="25"/>
    </row>
    <row r="26" spans="1:17">
      <c r="A26" s="10" t="s">
        <v>4</v>
      </c>
      <c r="B26" s="45" t="s">
        <v>74</v>
      </c>
      <c r="C26" s="12" t="s">
        <v>116</v>
      </c>
      <c r="D26" s="24">
        <f t="shared" si="1"/>
        <v>1760000</v>
      </c>
      <c r="E26" s="25"/>
      <c r="F26" s="25"/>
      <c r="G26" s="26">
        <v>1760000</v>
      </c>
      <c r="H26" s="25"/>
      <c r="I26" s="25"/>
      <c r="J26" s="25"/>
      <c r="K26" s="25"/>
      <c r="L26" s="25"/>
      <c r="M26" s="25"/>
      <c r="N26" s="25"/>
      <c r="O26" s="25"/>
      <c r="P26" s="25"/>
    </row>
    <row r="27" spans="1:17" ht="16.5" customHeight="1">
      <c r="A27" s="17" t="s">
        <v>4</v>
      </c>
      <c r="B27" s="11" t="s">
        <v>8</v>
      </c>
      <c r="C27" s="22" t="s">
        <v>12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>
      <c r="A28" s="17" t="s">
        <v>4</v>
      </c>
      <c r="B28" s="21" t="s">
        <v>44</v>
      </c>
      <c r="C28" s="22" t="s">
        <v>15</v>
      </c>
      <c r="D28" s="24">
        <f t="shared" si="1"/>
        <v>360000</v>
      </c>
      <c r="E28" s="26"/>
      <c r="F28" s="26"/>
      <c r="G28" s="24">
        <v>360000</v>
      </c>
      <c r="H28" s="25"/>
      <c r="I28" s="25"/>
      <c r="J28" s="25"/>
      <c r="K28" s="25"/>
      <c r="L28" s="25"/>
      <c r="M28" s="25"/>
      <c r="N28" s="25"/>
      <c r="O28" s="25"/>
      <c r="P28" s="25"/>
    </row>
    <row r="29" spans="1:17">
      <c r="A29" s="17" t="s">
        <v>55</v>
      </c>
      <c r="B29" s="21" t="s">
        <v>54</v>
      </c>
      <c r="C29" s="22" t="s">
        <v>62</v>
      </c>
      <c r="D29" s="24">
        <f t="shared" si="1"/>
        <v>50000</v>
      </c>
      <c r="E29" s="26"/>
      <c r="F29" s="26"/>
      <c r="G29" s="24">
        <v>50000</v>
      </c>
      <c r="H29" s="25"/>
      <c r="I29" s="25"/>
      <c r="J29" s="25"/>
      <c r="K29" s="25"/>
      <c r="L29" s="25"/>
      <c r="M29" s="25"/>
      <c r="N29" s="25"/>
      <c r="O29" s="25"/>
      <c r="P29" s="25"/>
    </row>
    <row r="30" spans="1:17">
      <c r="A30" s="17" t="s">
        <v>55</v>
      </c>
      <c r="B30" s="21" t="s">
        <v>61</v>
      </c>
      <c r="C30" s="47" t="s">
        <v>63</v>
      </c>
      <c r="D30" s="24">
        <f t="shared" si="1"/>
        <v>906500</v>
      </c>
      <c r="E30" s="26"/>
      <c r="F30" s="26"/>
      <c r="G30" s="24">
        <v>906500</v>
      </c>
      <c r="H30" s="25"/>
      <c r="I30" s="25"/>
      <c r="J30" s="25"/>
      <c r="K30" s="25"/>
      <c r="L30" s="25"/>
      <c r="M30" s="25"/>
      <c r="N30" s="25"/>
      <c r="O30" s="25"/>
      <c r="P30" s="25"/>
    </row>
    <row r="31" spans="1:17" s="23" customFormat="1">
      <c r="A31" s="17" t="s">
        <v>4</v>
      </c>
      <c r="B31" s="3" t="s">
        <v>9</v>
      </c>
      <c r="C31" s="22" t="s">
        <v>17</v>
      </c>
      <c r="D31" s="24">
        <f t="shared" si="1"/>
        <v>700000</v>
      </c>
      <c r="E31" s="27"/>
      <c r="F31" s="27"/>
      <c r="G31" s="27">
        <v>700000</v>
      </c>
      <c r="H31" s="27"/>
      <c r="I31" s="27"/>
      <c r="J31" s="27"/>
      <c r="K31" s="27"/>
      <c r="L31" s="28"/>
      <c r="M31" s="28"/>
      <c r="N31" s="28"/>
      <c r="O31" s="28"/>
      <c r="P31" s="28"/>
    </row>
    <row r="32" spans="1:17" s="23" customFormat="1" ht="31.5">
      <c r="A32" s="17" t="s">
        <v>4</v>
      </c>
      <c r="B32" s="3" t="s">
        <v>10</v>
      </c>
      <c r="C32" s="22" t="s">
        <v>121</v>
      </c>
      <c r="D32" s="24">
        <f t="shared" si="1"/>
        <v>607200</v>
      </c>
      <c r="E32" s="27"/>
      <c r="F32" s="27"/>
      <c r="G32" s="27">
        <v>607200</v>
      </c>
      <c r="H32" s="27"/>
      <c r="I32" s="27"/>
      <c r="J32" s="27"/>
      <c r="K32" s="27"/>
      <c r="L32" s="28"/>
      <c r="M32" s="28"/>
      <c r="N32" s="28"/>
      <c r="O32" s="28"/>
      <c r="P32" s="28"/>
    </row>
    <row r="33" spans="1:17" s="23" customFormat="1">
      <c r="A33" s="17" t="s">
        <v>4</v>
      </c>
      <c r="B33" s="11" t="s">
        <v>45</v>
      </c>
      <c r="C33" s="46" t="s">
        <v>49</v>
      </c>
      <c r="D33" s="24">
        <f t="shared" si="1"/>
        <v>0</v>
      </c>
      <c r="E33" s="27"/>
      <c r="F33" s="27"/>
      <c r="G33" s="27"/>
      <c r="H33" s="27"/>
      <c r="I33" s="27"/>
      <c r="J33" s="27"/>
      <c r="K33" s="27"/>
      <c r="L33" s="28"/>
      <c r="M33" s="28"/>
      <c r="N33" s="28"/>
      <c r="O33" s="28"/>
      <c r="P33" s="28"/>
    </row>
    <row r="34" spans="1:17" s="23" customFormat="1">
      <c r="A34" s="17" t="s">
        <v>4</v>
      </c>
      <c r="B34" s="21" t="s">
        <v>44</v>
      </c>
      <c r="C34" s="46" t="s">
        <v>51</v>
      </c>
      <c r="D34" s="24">
        <f t="shared" si="1"/>
        <v>331000</v>
      </c>
      <c r="E34" s="27">
        <v>200000</v>
      </c>
      <c r="F34" s="27">
        <v>31000</v>
      </c>
      <c r="G34" s="27"/>
      <c r="H34" s="27">
        <v>100000</v>
      </c>
      <c r="I34" s="27"/>
      <c r="J34" s="27"/>
      <c r="K34" s="27"/>
      <c r="L34" s="28"/>
      <c r="M34" s="28"/>
      <c r="N34" s="28"/>
      <c r="O34" s="28"/>
      <c r="P34" s="28"/>
    </row>
    <row r="35" spans="1:17" s="23" customFormat="1">
      <c r="A35" s="17" t="s">
        <v>4</v>
      </c>
      <c r="B35" s="21" t="s">
        <v>48</v>
      </c>
      <c r="C35" s="46" t="s">
        <v>75</v>
      </c>
      <c r="D35" s="24">
        <f t="shared" si="1"/>
        <v>408000</v>
      </c>
      <c r="E35" s="27">
        <v>236220</v>
      </c>
      <c r="F35" s="27">
        <v>108000</v>
      </c>
      <c r="G35" s="27">
        <v>63780</v>
      </c>
      <c r="H35" s="27"/>
      <c r="I35" s="27"/>
      <c r="J35" s="27"/>
      <c r="K35" s="27"/>
      <c r="L35" s="28"/>
      <c r="M35" s="28"/>
      <c r="N35" s="28"/>
      <c r="O35" s="28"/>
      <c r="P35" s="28"/>
    </row>
    <row r="36" spans="1:17" s="23" customFormat="1">
      <c r="A36" s="17" t="s">
        <v>4</v>
      </c>
      <c r="B36" s="21" t="s">
        <v>54</v>
      </c>
      <c r="C36" s="46" t="s">
        <v>64</v>
      </c>
      <c r="D36" s="24">
        <f t="shared" si="1"/>
        <v>484965</v>
      </c>
      <c r="E36" s="27">
        <v>7874</v>
      </c>
      <c r="F36" s="27">
        <v>248965</v>
      </c>
      <c r="G36" s="27">
        <v>228126</v>
      </c>
      <c r="H36" s="27"/>
      <c r="I36" s="27"/>
      <c r="J36" s="27"/>
      <c r="K36" s="27"/>
      <c r="L36" s="28"/>
      <c r="M36" s="28"/>
      <c r="N36" s="28"/>
      <c r="O36" s="28"/>
      <c r="P36" s="28"/>
    </row>
    <row r="37" spans="1:17" s="23" customFormat="1">
      <c r="A37" s="17" t="s">
        <v>4</v>
      </c>
      <c r="B37" s="21" t="s">
        <v>61</v>
      </c>
      <c r="C37" s="46" t="s">
        <v>93</v>
      </c>
      <c r="D37" s="24">
        <f t="shared" si="1"/>
        <v>44277</v>
      </c>
      <c r="E37" s="27">
        <v>7874</v>
      </c>
      <c r="F37" s="27">
        <v>26277</v>
      </c>
      <c r="G37" s="27">
        <v>10126</v>
      </c>
      <c r="H37" s="27"/>
      <c r="I37" s="27"/>
      <c r="J37" s="27"/>
      <c r="K37" s="27"/>
      <c r="L37" s="28"/>
      <c r="M37" s="28"/>
      <c r="N37" s="28"/>
      <c r="O37" s="28"/>
      <c r="P37" s="28"/>
    </row>
    <row r="38" spans="1:17" s="23" customFormat="1">
      <c r="A38" s="17" t="s">
        <v>4</v>
      </c>
      <c r="B38" s="21" t="s">
        <v>74</v>
      </c>
      <c r="C38" s="46" t="s">
        <v>90</v>
      </c>
      <c r="D38" s="24">
        <f t="shared" si="1"/>
        <v>616216</v>
      </c>
      <c r="E38" s="27">
        <v>47244</v>
      </c>
      <c r="F38" s="27">
        <v>556216</v>
      </c>
      <c r="G38" s="27">
        <v>12756</v>
      </c>
      <c r="H38" s="27"/>
      <c r="I38" s="27"/>
      <c r="J38" s="27"/>
      <c r="K38" s="27"/>
      <c r="L38" s="28"/>
      <c r="M38" s="28"/>
      <c r="N38" s="28"/>
      <c r="O38" s="28"/>
      <c r="P38" s="28"/>
    </row>
    <row r="39" spans="1:17" s="23" customFormat="1">
      <c r="A39" s="17" t="s">
        <v>55</v>
      </c>
      <c r="B39" s="11" t="s">
        <v>76</v>
      </c>
      <c r="C39" s="48" t="s">
        <v>65</v>
      </c>
      <c r="D39" s="24">
        <f t="shared" si="1"/>
        <v>150000</v>
      </c>
      <c r="E39" s="27"/>
      <c r="F39" s="27"/>
      <c r="G39" s="27">
        <v>150000</v>
      </c>
      <c r="H39" s="27"/>
      <c r="I39" s="27"/>
      <c r="J39" s="27"/>
      <c r="K39" s="27"/>
      <c r="L39" s="28"/>
      <c r="M39" s="28"/>
      <c r="N39" s="28"/>
      <c r="O39" s="28"/>
      <c r="P39" s="28"/>
    </row>
    <row r="40" spans="1:17" s="23" customFormat="1" ht="31.5">
      <c r="A40" s="17" t="s">
        <v>55</v>
      </c>
      <c r="B40" s="11" t="s">
        <v>77</v>
      </c>
      <c r="C40" s="48" t="s">
        <v>113</v>
      </c>
      <c r="D40" s="65">
        <f t="shared" si="1"/>
        <v>300000</v>
      </c>
      <c r="E40" s="27"/>
      <c r="F40" s="27"/>
      <c r="G40" s="27">
        <v>300000</v>
      </c>
      <c r="H40" s="27"/>
      <c r="I40" s="27"/>
      <c r="J40" s="27"/>
      <c r="K40" s="27"/>
      <c r="L40" s="28"/>
      <c r="M40" s="28"/>
      <c r="N40" s="28"/>
      <c r="O40" s="28"/>
      <c r="P40" s="28"/>
    </row>
    <row r="41" spans="1:17" s="23" customFormat="1">
      <c r="A41" s="17" t="s">
        <v>4</v>
      </c>
      <c r="B41" s="11" t="s">
        <v>78</v>
      </c>
      <c r="C41" s="52" t="s">
        <v>91</v>
      </c>
      <c r="D41" s="24">
        <f t="shared" si="1"/>
        <v>200000</v>
      </c>
      <c r="E41" s="27"/>
      <c r="F41" s="27"/>
      <c r="G41" s="28">
        <v>200000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23" customFormat="1">
      <c r="A42" s="17" t="s">
        <v>55</v>
      </c>
      <c r="B42" s="11" t="s">
        <v>56</v>
      </c>
      <c r="C42" s="52" t="s">
        <v>89</v>
      </c>
      <c r="D42" s="24">
        <f t="shared" si="1"/>
        <v>1000000</v>
      </c>
      <c r="E42" s="27"/>
      <c r="F42" s="27"/>
      <c r="G42" s="28">
        <v>1000000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s="23" customFormat="1" ht="31.5">
      <c r="A43" s="17" t="s">
        <v>4</v>
      </c>
      <c r="B43" s="11" t="s">
        <v>57</v>
      </c>
      <c r="C43" s="48" t="s">
        <v>102</v>
      </c>
      <c r="D43" s="65">
        <f t="shared" si="1"/>
        <v>10318000</v>
      </c>
      <c r="E43" s="27"/>
      <c r="F43" s="27"/>
      <c r="G43" s="28">
        <v>10318000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3" customFormat="1">
      <c r="A44" s="17" t="s">
        <v>4</v>
      </c>
      <c r="B44" s="11" t="s">
        <v>79</v>
      </c>
      <c r="C44" s="48" t="s">
        <v>107</v>
      </c>
      <c r="D44" s="24">
        <f t="shared" si="1"/>
        <v>10792000</v>
      </c>
      <c r="E44" s="27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>
        <v>10792000</v>
      </c>
      <c r="Q44" s="28"/>
    </row>
    <row r="45" spans="1:17" s="55" customFormat="1">
      <c r="A45" s="9" t="s">
        <v>72</v>
      </c>
      <c r="B45" s="56"/>
      <c r="C45" s="57"/>
      <c r="D45" s="54">
        <f>SUM(D46:D63)</f>
        <v>91791657</v>
      </c>
      <c r="E45" s="54">
        <f t="shared" ref="E45:Q45" si="3">SUM(E46:E63)</f>
        <v>2340809</v>
      </c>
      <c r="F45" s="54">
        <f t="shared" si="3"/>
        <v>777578</v>
      </c>
      <c r="G45" s="54">
        <f t="shared" si="3"/>
        <v>43049572</v>
      </c>
      <c r="H45" s="54">
        <f t="shared" si="3"/>
        <v>0</v>
      </c>
      <c r="I45" s="54">
        <f t="shared" si="3"/>
        <v>0</v>
      </c>
      <c r="J45" s="54">
        <f t="shared" si="3"/>
        <v>0</v>
      </c>
      <c r="K45" s="54">
        <f t="shared" si="3"/>
        <v>0</v>
      </c>
      <c r="L45" s="54">
        <f t="shared" si="3"/>
        <v>30400000</v>
      </c>
      <c r="M45" s="54">
        <f t="shared" si="3"/>
        <v>0</v>
      </c>
      <c r="N45" s="54">
        <f t="shared" si="3"/>
        <v>0</v>
      </c>
      <c r="O45" s="54">
        <f t="shared" si="3"/>
        <v>0</v>
      </c>
      <c r="P45" s="54">
        <f t="shared" si="3"/>
        <v>0</v>
      </c>
      <c r="Q45" s="54">
        <f t="shared" si="3"/>
        <v>15223698</v>
      </c>
    </row>
    <row r="46" spans="1:17" s="23" customFormat="1" ht="31.5">
      <c r="A46" s="17" t="s">
        <v>4</v>
      </c>
      <c r="B46" s="11" t="s">
        <v>5</v>
      </c>
      <c r="C46" s="47" t="s">
        <v>68</v>
      </c>
      <c r="D46" s="28">
        <f t="shared" si="1"/>
        <v>7526665</v>
      </c>
      <c r="E46" s="28"/>
      <c r="F46" s="28"/>
      <c r="G46" s="28">
        <v>7526665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3" customFormat="1" ht="33" customHeight="1">
      <c r="A47" s="17" t="s">
        <v>4</v>
      </c>
      <c r="B47" s="11" t="s">
        <v>43</v>
      </c>
      <c r="C47" s="52" t="s">
        <v>122</v>
      </c>
      <c r="D47" s="27">
        <f t="shared" si="1"/>
        <v>6493467</v>
      </c>
      <c r="E47" s="28">
        <v>46733</v>
      </c>
      <c r="F47" s="28">
        <v>228375</v>
      </c>
      <c r="G47" s="28">
        <v>4886933</v>
      </c>
      <c r="H47" s="28"/>
      <c r="I47" s="28"/>
      <c r="J47" s="28"/>
      <c r="K47" s="28"/>
      <c r="L47" s="28"/>
      <c r="M47" s="28"/>
      <c r="N47" s="28"/>
      <c r="O47" s="28"/>
      <c r="P47" s="28"/>
      <c r="Q47" s="28">
        <v>1331426</v>
      </c>
    </row>
    <row r="48" spans="1:17" s="58" customFormat="1" ht="31.5">
      <c r="A48" s="17" t="s">
        <v>4</v>
      </c>
      <c r="B48" s="11" t="s">
        <v>7</v>
      </c>
      <c r="C48" s="60" t="s">
        <v>86</v>
      </c>
      <c r="D48" s="28">
        <f t="shared" si="1"/>
        <v>40077</v>
      </c>
      <c r="E48" s="28">
        <v>22010</v>
      </c>
      <c r="F48" s="28">
        <v>18067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58" customFormat="1" ht="31.5">
      <c r="A49" s="17" t="s">
        <v>4</v>
      </c>
      <c r="B49" s="11" t="s">
        <v>8</v>
      </c>
      <c r="C49" s="59" t="s">
        <v>94</v>
      </c>
      <c r="D49" s="28">
        <f t="shared" si="1"/>
        <v>101869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>
        <v>101869</v>
      </c>
    </row>
    <row r="50" spans="1:17" s="58" customFormat="1">
      <c r="A50" s="17" t="s">
        <v>55</v>
      </c>
      <c r="B50" s="11" t="s">
        <v>9</v>
      </c>
      <c r="C50" s="59" t="s">
        <v>95</v>
      </c>
      <c r="D50" s="28">
        <f t="shared" si="1"/>
        <v>18148630</v>
      </c>
      <c r="E50" s="28"/>
      <c r="F50" s="28"/>
      <c r="G50" s="28">
        <v>18148630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58" customFormat="1">
      <c r="A51" s="17" t="s">
        <v>4</v>
      </c>
      <c r="B51" s="11" t="s">
        <v>10</v>
      </c>
      <c r="C51" s="59" t="s">
        <v>98</v>
      </c>
      <c r="D51" s="28">
        <f t="shared" si="1"/>
        <v>2777492</v>
      </c>
      <c r="E51" s="28">
        <v>173730</v>
      </c>
      <c r="F51" s="28">
        <v>91658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2512104</v>
      </c>
    </row>
    <row r="52" spans="1:17" s="58" customFormat="1">
      <c r="A52" s="17" t="s">
        <v>4</v>
      </c>
      <c r="B52" s="11" t="s">
        <v>45</v>
      </c>
      <c r="C52" s="62" t="s">
        <v>99</v>
      </c>
      <c r="D52" s="28">
        <f t="shared" si="1"/>
        <v>2165169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2165169</v>
      </c>
    </row>
    <row r="53" spans="1:17" s="58" customFormat="1">
      <c r="A53" s="17" t="s">
        <v>4</v>
      </c>
      <c r="B53" s="11" t="s">
        <v>76</v>
      </c>
      <c r="C53" s="63" t="s">
        <v>119</v>
      </c>
      <c r="D53" s="28">
        <f t="shared" si="1"/>
        <v>1704822</v>
      </c>
      <c r="E53" s="28">
        <v>303680</v>
      </c>
      <c r="F53" s="28">
        <v>78742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1322400</v>
      </c>
    </row>
    <row r="54" spans="1:17" s="58" customFormat="1" ht="31.5">
      <c r="A54" s="17" t="s">
        <v>4</v>
      </c>
      <c r="B54" s="11" t="s">
        <v>77</v>
      </c>
      <c r="C54" s="59" t="s">
        <v>100</v>
      </c>
      <c r="D54" s="28">
        <f t="shared" si="1"/>
        <v>1911639</v>
      </c>
      <c r="E54" s="28">
        <v>611809</v>
      </c>
      <c r="F54" s="28">
        <v>73834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>
        <v>1225996</v>
      </c>
    </row>
    <row r="55" spans="1:17" s="58" customFormat="1" ht="31.15" customHeight="1">
      <c r="A55" s="17" t="s">
        <v>4</v>
      </c>
      <c r="B55" s="11" t="s">
        <v>78</v>
      </c>
      <c r="C55" s="64" t="s">
        <v>101</v>
      </c>
      <c r="D55" s="28">
        <f t="shared" si="1"/>
        <v>764190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>
        <v>764190</v>
      </c>
    </row>
    <row r="56" spans="1:17" s="58" customFormat="1">
      <c r="A56" s="17" t="s">
        <v>4</v>
      </c>
      <c r="B56" s="11" t="s">
        <v>56</v>
      </c>
      <c r="C56" s="64" t="s">
        <v>115</v>
      </c>
      <c r="D56" s="28">
        <f t="shared" si="1"/>
        <v>3495900</v>
      </c>
      <c r="E56" s="28"/>
      <c r="F56" s="28"/>
      <c r="G56" s="28">
        <v>2250900</v>
      </c>
      <c r="H56" s="28"/>
      <c r="I56" s="28"/>
      <c r="J56" s="28"/>
      <c r="K56" s="28"/>
      <c r="L56" s="28"/>
      <c r="M56" s="28"/>
      <c r="N56" s="28"/>
      <c r="O56" s="28"/>
      <c r="P56" s="28"/>
      <c r="Q56" s="28">
        <v>1245000</v>
      </c>
    </row>
    <row r="57" spans="1:17" s="58" customFormat="1" ht="31.5">
      <c r="A57" s="17" t="s">
        <v>4</v>
      </c>
      <c r="B57" s="11" t="s">
        <v>57</v>
      </c>
      <c r="C57" s="64" t="s">
        <v>120</v>
      </c>
      <c r="D57" s="28">
        <f t="shared" si="1"/>
        <v>4549124</v>
      </c>
      <c r="E57" s="28">
        <v>983965</v>
      </c>
      <c r="F57" s="28">
        <v>195728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>
        <v>3369431</v>
      </c>
    </row>
    <row r="58" spans="1:17" s="58" customFormat="1">
      <c r="A58" s="17" t="s">
        <v>4</v>
      </c>
      <c r="B58" s="11" t="s">
        <v>79</v>
      </c>
      <c r="C58" s="64" t="s">
        <v>106</v>
      </c>
      <c r="D58" s="28">
        <f t="shared" si="1"/>
        <v>284613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>
        <v>284613</v>
      </c>
    </row>
    <row r="59" spans="1:17" s="58" customFormat="1" ht="31.5">
      <c r="A59" s="17" t="s">
        <v>55</v>
      </c>
      <c r="B59" s="11" t="s">
        <v>58</v>
      </c>
      <c r="C59" s="64" t="s">
        <v>103</v>
      </c>
      <c r="D59" s="28">
        <f t="shared" si="1"/>
        <v>1768000</v>
      </c>
      <c r="E59" s="28"/>
      <c r="F59" s="28"/>
      <c r="G59" s="28">
        <v>1768000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58" customFormat="1">
      <c r="A60" s="17" t="s">
        <v>4</v>
      </c>
      <c r="B60" s="11" t="s">
        <v>59</v>
      </c>
      <c r="C60" s="64" t="s">
        <v>104</v>
      </c>
      <c r="D60" s="28">
        <f t="shared" ref="D60:D69" si="4">SUM(E60:Q60)</f>
        <v>2300000</v>
      </c>
      <c r="E60" s="28"/>
      <c r="F60" s="28"/>
      <c r="G60" s="28">
        <v>2200000</v>
      </c>
      <c r="H60" s="28"/>
      <c r="I60" s="28"/>
      <c r="J60" s="28"/>
      <c r="K60" s="28"/>
      <c r="L60" s="28"/>
      <c r="M60" s="28"/>
      <c r="N60" s="28"/>
      <c r="O60" s="28"/>
      <c r="P60" s="28"/>
      <c r="Q60" s="28">
        <v>100000</v>
      </c>
    </row>
    <row r="61" spans="1:17" s="58" customFormat="1">
      <c r="A61" s="17" t="s">
        <v>4</v>
      </c>
      <c r="B61" s="11" t="s">
        <v>123</v>
      </c>
      <c r="C61" s="64" t="s">
        <v>105</v>
      </c>
      <c r="D61" s="28">
        <f t="shared" si="4"/>
        <v>32000000</v>
      </c>
      <c r="E61" s="28"/>
      <c r="F61" s="28"/>
      <c r="G61" s="28">
        <v>798500</v>
      </c>
      <c r="H61" s="28"/>
      <c r="I61" s="28"/>
      <c r="J61" s="28"/>
      <c r="K61" s="28"/>
      <c r="L61" s="28">
        <v>30400000</v>
      </c>
      <c r="M61" s="28"/>
      <c r="N61" s="28"/>
      <c r="O61" s="28"/>
      <c r="P61" s="28"/>
      <c r="Q61" s="28">
        <v>801500</v>
      </c>
    </row>
    <row r="62" spans="1:17" s="58" customFormat="1">
      <c r="A62" s="17" t="s">
        <v>4</v>
      </c>
      <c r="B62" s="11" t="s">
        <v>80</v>
      </c>
      <c r="C62" s="64" t="s">
        <v>108</v>
      </c>
      <c r="D62" s="28">
        <f t="shared" si="4"/>
        <v>1500000</v>
      </c>
      <c r="E62" s="28"/>
      <c r="F62" s="28"/>
      <c r="G62" s="28">
        <v>1500000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s="58" customFormat="1" ht="31.5">
      <c r="A63" s="17" t="s">
        <v>55</v>
      </c>
      <c r="B63" s="11" t="s">
        <v>81</v>
      </c>
      <c r="C63" s="64" t="s">
        <v>110</v>
      </c>
      <c r="D63" s="28">
        <f t="shared" si="4"/>
        <v>4260000</v>
      </c>
      <c r="E63" s="28">
        <v>198882</v>
      </c>
      <c r="F63" s="28">
        <v>91174</v>
      </c>
      <c r="G63" s="28">
        <v>3969944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55" customFormat="1">
      <c r="A64" s="9" t="s">
        <v>73</v>
      </c>
      <c r="B64" s="32"/>
      <c r="C64" s="53"/>
      <c r="D64" s="54">
        <f t="shared" ref="D64:Q64" si="5">SUM(D65:D68)</f>
        <v>2179856</v>
      </c>
      <c r="E64" s="54">
        <f t="shared" si="5"/>
        <v>0</v>
      </c>
      <c r="F64" s="54">
        <f t="shared" si="5"/>
        <v>0</v>
      </c>
      <c r="G64" s="54">
        <f t="shared" si="5"/>
        <v>2179856</v>
      </c>
      <c r="H64" s="54">
        <f t="shared" si="5"/>
        <v>0</v>
      </c>
      <c r="I64" s="54">
        <f t="shared" si="5"/>
        <v>0</v>
      </c>
      <c r="J64" s="54">
        <f t="shared" si="5"/>
        <v>0</v>
      </c>
      <c r="K64" s="54">
        <f t="shared" si="5"/>
        <v>0</v>
      </c>
      <c r="L64" s="54">
        <f t="shared" si="5"/>
        <v>0</v>
      </c>
      <c r="M64" s="54">
        <f t="shared" si="5"/>
        <v>0</v>
      </c>
      <c r="N64" s="54">
        <f t="shared" si="5"/>
        <v>0</v>
      </c>
      <c r="O64" s="54">
        <f t="shared" si="5"/>
        <v>0</v>
      </c>
      <c r="P64" s="54">
        <f t="shared" si="5"/>
        <v>0</v>
      </c>
      <c r="Q64" s="54">
        <f t="shared" si="5"/>
        <v>0</v>
      </c>
    </row>
    <row r="65" spans="1:17" s="23" customFormat="1">
      <c r="A65" s="17" t="s">
        <v>4</v>
      </c>
      <c r="B65" s="11" t="s">
        <v>5</v>
      </c>
      <c r="C65" s="52" t="s">
        <v>97</v>
      </c>
      <c r="D65" s="24">
        <f t="shared" si="4"/>
        <v>1800000</v>
      </c>
      <c r="E65" s="27"/>
      <c r="F65" s="27"/>
      <c r="G65" s="27">
        <v>1800000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23" customFormat="1">
      <c r="A66" s="17" t="s">
        <v>4</v>
      </c>
      <c r="B66" s="11" t="s">
        <v>43</v>
      </c>
      <c r="C66" s="52" t="s">
        <v>92</v>
      </c>
      <c r="D66" s="24">
        <f t="shared" si="4"/>
        <v>100000</v>
      </c>
      <c r="E66" s="27"/>
      <c r="F66" s="27"/>
      <c r="G66" s="27">
        <v>100000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s="23" customFormat="1">
      <c r="A67" s="17" t="s">
        <v>4</v>
      </c>
      <c r="B67" s="11" t="s">
        <v>7</v>
      </c>
      <c r="C67" s="52" t="s">
        <v>87</v>
      </c>
      <c r="D67" s="24">
        <f t="shared" si="4"/>
        <v>180000</v>
      </c>
      <c r="E67" s="27"/>
      <c r="F67" s="27"/>
      <c r="G67" s="27">
        <v>180000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s="23" customFormat="1">
      <c r="A68" s="17" t="s">
        <v>4</v>
      </c>
      <c r="B68" s="11" t="s">
        <v>8</v>
      </c>
      <c r="C68" s="52" t="s">
        <v>109</v>
      </c>
      <c r="D68" s="24">
        <f t="shared" si="4"/>
        <v>99856</v>
      </c>
      <c r="E68" s="27"/>
      <c r="F68" s="27"/>
      <c r="G68" s="27">
        <v>99856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s="51" customFormat="1" ht="15.75" customHeight="1">
      <c r="A69" s="16" t="s">
        <v>82</v>
      </c>
      <c r="B69" s="16"/>
      <c r="C69" s="16"/>
      <c r="D69" s="35">
        <f t="shared" si="4"/>
        <v>3950000</v>
      </c>
      <c r="E69" s="50"/>
      <c r="F69" s="50"/>
      <c r="G69" s="50"/>
      <c r="H69" s="50"/>
      <c r="I69" s="50"/>
      <c r="J69" s="50"/>
      <c r="K69" s="50"/>
      <c r="L69" s="50">
        <v>3950000</v>
      </c>
      <c r="M69" s="50"/>
      <c r="N69" s="50"/>
      <c r="O69" s="50"/>
      <c r="P69" s="50"/>
    </row>
    <row r="70" spans="1:17" s="43" customFormat="1">
      <c r="A70" s="34" t="s">
        <v>83</v>
      </c>
      <c r="B70" s="42"/>
      <c r="C70" s="34"/>
      <c r="D70" s="33">
        <f>SUM(D71:D72)</f>
        <v>13253404</v>
      </c>
      <c r="E70" s="33">
        <f t="shared" ref="E70:Q70" si="6">SUM(E71:E72)</f>
        <v>0</v>
      </c>
      <c r="F70" s="33">
        <f t="shared" si="6"/>
        <v>0</v>
      </c>
      <c r="G70" s="33">
        <f t="shared" si="6"/>
        <v>0</v>
      </c>
      <c r="H70" s="33">
        <f t="shared" si="6"/>
        <v>0</v>
      </c>
      <c r="I70" s="33">
        <f t="shared" si="6"/>
        <v>0</v>
      </c>
      <c r="J70" s="33">
        <f t="shared" si="6"/>
        <v>6288404</v>
      </c>
      <c r="K70" s="33">
        <f t="shared" si="6"/>
        <v>6965000</v>
      </c>
      <c r="L70" s="33">
        <f t="shared" si="6"/>
        <v>0</v>
      </c>
      <c r="M70" s="33">
        <f t="shared" si="6"/>
        <v>0</v>
      </c>
      <c r="N70" s="33">
        <f t="shared" si="6"/>
        <v>0</v>
      </c>
      <c r="O70" s="33">
        <f t="shared" si="6"/>
        <v>0</v>
      </c>
      <c r="P70" s="33">
        <f t="shared" si="6"/>
        <v>0</v>
      </c>
      <c r="Q70" s="33">
        <f t="shared" si="6"/>
        <v>0</v>
      </c>
    </row>
    <row r="71" spans="1:17">
      <c r="A71" s="17" t="s">
        <v>4</v>
      </c>
      <c r="B71" s="11" t="s">
        <v>5</v>
      </c>
      <c r="C71" s="1" t="s">
        <v>13</v>
      </c>
      <c r="D71" s="24">
        <f>SUM(E71:Q71)</f>
        <v>6288404</v>
      </c>
      <c r="J71" s="27">
        <v>6288404</v>
      </c>
    </row>
    <row r="72" spans="1:17">
      <c r="A72" s="17" t="s">
        <v>55</v>
      </c>
      <c r="B72" s="11" t="s">
        <v>43</v>
      </c>
      <c r="C72" s="1" t="s">
        <v>34</v>
      </c>
      <c r="D72" s="24">
        <f>SUM(E72:Q72)</f>
        <v>6965000</v>
      </c>
      <c r="J72" s="27"/>
      <c r="K72" s="27">
        <v>6965000</v>
      </c>
    </row>
    <row r="73" spans="1:17" s="14" customFormat="1" ht="33" customHeight="1">
      <c r="A73" s="41" t="s">
        <v>84</v>
      </c>
      <c r="B73" s="41"/>
      <c r="C73" s="41"/>
      <c r="D73" s="29">
        <f t="shared" ref="D73:Q73" si="7">SUM(D70,D69,D45,D18,D8,D64)</f>
        <v>205980003</v>
      </c>
      <c r="E73" s="29">
        <f t="shared" si="7"/>
        <v>54768876</v>
      </c>
      <c r="F73" s="29">
        <f t="shared" si="7"/>
        <v>8242197</v>
      </c>
      <c r="G73" s="29">
        <f t="shared" si="7"/>
        <v>69249828</v>
      </c>
      <c r="H73" s="29">
        <f t="shared" si="7"/>
        <v>100000</v>
      </c>
      <c r="I73" s="29">
        <f t="shared" si="7"/>
        <v>0</v>
      </c>
      <c r="J73" s="29">
        <f t="shared" si="7"/>
        <v>6288404</v>
      </c>
      <c r="K73" s="29">
        <f t="shared" si="7"/>
        <v>6965000</v>
      </c>
      <c r="L73" s="29">
        <f t="shared" si="7"/>
        <v>34350000</v>
      </c>
      <c r="M73" s="29">
        <f t="shared" si="7"/>
        <v>0</v>
      </c>
      <c r="N73" s="29">
        <f t="shared" si="7"/>
        <v>0</v>
      </c>
      <c r="O73" s="29">
        <f t="shared" si="7"/>
        <v>0</v>
      </c>
      <c r="P73" s="29">
        <f t="shared" si="7"/>
        <v>10792000</v>
      </c>
      <c r="Q73" s="29">
        <f t="shared" si="7"/>
        <v>15223698</v>
      </c>
    </row>
    <row r="74" spans="1:17" s="36" customFormat="1">
      <c r="A74" s="34" t="s">
        <v>88</v>
      </c>
      <c r="B74" s="32"/>
      <c r="C74" s="34"/>
      <c r="D74" s="24">
        <f>SUM(E74:Q74)</f>
        <v>238203128</v>
      </c>
      <c r="I74" s="38"/>
      <c r="J74" s="38"/>
      <c r="K74" s="38"/>
      <c r="P74" s="29"/>
      <c r="Q74" s="29">
        <v>238203128</v>
      </c>
    </row>
    <row r="75" spans="1:17" s="14" customFormat="1" ht="33" customHeight="1">
      <c r="A75" s="41" t="s">
        <v>85</v>
      </c>
      <c r="B75" s="39"/>
      <c r="C75" s="40"/>
      <c r="D75" s="29">
        <f>SUM(D73:D74)</f>
        <v>444183131</v>
      </c>
      <c r="E75" s="29">
        <f t="shared" ref="E75:Q75" si="8">SUM(E73:E74)</f>
        <v>54768876</v>
      </c>
      <c r="F75" s="29">
        <f t="shared" si="8"/>
        <v>8242197</v>
      </c>
      <c r="G75" s="29">
        <f t="shared" si="8"/>
        <v>69249828</v>
      </c>
      <c r="H75" s="29">
        <f t="shared" si="8"/>
        <v>100000</v>
      </c>
      <c r="I75" s="29">
        <f t="shared" si="8"/>
        <v>0</v>
      </c>
      <c r="J75" s="29">
        <f t="shared" si="8"/>
        <v>6288404</v>
      </c>
      <c r="K75" s="29">
        <f t="shared" si="8"/>
        <v>6965000</v>
      </c>
      <c r="L75" s="29">
        <f t="shared" si="8"/>
        <v>34350000</v>
      </c>
      <c r="M75" s="29">
        <f t="shared" si="8"/>
        <v>0</v>
      </c>
      <c r="N75" s="29">
        <f t="shared" si="8"/>
        <v>0</v>
      </c>
      <c r="O75" s="29">
        <f t="shared" si="8"/>
        <v>0</v>
      </c>
      <c r="P75" s="29">
        <f t="shared" si="8"/>
        <v>10792000</v>
      </c>
      <c r="Q75" s="29">
        <f t="shared" si="8"/>
        <v>253426826</v>
      </c>
    </row>
    <row r="76" spans="1:17">
      <c r="A76" s="10"/>
      <c r="B76" s="11"/>
      <c r="C76" s="13"/>
      <c r="G76" s="15"/>
      <c r="H76" s="15"/>
    </row>
    <row r="77" spans="1:17">
      <c r="A77" s="49" t="s">
        <v>124</v>
      </c>
      <c r="B77" s="49"/>
      <c r="C77" s="49"/>
    </row>
    <row r="78" spans="1:17">
      <c r="A78" s="49" t="s">
        <v>125</v>
      </c>
      <c r="B78" s="49"/>
      <c r="C78" s="49"/>
      <c r="G78" s="61"/>
    </row>
    <row r="79" spans="1:17">
      <c r="A79" s="49"/>
      <c r="B79" s="49"/>
      <c r="C79" s="44"/>
      <c r="G79" s="61"/>
    </row>
    <row r="80" spans="1:17">
      <c r="A80" s="49"/>
      <c r="B80" s="49"/>
      <c r="C80" s="44"/>
      <c r="G80" s="61"/>
    </row>
    <row r="81" spans="1:9">
      <c r="A81" s="49"/>
      <c r="B81" s="49"/>
      <c r="C81" s="49"/>
      <c r="D81" s="61"/>
      <c r="G81" s="61"/>
    </row>
    <row r="82" spans="1:9">
      <c r="D82" s="61"/>
      <c r="G82" s="61"/>
    </row>
    <row r="83" spans="1:9">
      <c r="E83" s="36"/>
      <c r="G83" s="61"/>
    </row>
    <row r="84" spans="1:9">
      <c r="G84" s="61"/>
    </row>
    <row r="85" spans="1:9">
      <c r="G85" s="61"/>
    </row>
    <row r="86" spans="1:9">
      <c r="G86" s="61"/>
    </row>
    <row r="87" spans="1:9">
      <c r="G87" s="61"/>
    </row>
    <row r="88" spans="1:9">
      <c r="G88" s="61"/>
    </row>
    <row r="89" spans="1:9">
      <c r="G89" s="61"/>
      <c r="H89" s="61"/>
      <c r="I89" s="61"/>
    </row>
    <row r="90" spans="1:9">
      <c r="G90" s="61"/>
    </row>
    <row r="91" spans="1:9">
      <c r="E91" s="36"/>
      <c r="F91" s="36"/>
      <c r="G91" s="66"/>
      <c r="I91" s="61"/>
    </row>
    <row r="92" spans="1:9">
      <c r="G92" s="61"/>
    </row>
    <row r="93" spans="1:9">
      <c r="G93" s="61"/>
    </row>
    <row r="94" spans="1:9">
      <c r="G94" s="61"/>
    </row>
    <row r="95" spans="1:9">
      <c r="G95" s="61"/>
    </row>
  </sheetData>
  <mergeCells count="19">
    <mergeCell ref="A2:Q2"/>
    <mergeCell ref="A4:A6"/>
    <mergeCell ref="B4:B6"/>
    <mergeCell ref="C4:C6"/>
    <mergeCell ref="D4:D6"/>
    <mergeCell ref="Q4:Q6"/>
    <mergeCell ref="N4:O4"/>
    <mergeCell ref="M4:M6"/>
    <mergeCell ref="N5:N6"/>
    <mergeCell ref="H5:H6"/>
    <mergeCell ref="E4:E6"/>
    <mergeCell ref="P4:P6"/>
    <mergeCell ref="G4:G6"/>
    <mergeCell ref="L4:L6"/>
    <mergeCell ref="H4:K4"/>
    <mergeCell ref="I5:I6"/>
    <mergeCell ref="F4:F6"/>
    <mergeCell ref="J5:K5"/>
    <mergeCell ref="O5:O6"/>
  </mergeCells>
  <phoneticPr fontId="6" type="noConversion"/>
  <pageMargins left="0.70866141732283472" right="0.70866141732283472" top="0.98425196850393704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Önkormányzat</vt:lpstr>
      <vt:lpstr>Önkormányzat!Nyomtatási_terület</vt:lpstr>
    </vt:vector>
  </TitlesOfParts>
  <Company>Veszprém Megyei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bfarkas</dc:creator>
  <cp:lastModifiedBy>Diószeginé Tímár Hajnalka</cp:lastModifiedBy>
  <cp:lastPrinted>2021-01-20T13:48:38Z</cp:lastPrinted>
  <dcterms:created xsi:type="dcterms:W3CDTF">2011-12-22T14:16:41Z</dcterms:created>
  <dcterms:modified xsi:type="dcterms:W3CDTF">2021-05-21T10:05:55Z</dcterms:modified>
</cp:coreProperties>
</file>