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épviselő-testület\Adrienn munkaanyagok\Rendeletek LocLex munkához\"/>
    </mc:Choice>
  </mc:AlternateContent>
  <bookViews>
    <workbookView xWindow="0" yWindow="0" windowWidth="28800" windowHeight="12330"/>
  </bookViews>
  <sheets>
    <sheet name="3. 2021. hivat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4" i="1" l="1"/>
  <c r="G94" i="1"/>
  <c r="F94" i="1"/>
  <c r="E94" i="1"/>
  <c r="D94" i="1"/>
  <c r="C94" i="1"/>
  <c r="N92" i="1"/>
  <c r="M92" i="1"/>
  <c r="L92" i="1"/>
  <c r="K92" i="1"/>
  <c r="J92" i="1"/>
  <c r="G92" i="1"/>
  <c r="F92" i="1"/>
  <c r="E92" i="1"/>
  <c r="E95" i="1" s="1"/>
  <c r="D92" i="1"/>
  <c r="C92" i="1"/>
  <c r="N89" i="1"/>
  <c r="M89" i="1"/>
  <c r="M94" i="1" s="1"/>
  <c r="L89" i="1"/>
  <c r="L94" i="1" s="1"/>
  <c r="K89" i="1"/>
  <c r="K94" i="1" s="1"/>
  <c r="J89" i="1"/>
  <c r="J94" i="1" s="1"/>
  <c r="G89" i="1"/>
  <c r="G95" i="1" s="1"/>
  <c r="F89" i="1"/>
  <c r="F95" i="1" s="1"/>
  <c r="E89" i="1"/>
  <c r="D89" i="1"/>
  <c r="D95" i="1" s="1"/>
  <c r="C89" i="1"/>
  <c r="C95" i="1" s="1"/>
  <c r="L83" i="1"/>
  <c r="G83" i="1"/>
  <c r="F83" i="1"/>
  <c r="E83" i="1"/>
  <c r="D83" i="1"/>
  <c r="C83" i="1"/>
  <c r="G82" i="1"/>
  <c r="F82" i="1"/>
  <c r="E82" i="1"/>
  <c r="D82" i="1"/>
  <c r="C82" i="1"/>
  <c r="N81" i="1"/>
  <c r="M81" i="1"/>
  <c r="L81" i="1"/>
  <c r="K81" i="1"/>
  <c r="J81" i="1"/>
  <c r="G81" i="1"/>
  <c r="F81" i="1"/>
  <c r="E81" i="1"/>
  <c r="D81" i="1"/>
  <c r="C81" i="1"/>
  <c r="N78" i="1"/>
  <c r="N83" i="1" s="1"/>
  <c r="N74" i="1" s="1"/>
  <c r="M78" i="1"/>
  <c r="M83" i="1" s="1"/>
  <c r="M74" i="1" s="1"/>
  <c r="L78" i="1"/>
  <c r="K78" i="1"/>
  <c r="K83" i="1" s="1"/>
  <c r="J78" i="1"/>
  <c r="J83" i="1" s="1"/>
  <c r="J74" i="1" s="1"/>
  <c r="G78" i="1"/>
  <c r="G84" i="1" s="1"/>
  <c r="F78" i="1"/>
  <c r="F84" i="1" s="1"/>
  <c r="F74" i="1" s="1"/>
  <c r="E78" i="1"/>
  <c r="E84" i="1" s="1"/>
  <c r="E74" i="1" s="1"/>
  <c r="D78" i="1"/>
  <c r="D84" i="1" s="1"/>
  <c r="D74" i="1" s="1"/>
  <c r="C78" i="1"/>
  <c r="C84" i="1" s="1"/>
  <c r="C74" i="1" s="1"/>
  <c r="G70" i="1"/>
  <c r="F70" i="1"/>
  <c r="E70" i="1"/>
  <c r="D70" i="1"/>
  <c r="C70" i="1"/>
  <c r="N66" i="1"/>
  <c r="M66" i="1"/>
  <c r="L66" i="1"/>
  <c r="K66" i="1"/>
  <c r="J66" i="1"/>
  <c r="N65" i="1"/>
  <c r="M65" i="1"/>
  <c r="L65" i="1"/>
  <c r="K65" i="1"/>
  <c r="J65" i="1"/>
  <c r="G64" i="1"/>
  <c r="F64" i="1"/>
  <c r="E64" i="1"/>
  <c r="D64" i="1"/>
  <c r="C64" i="1"/>
  <c r="N62" i="1"/>
  <c r="M62" i="1"/>
  <c r="L62" i="1"/>
  <c r="K62" i="1"/>
  <c r="J62" i="1"/>
  <c r="N61" i="1"/>
  <c r="N58" i="1" s="1"/>
  <c r="N57" i="1" s="1"/>
  <c r="M61" i="1"/>
  <c r="L61" i="1"/>
  <c r="K61" i="1"/>
  <c r="J61" i="1"/>
  <c r="J58" i="1" s="1"/>
  <c r="J57" i="1" s="1"/>
  <c r="N60" i="1"/>
  <c r="M60" i="1"/>
  <c r="L60" i="1"/>
  <c r="K60" i="1"/>
  <c r="K58" i="1" s="1"/>
  <c r="K57" i="1" s="1"/>
  <c r="J60" i="1"/>
  <c r="N59" i="1"/>
  <c r="M59" i="1"/>
  <c r="L59" i="1"/>
  <c r="L58" i="1" s="1"/>
  <c r="L57" i="1" s="1"/>
  <c r="K59" i="1"/>
  <c r="J59" i="1"/>
  <c r="M58" i="1"/>
  <c r="M57" i="1" s="1"/>
  <c r="G58" i="1"/>
  <c r="G57" i="1" s="1"/>
  <c r="F58" i="1"/>
  <c r="E58" i="1"/>
  <c r="D58" i="1"/>
  <c r="C58" i="1"/>
  <c r="C57" i="1" s="1"/>
  <c r="F57" i="1"/>
  <c r="E57" i="1"/>
  <c r="D57" i="1"/>
  <c r="G39" i="1"/>
  <c r="F39" i="1"/>
  <c r="E39" i="1"/>
  <c r="D39" i="1"/>
  <c r="C39" i="1"/>
  <c r="N36" i="1"/>
  <c r="M36" i="1"/>
  <c r="L36" i="1"/>
  <c r="K36" i="1"/>
  <c r="J36" i="1"/>
  <c r="G36" i="1"/>
  <c r="F36" i="1"/>
  <c r="E36" i="1"/>
  <c r="D36" i="1"/>
  <c r="C36" i="1"/>
  <c r="G35" i="1"/>
  <c r="F35" i="1"/>
  <c r="E35" i="1"/>
  <c r="D35" i="1"/>
  <c r="C35" i="1"/>
  <c r="G31" i="1"/>
  <c r="F31" i="1"/>
  <c r="E31" i="1"/>
  <c r="D31" i="1"/>
  <c r="C31" i="1"/>
  <c r="G28" i="1"/>
  <c r="F28" i="1"/>
  <c r="E28" i="1"/>
  <c r="D28" i="1"/>
  <c r="C28" i="1"/>
  <c r="G27" i="1"/>
  <c r="F27" i="1"/>
  <c r="E27" i="1"/>
  <c r="D27" i="1"/>
  <c r="C27" i="1"/>
  <c r="N25" i="1"/>
  <c r="M25" i="1"/>
  <c r="L25" i="1"/>
  <c r="K25" i="1"/>
  <c r="J25" i="1"/>
  <c r="G25" i="1"/>
  <c r="F25" i="1"/>
  <c r="E25" i="1"/>
  <c r="D25" i="1"/>
  <c r="C25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N18" i="1" s="1"/>
  <c r="M19" i="1"/>
  <c r="L19" i="1"/>
  <c r="K19" i="1"/>
  <c r="J19" i="1"/>
  <c r="J18" i="1" s="1"/>
  <c r="J2" i="1" s="1"/>
  <c r="J96" i="1" s="1"/>
  <c r="M18" i="1"/>
  <c r="L18" i="1"/>
  <c r="K18" i="1"/>
  <c r="G18" i="1"/>
  <c r="F18" i="1"/>
  <c r="E18" i="1"/>
  <c r="D18" i="1"/>
  <c r="C18" i="1"/>
  <c r="N7" i="1"/>
  <c r="M7" i="1"/>
  <c r="L7" i="1"/>
  <c r="K7" i="1"/>
  <c r="J7" i="1"/>
  <c r="N5" i="1"/>
  <c r="M5" i="1"/>
  <c r="L5" i="1"/>
  <c r="K5" i="1"/>
  <c r="J5" i="1"/>
  <c r="G5" i="1"/>
  <c r="F5" i="1"/>
  <c r="E5" i="1"/>
  <c r="D5" i="1"/>
  <c r="C5" i="1"/>
  <c r="N4" i="1"/>
  <c r="M4" i="1"/>
  <c r="L4" i="1"/>
  <c r="K4" i="1"/>
  <c r="J4" i="1"/>
  <c r="G4" i="1"/>
  <c r="F4" i="1"/>
  <c r="E4" i="1"/>
  <c r="D4" i="1"/>
  <c r="C4" i="1"/>
  <c r="C3" i="1" s="1"/>
  <c r="C2" i="1" s="1"/>
  <c r="N3" i="1"/>
  <c r="M3" i="1"/>
  <c r="L3" i="1"/>
  <c r="K3" i="1"/>
  <c r="J3" i="1"/>
  <c r="G3" i="1"/>
  <c r="F3" i="1"/>
  <c r="E3" i="1"/>
  <c r="E2" i="1" s="1"/>
  <c r="E96" i="1" s="1"/>
  <c r="D3" i="1"/>
  <c r="D2" i="1" s="1"/>
  <c r="M2" i="1"/>
  <c r="M96" i="1" s="1"/>
  <c r="L2" i="1"/>
  <c r="K2" i="1"/>
  <c r="G2" i="1"/>
  <c r="F2" i="1"/>
  <c r="F96" i="1" s="1"/>
  <c r="G74" i="1" l="1"/>
  <c r="G96" i="1"/>
  <c r="K74" i="1"/>
  <c r="K96" i="1" s="1"/>
  <c r="L74" i="1"/>
  <c r="L96" i="1" s="1"/>
  <c r="D96" i="1"/>
  <c r="N2" i="1"/>
  <c r="N96" i="1" s="1"/>
  <c r="C96" i="1"/>
</calcChain>
</file>

<file path=xl/sharedStrings.xml><?xml version="1.0" encoding="utf-8"?>
<sst xmlns="http://schemas.openxmlformats.org/spreadsheetml/2006/main" count="165" uniqueCount="135">
  <si>
    <t>Polgármesteri Hivatal bevételi előirányzata</t>
  </si>
  <si>
    <t>Összeg ( Ft )</t>
  </si>
  <si>
    <t>1. számú előirányzat módosítás (Ft)</t>
  </si>
  <si>
    <t>2. számú előirányzat módosítás (Ft)</t>
  </si>
  <si>
    <t>3. számú előirányzat módosítás (Ft)</t>
  </si>
  <si>
    <t>Módosított előirányzat (Ft)</t>
  </si>
  <si>
    <t>Polgármesteri Hivatal kiadási előirányzata</t>
  </si>
  <si>
    <t>MŰKÖDÉSI KÖLTSÉGVETÉSI BEVÉTELEK (I+II+III+IV)</t>
  </si>
  <si>
    <t>MŰKÖDÉSI KÖLTSÉGVETÉSI KIADÁSOK (I+II+….V)</t>
  </si>
  <si>
    <t>I.</t>
  </si>
  <si>
    <t xml:space="preserve">B1. Működési célú támogatások Áht.-on belülről </t>
  </si>
  <si>
    <t>K1. Személyi juttatások</t>
  </si>
  <si>
    <t>B11. Önkormányzatok működési támogatásai</t>
  </si>
  <si>
    <t>K11. Foglalkoztatottak személyi juttatásai</t>
  </si>
  <si>
    <t>B111. Helyi önkormányzatok működésének általános támogatása</t>
  </si>
  <si>
    <t xml:space="preserve">K12. Külső személyi juttatások </t>
  </si>
  <si>
    <t>B112. Települési önkormányzatok egyes köznevelési feladatainak támogatása</t>
  </si>
  <si>
    <t>B113. Települési önkormányzatok szociális és gyermekjóléti  feladatainak támogatása</t>
  </si>
  <si>
    <t>II.</t>
  </si>
  <si>
    <t>K2. Munkaadókat terhelő járulékok és szociális hozzájárulási adó</t>
  </si>
  <si>
    <t>B114. Települési önkormányzatok kulturális feladatainak támogatása</t>
  </si>
  <si>
    <t>B115. Működési célú központosított előirányzatok</t>
  </si>
  <si>
    <t>nem tervezhető!</t>
  </si>
  <si>
    <t>B116. Helyi önkormányzatok kiegészítő támogatásai</t>
  </si>
  <si>
    <t>B12. Elvonások és befizetések bevételei</t>
  </si>
  <si>
    <t>B13. Működési célú garancia- és kezességvállalásból származó megtérülések államháztartáson belülről</t>
  </si>
  <si>
    <t>B14. Működési célú visszatérítendő támogatások, kölcsönök visszatérülése államháztartáson belülről</t>
  </si>
  <si>
    <t>B15. Működési célú visszatérítendő támogatások, kölcsönök igénybevétele államháztartáson belülről</t>
  </si>
  <si>
    <t>B16. Egyéb működési célú támogatások bevételei államháztartáson belülről</t>
  </si>
  <si>
    <t>B3. Közhatalmi bevételek</t>
  </si>
  <si>
    <t>III.</t>
  </si>
  <si>
    <t>K3. Dologi kiadások</t>
  </si>
  <si>
    <t>B34. Vagyoni típusú adók</t>
  </si>
  <si>
    <t>K31. Készletbeszerzés összesen</t>
  </si>
  <si>
    <t>B35. Termékek és szolgáltatások adói</t>
  </si>
  <si>
    <t>K32. Kommunikációs szolgáltatások összesen</t>
  </si>
  <si>
    <t>B351. Értékesítési és forgalmi adók</t>
  </si>
  <si>
    <t>K33. Szolgáltatási kiadások összesen</t>
  </si>
  <si>
    <t>B354. Gépjárműadó</t>
  </si>
  <si>
    <t>K34. Kiküldetés, reklám- és propaganda kiadások összesen</t>
  </si>
  <si>
    <t>B355. Egyéb áruhasználati és szolgáltatási adók</t>
  </si>
  <si>
    <t>K35. Különféle befizetések és egyéb dologi kiadások összesen</t>
  </si>
  <si>
    <t>B36. Egyéb közhatalmi bevételek</t>
  </si>
  <si>
    <t>B4. Működési bevételek</t>
  </si>
  <si>
    <t>IV.</t>
  </si>
  <si>
    <t>K4. Ellátottak pénzbeli juttatásai</t>
  </si>
  <si>
    <t>B401. Áru- és készletértékesítés ellenértéke</t>
  </si>
  <si>
    <t>K42. Családi támogatások</t>
  </si>
  <si>
    <t>B402. Szolgáltatások ellenértéke</t>
  </si>
  <si>
    <t>K44. Betegséggel kapcsolatos (nem TB) ellátások</t>
  </si>
  <si>
    <t>B403. Közvetített szolgáltatások értéke</t>
  </si>
  <si>
    <t>K45. Foglalkoztatással, munkanélküliséggel kapcsolatos ellátások</t>
  </si>
  <si>
    <t>B404. Tulajdonosi bevételek</t>
  </si>
  <si>
    <t>K46. Lakhatással kapcsolatos ellátások</t>
  </si>
  <si>
    <t>B405. Ellátási díjak</t>
  </si>
  <si>
    <t>K47. Intézményi ellátottak pénzbeli juttatásai</t>
  </si>
  <si>
    <t>B406. Kiszámlázott általános forgalmi adó</t>
  </si>
  <si>
    <t>K48. Egyéb nem intézményi ellátások</t>
  </si>
  <si>
    <t>B407. Általános forgalmi adó visszatérítése</t>
  </si>
  <si>
    <t>B408. Kamatbevételek</t>
  </si>
  <si>
    <t>B409. Egyéb pénzügyi műveletek bevételei</t>
  </si>
  <si>
    <t>B410. Egyéb működési bevételek</t>
  </si>
  <si>
    <t>B6. Működési célú átvett pénzeszközök</t>
  </si>
  <si>
    <t>V.</t>
  </si>
  <si>
    <t>K5. Egyéb működési célú kiadások (tartalékokkal együtt)</t>
  </si>
  <si>
    <t>B61. Működési célú garancia- és kezességvállalásból származó megtérülések államháztartáson kívülről</t>
  </si>
  <si>
    <t>K502. Elvonások és befizetések</t>
  </si>
  <si>
    <t>B62. Működési célú visszatérítendő támogatások, kölcsönök visszatérülése államháztartáson kívülről</t>
  </si>
  <si>
    <t>K505. Működési c.visszatérítendő támogatások, kölcsönök törlesztése áht.belül</t>
  </si>
  <si>
    <t>B63. Egyéb működési célú átvett pénzeszközök</t>
  </si>
  <si>
    <t>K506. Egyéb működési célú támogatások államháztartáson belülre</t>
  </si>
  <si>
    <t>K508. Működési c.visszatérítendő támogatások, kölcsönök törlesztése áht.kívül</t>
  </si>
  <si>
    <t>K511. Egyéb működési célú támogatások államháztartáson kívülre</t>
  </si>
  <si>
    <t>K512. Tartalékok</t>
  </si>
  <si>
    <t>FELHALMOZÁSI KÖLTSÉGVETÉSI BEVÉTELEK (V+VI+VII)</t>
  </si>
  <si>
    <t>FELHALMOZÁSI KÖLTSÉGVETÉSI KIADÁSOK (VI+VII+VIII)</t>
  </si>
  <si>
    <t>B2. Felhalmozási célú támogatások Áht.-on belülről</t>
  </si>
  <si>
    <t>VI.</t>
  </si>
  <si>
    <t>K6. Beruházások</t>
  </si>
  <si>
    <t>B21. Felhalmozási célú önkormányzati támogatások</t>
  </si>
  <si>
    <t>K61. Immateriális javak beszerzése</t>
  </si>
  <si>
    <t>B22. Felhalmozási célú garancia- és kezességvállalásból származó megtérülések államháztartáson belülről</t>
  </si>
  <si>
    <t>K62. Ingatlanok beszerzése</t>
  </si>
  <si>
    <t>B23. Felhalmozási célú visszatérítendő támogatások, kölcsönök visszatérülése államháztartáson belülről</t>
  </si>
  <si>
    <t>K63. Informatikai eszközök beszerzése</t>
  </si>
  <si>
    <t>B24. Felhalmozási célú visszatérítendő támogatások, kölcsönök igénybevétele államháztartáson belülről</t>
  </si>
  <si>
    <t>K64. Egyéb tárgyi eszközök beszerzése</t>
  </si>
  <si>
    <t>B25. Egyéb felhalmozási célú támogatások bevételei államháztartáson belülről</t>
  </si>
  <si>
    <t>K65. Részesedések</t>
  </si>
  <si>
    <t>B5. Felhalmozási bevételek</t>
  </si>
  <si>
    <t>K66. Meglévő részesedések növeléséhez kapcsolódó kiadás</t>
  </si>
  <si>
    <t>B51. Immateriális javak értékesítése</t>
  </si>
  <si>
    <t>K67. Beruházási célú előzetesen felszámított ÁFA</t>
  </si>
  <si>
    <t>B52. Ingatlanok értékesítése</t>
  </si>
  <si>
    <t>VII.</t>
  </si>
  <si>
    <t>K7. Felújítások</t>
  </si>
  <si>
    <t>B53. Egyéb tárgyi eszközök értékesítése</t>
  </si>
  <si>
    <t>K71. Ingatlanok felújítása</t>
  </si>
  <si>
    <t>B54. Részesedések értékesítése</t>
  </si>
  <si>
    <t>K72. Informatikai eszközök felújítása</t>
  </si>
  <si>
    <t>B55. Részesedések megszűnéséhez kapcsolódó bevételek</t>
  </si>
  <si>
    <t>K73. Egyéb tárgyi eszközök felújítása</t>
  </si>
  <si>
    <t>B7. Felhalmozási célú átvett pénzeszközök</t>
  </si>
  <si>
    <t>K74. Felújítási célú előzetesen felszámított ÁFA</t>
  </si>
  <si>
    <t>B71. Felhalmozási célú garancia- és kezességvállalásból származó megtérülések államháztartáson kívülről</t>
  </si>
  <si>
    <t>VIII.</t>
  </si>
  <si>
    <t>K8. Egyéb felhalmozási célú kiadások</t>
  </si>
  <si>
    <t>B72. Felhalmozási célú visszatérítendő támogatások, kölcsönök visszatérülése államháztartáson kívülről</t>
  </si>
  <si>
    <t>B73. Egyéb felhalmozási célú átvett pénzeszközök</t>
  </si>
  <si>
    <t>B8. FINANSZÍROZÁSI BEVÉTELEK (1+2+….+7)</t>
  </si>
  <si>
    <t xml:space="preserve">K9. FINANSZÍROZÁSI KIADÁSOK </t>
  </si>
  <si>
    <t>B8111. Hosszú lejáratú hitelek, kölcsönök felvétele</t>
  </si>
  <si>
    <t>K9111. Hosszú lejáratú hitelek, kölcsönök törlesztése</t>
  </si>
  <si>
    <t>B8112. Likviditási célú hitelek, kölcsönök felvétele pénzügyi vállalkozástól</t>
  </si>
  <si>
    <t>K9112. Likviditási célú hitelek, kölcsönök törlesztése pénzügyi vállalkozásnak</t>
  </si>
  <si>
    <t>B8113. Rövid lejáratú hitelek, kölcsönök felvétele</t>
  </si>
  <si>
    <t>K9113. Rövid lejáratú hitelek, kölcsönök törlesztése</t>
  </si>
  <si>
    <t>B811. Hitel-, kölcsönfelvétel államháztartáson kívülről összesenn</t>
  </si>
  <si>
    <t>K911. Hitel-, kölcsöntörlesztés államháztartáson kívülre összesen</t>
  </si>
  <si>
    <t>B8121. Forgatási célú belföldi értékpapírok beváltása, értékesítése</t>
  </si>
  <si>
    <t>K9121. Forgatási célú belföldi értékpapír vásárlása</t>
  </si>
  <si>
    <t>B8122. Forgatási célú belföldi értékpapír kibocsátása</t>
  </si>
  <si>
    <t>K9122. Forgatási célú belföldi értékpapír beváltása</t>
  </si>
  <si>
    <t>B812. Belföldi értékpapírok bevételei</t>
  </si>
  <si>
    <t>K912. Belföldi értékpapírok kiadásai összesen</t>
  </si>
  <si>
    <t>B813. Maradvány igénybevétele (működési)</t>
  </si>
  <si>
    <t>K915. Központi, irányító szervi támogatás folyósítása</t>
  </si>
  <si>
    <t>B816. Központi, irányító szervi támogatás</t>
  </si>
  <si>
    <t>K91. Belföldi finanszírozás kiadásai (működési) összesen</t>
  </si>
  <si>
    <t>B81. Belföldi finanszírozás bevételei (működési) összesen</t>
  </si>
  <si>
    <t>B813. Maradvány igénybevétele (felhalmozási)</t>
  </si>
  <si>
    <t>K91. Belföldi finanszírozás kiadásai (felhalmozási) összesen</t>
  </si>
  <si>
    <t>B81. Belföldi finanszírozás bevételei (felhalmozási) összesen</t>
  </si>
  <si>
    <t>BEVÉTELEK MINDÖSSZESEN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</si>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</sst>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3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3" fontId="1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5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evi_koltsegvetes_melleklet_loc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-kiad."/>
      <sheetName val="2014."/>
      <sheetName val="1. 2021. mindösszesen"/>
      <sheetName val="2. 2021. önkormányzat"/>
      <sheetName val="2.a önkormányzat részletes"/>
      <sheetName val="18. kormányzati funkció bontás"/>
      <sheetName val="3. 2021. hivatal"/>
      <sheetName val="3.a hivatal részletes"/>
      <sheetName val="4. 2021. műv.ház"/>
      <sheetName val="4.a műv.ház részletes"/>
      <sheetName val="5. 2021. forrás"/>
      <sheetName val="5.a forrás részletes"/>
      <sheetName val="6. 2021. szociális"/>
      <sheetName val="6.a szociális részletes"/>
      <sheetName val="7. 2021. bölcsőde"/>
      <sheetName val="7.a bölcsőde részletes "/>
      <sheetName val="8. központi finanszírozás"/>
      <sheetName val="9. beruházások"/>
      <sheetName val="10. felújítások"/>
      <sheetName val="11. uniós projektek"/>
      <sheetName val="12. létszám"/>
      <sheetName val="13. mérleg"/>
      <sheetName val="14. kötelező feladatok"/>
      <sheetName val="15. önként vállalt feladatok"/>
      <sheetName val="16. ei.felhaszn.ütemterv"/>
      <sheetName val="17. középtávú terv"/>
      <sheetName val="19.adosságot kelet ügy.fels 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0</v>
          </cell>
          <cell r="D5">
            <v>0</v>
          </cell>
          <cell r="E5">
            <v>0</v>
          </cell>
          <cell r="G5">
            <v>0</v>
          </cell>
        </row>
        <row r="13">
          <cell r="J13">
            <v>100463425</v>
          </cell>
          <cell r="K13">
            <v>0</v>
          </cell>
          <cell r="L13">
            <v>0</v>
          </cell>
          <cell r="M13">
            <v>0</v>
          </cell>
          <cell r="N13">
            <v>100463425</v>
          </cell>
        </row>
        <row r="19">
          <cell r="J19">
            <v>300000</v>
          </cell>
          <cell r="K19">
            <v>0</v>
          </cell>
          <cell r="L19">
            <v>0</v>
          </cell>
          <cell r="M19">
            <v>0</v>
          </cell>
          <cell r="N19">
            <v>300000</v>
          </cell>
        </row>
        <row r="20">
          <cell r="J20">
            <v>14731411.875</v>
          </cell>
          <cell r="K20">
            <v>0</v>
          </cell>
          <cell r="L20">
            <v>0</v>
          </cell>
          <cell r="M20">
            <v>0</v>
          </cell>
          <cell r="N20">
            <v>14731411.875</v>
          </cell>
        </row>
        <row r="28">
          <cell r="C28">
            <v>410000</v>
          </cell>
          <cell r="D28">
            <v>0</v>
          </cell>
          <cell r="E28">
            <v>0</v>
          </cell>
          <cell r="F28">
            <v>0</v>
          </cell>
          <cell r="G28">
            <v>410000</v>
          </cell>
        </row>
        <row r="34">
          <cell r="C34">
            <v>200000</v>
          </cell>
          <cell r="G34">
            <v>200000</v>
          </cell>
        </row>
        <row r="37">
          <cell r="J37">
            <v>1315000</v>
          </cell>
          <cell r="K37">
            <v>0</v>
          </cell>
          <cell r="L37">
            <v>0</v>
          </cell>
          <cell r="M37">
            <v>0</v>
          </cell>
          <cell r="N37">
            <v>1315000</v>
          </cell>
        </row>
        <row r="42">
          <cell r="J42">
            <v>5230000</v>
          </cell>
          <cell r="K42">
            <v>0</v>
          </cell>
          <cell r="L42">
            <v>0</v>
          </cell>
          <cell r="M42">
            <v>0</v>
          </cell>
          <cell r="N42">
            <v>5230000</v>
          </cell>
        </row>
        <row r="44">
          <cell r="C44">
            <v>110700</v>
          </cell>
          <cell r="D44">
            <v>0</v>
          </cell>
          <cell r="E44">
            <v>0</v>
          </cell>
          <cell r="G44">
            <v>110700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58">
          <cell r="J58">
            <v>7813652</v>
          </cell>
          <cell r="K58">
            <v>0</v>
          </cell>
          <cell r="L58">
            <v>0</v>
          </cell>
          <cell r="M58">
            <v>0</v>
          </cell>
          <cell r="N58">
            <v>7813652</v>
          </cell>
        </row>
        <row r="61">
          <cell r="J61">
            <v>100000</v>
          </cell>
          <cell r="K61">
            <v>0</v>
          </cell>
          <cell r="L61">
            <v>0</v>
          </cell>
          <cell r="M61">
            <v>0</v>
          </cell>
          <cell r="N61">
            <v>100000</v>
          </cell>
        </row>
        <row r="64">
          <cell r="C64">
            <v>9786000</v>
          </cell>
        </row>
        <row r="67">
          <cell r="J67">
            <v>4020913</v>
          </cell>
          <cell r="K67">
            <v>0</v>
          </cell>
          <cell r="L67">
            <v>0</v>
          </cell>
          <cell r="M67">
            <v>0</v>
          </cell>
          <cell r="N67">
            <v>4020913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86">
          <cell r="J86">
            <v>750000</v>
          </cell>
          <cell r="N86">
            <v>750000</v>
          </cell>
        </row>
        <row r="87">
          <cell r="J87">
            <v>500000</v>
          </cell>
          <cell r="N87">
            <v>500000</v>
          </cell>
        </row>
        <row r="90">
          <cell r="J90">
            <v>337500</v>
          </cell>
          <cell r="N90">
            <v>337500</v>
          </cell>
        </row>
        <row r="107">
          <cell r="G107">
            <v>0</v>
          </cell>
        </row>
        <row r="108">
          <cell r="C108">
            <v>123467702</v>
          </cell>
          <cell r="G108">
            <v>123467702</v>
          </cell>
        </row>
        <row r="119">
          <cell r="C119">
            <v>1587500</v>
          </cell>
          <cell r="G119">
            <v>1587500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workbookViewId="0">
      <selection activeCell="I15" sqref="I15"/>
    </sheetView>
  </sheetViews>
  <sheetFormatPr defaultColWidth="9.140625" defaultRowHeight="15" x14ac:dyDescent="0.25"/>
  <cols>
    <col min="1" max="1" width="6.7109375" style="3" customWidth="1"/>
    <col min="2" max="2" width="71.5703125" style="3" customWidth="1"/>
    <col min="3" max="3" width="20.85546875" style="3" customWidth="1"/>
    <col min="4" max="7" width="20.85546875" style="3" hidden="1" customWidth="1"/>
    <col min="8" max="8" width="6.7109375" style="3" customWidth="1"/>
    <col min="9" max="9" width="71.5703125" style="3" customWidth="1"/>
    <col min="10" max="10" width="20.7109375" style="3" customWidth="1"/>
    <col min="11" max="13" width="19.85546875" style="3" hidden="1" customWidth="1"/>
    <col min="14" max="14" width="15.140625" style="3" hidden="1" customWidth="1"/>
    <col min="15" max="16384" width="9.140625" style="3"/>
  </cols>
  <sheetData>
    <row r="1" spans="1:14" ht="40.5" customHeight="1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/>
      <c r="I1" s="2" t="s">
        <v>6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</row>
    <row r="2" spans="1:14" ht="20.25" customHeight="1" x14ac:dyDescent="0.25">
      <c r="A2" s="4"/>
      <c r="B2" s="5" t="s">
        <v>7</v>
      </c>
      <c r="C2" s="6">
        <f>C3+C18+C25+C36</f>
        <v>10506700</v>
      </c>
      <c r="D2" s="6">
        <f t="shared" ref="D2:G2" si="0">D3+D18+D25+D36</f>
        <v>0</v>
      </c>
      <c r="E2" s="6">
        <f t="shared" si="0"/>
        <v>0</v>
      </c>
      <c r="F2" s="6">
        <f t="shared" si="0"/>
        <v>0</v>
      </c>
      <c r="G2" s="6">
        <f t="shared" si="0"/>
        <v>720700</v>
      </c>
      <c r="H2" s="4"/>
      <c r="I2" s="5" t="s">
        <v>8</v>
      </c>
      <c r="J2" s="6">
        <f>J3+J7+J18+J25+J36</f>
        <v>133974401.875</v>
      </c>
      <c r="K2" s="6">
        <f t="shared" ref="K2:N2" si="1">K3+K7+K18+K25+K36</f>
        <v>0</v>
      </c>
      <c r="L2" s="6">
        <f>L3+L7+L18+L25+L36</f>
        <v>0</v>
      </c>
      <c r="M2" s="6">
        <f>M3+M7+M18+M25+M36</f>
        <v>0</v>
      </c>
      <c r="N2" s="6">
        <f t="shared" si="1"/>
        <v>133974401.875</v>
      </c>
    </row>
    <row r="3" spans="1:14" ht="20.25" customHeight="1" x14ac:dyDescent="0.25">
      <c r="A3" s="7" t="s">
        <v>9</v>
      </c>
      <c r="B3" s="8" t="s">
        <v>10</v>
      </c>
      <c r="C3" s="9">
        <f>C4+C12+C13+C14+C15+C16</f>
        <v>0</v>
      </c>
      <c r="D3" s="9">
        <f t="shared" ref="D3:G3" si="2">D4+D12+D13+D14+D15+D16</f>
        <v>0</v>
      </c>
      <c r="E3" s="9">
        <f t="shared" si="2"/>
        <v>0</v>
      </c>
      <c r="F3" s="9">
        <f t="shared" si="2"/>
        <v>0</v>
      </c>
      <c r="G3" s="9">
        <f t="shared" si="2"/>
        <v>0</v>
      </c>
      <c r="H3" s="7" t="s">
        <v>9</v>
      </c>
      <c r="I3" s="10" t="s">
        <v>11</v>
      </c>
      <c r="J3" s="11">
        <f>SUM(J4:J5)</f>
        <v>100763425</v>
      </c>
      <c r="K3" s="11">
        <f t="shared" ref="K3:N3" si="3">SUM(K4:K5)</f>
        <v>0</v>
      </c>
      <c r="L3" s="11">
        <f t="shared" si="3"/>
        <v>0</v>
      </c>
      <c r="M3" s="11">
        <f t="shared" si="3"/>
        <v>0</v>
      </c>
      <c r="N3" s="11">
        <f t="shared" si="3"/>
        <v>100763425</v>
      </c>
    </row>
    <row r="4" spans="1:14" ht="20.25" customHeight="1" x14ac:dyDescent="0.25">
      <c r="A4" s="12"/>
      <c r="B4" s="13" t="s">
        <v>12</v>
      </c>
      <c r="C4" s="14">
        <f>SUM(C5:C8)</f>
        <v>0</v>
      </c>
      <c r="D4" s="14">
        <f t="shared" ref="D4:G4" si="4">SUM(D5:D8)</f>
        <v>0</v>
      </c>
      <c r="E4" s="14">
        <f t="shared" si="4"/>
        <v>0</v>
      </c>
      <c r="F4" s="14">
        <f t="shared" si="4"/>
        <v>0</v>
      </c>
      <c r="G4" s="14">
        <f t="shared" si="4"/>
        <v>0</v>
      </c>
      <c r="H4" s="15"/>
      <c r="I4" s="16" t="s">
        <v>13</v>
      </c>
      <c r="J4" s="17">
        <f>'[1]3.a hivatal részletes'!J13</f>
        <v>100463425</v>
      </c>
      <c r="K4" s="17">
        <f>'[1]3.a hivatal részletes'!K13</f>
        <v>0</v>
      </c>
      <c r="L4" s="17">
        <f>'[1]3.a hivatal részletes'!L13</f>
        <v>0</v>
      </c>
      <c r="M4" s="17">
        <f>'[1]3.a hivatal részletes'!M13</f>
        <v>0</v>
      </c>
      <c r="N4" s="17">
        <f>'[1]3.a hivatal részletes'!N13</f>
        <v>100463425</v>
      </c>
    </row>
    <row r="5" spans="1:14" ht="24" customHeight="1" x14ac:dyDescent="0.25">
      <c r="A5" s="15"/>
      <c r="B5" s="18" t="s">
        <v>14</v>
      </c>
      <c r="C5" s="14">
        <f>'[1]3.a hivatal részletes'!C5</f>
        <v>0</v>
      </c>
      <c r="D5" s="14">
        <f>'[1]3.a hivatal részletes'!D5</f>
        <v>0</v>
      </c>
      <c r="E5" s="14">
        <f>'[1]3.a hivatal részletes'!E5</f>
        <v>0</v>
      </c>
      <c r="F5" s="14">
        <f>'[1]3.a hivatal részletes'!F5</f>
        <v>0</v>
      </c>
      <c r="G5" s="14">
        <f>'[1]3.a hivatal részletes'!G5</f>
        <v>0</v>
      </c>
      <c r="H5" s="15"/>
      <c r="I5" s="16" t="s">
        <v>15</v>
      </c>
      <c r="J5" s="17">
        <f>'[1]3.a hivatal részletes'!J19</f>
        <v>300000</v>
      </c>
      <c r="K5" s="17">
        <f>'[1]3.a hivatal részletes'!K19</f>
        <v>0</v>
      </c>
      <c r="L5" s="17">
        <f>'[1]3.a hivatal részletes'!L19</f>
        <v>0</v>
      </c>
      <c r="M5" s="17">
        <f>'[1]3.a hivatal részletes'!M19</f>
        <v>0</v>
      </c>
      <c r="N5" s="17">
        <f>'[1]3.a hivatal részletes'!N19</f>
        <v>300000</v>
      </c>
    </row>
    <row r="6" spans="1:14" ht="24" customHeight="1" x14ac:dyDescent="0.25">
      <c r="A6" s="15"/>
      <c r="B6" s="18" t="s">
        <v>16</v>
      </c>
      <c r="C6" s="14"/>
      <c r="D6" s="14"/>
      <c r="E6" s="14"/>
      <c r="F6" s="14"/>
      <c r="G6" s="14"/>
      <c r="H6" s="15"/>
      <c r="I6" s="16"/>
      <c r="J6" s="17"/>
      <c r="K6" s="19"/>
      <c r="L6" s="19"/>
      <c r="M6" s="19"/>
      <c r="N6" s="19"/>
    </row>
    <row r="7" spans="1:14" ht="22.5" customHeight="1" x14ac:dyDescent="0.25">
      <c r="A7" s="15"/>
      <c r="B7" s="18" t="s">
        <v>17</v>
      </c>
      <c r="C7" s="14"/>
      <c r="D7" s="14"/>
      <c r="E7" s="14"/>
      <c r="F7" s="14"/>
      <c r="G7" s="14"/>
      <c r="H7" s="7" t="s">
        <v>18</v>
      </c>
      <c r="I7" s="8" t="s">
        <v>19</v>
      </c>
      <c r="J7" s="9">
        <f>'[1]3.a hivatal részletes'!J20</f>
        <v>14731411.875</v>
      </c>
      <c r="K7" s="9">
        <f>'[1]3.a hivatal részletes'!K20</f>
        <v>0</v>
      </c>
      <c r="L7" s="9">
        <f>'[1]3.a hivatal részletes'!L20</f>
        <v>0</v>
      </c>
      <c r="M7" s="9">
        <f>'[1]3.a hivatal részletes'!M20</f>
        <v>0</v>
      </c>
      <c r="N7" s="9">
        <f>'[1]3.a hivatal részletes'!N20</f>
        <v>14731411.875</v>
      </c>
    </row>
    <row r="8" spans="1:14" ht="22.5" customHeight="1" x14ac:dyDescent="0.25">
      <c r="A8" s="15"/>
      <c r="B8" s="18" t="s">
        <v>20</v>
      </c>
      <c r="C8" s="14"/>
      <c r="D8" s="14"/>
      <c r="E8" s="14"/>
      <c r="F8" s="14"/>
      <c r="G8" s="14"/>
      <c r="H8" s="15"/>
      <c r="I8" s="16"/>
      <c r="J8" s="17"/>
      <c r="K8" s="19"/>
      <c r="L8" s="19"/>
      <c r="M8" s="19"/>
      <c r="N8" s="19"/>
    </row>
    <row r="9" spans="1:14" ht="24.75" customHeight="1" x14ac:dyDescent="0.25">
      <c r="A9" s="15"/>
      <c r="B9" s="18" t="s">
        <v>21</v>
      </c>
      <c r="C9" s="20" t="s">
        <v>22</v>
      </c>
      <c r="D9" s="20"/>
      <c r="E9" s="20"/>
      <c r="F9" s="20"/>
      <c r="G9" s="20"/>
      <c r="H9" s="15"/>
      <c r="I9" s="16"/>
      <c r="J9" s="17"/>
      <c r="K9" s="19"/>
      <c r="L9" s="19"/>
      <c r="M9" s="19"/>
      <c r="N9" s="19"/>
    </row>
    <row r="10" spans="1:14" ht="18" customHeight="1" x14ac:dyDescent="0.25">
      <c r="A10" s="15"/>
      <c r="B10" s="18" t="s">
        <v>23</v>
      </c>
      <c r="C10" s="20" t="s">
        <v>22</v>
      </c>
      <c r="D10" s="20"/>
      <c r="E10" s="20"/>
      <c r="F10" s="20"/>
      <c r="G10" s="20"/>
      <c r="H10" s="21"/>
      <c r="I10" s="16"/>
      <c r="J10" s="22"/>
      <c r="K10" s="19"/>
      <c r="L10" s="19"/>
      <c r="M10" s="19"/>
      <c r="N10" s="19"/>
    </row>
    <row r="11" spans="1:14" ht="20.25" customHeight="1" x14ac:dyDescent="0.25">
      <c r="A11" s="15"/>
      <c r="B11" s="23"/>
      <c r="C11" s="19"/>
      <c r="D11" s="19"/>
      <c r="E11" s="19"/>
      <c r="F11" s="19"/>
      <c r="G11" s="19"/>
      <c r="H11" s="21"/>
      <c r="I11" s="16"/>
      <c r="J11" s="24"/>
      <c r="K11" s="19"/>
      <c r="L11" s="19"/>
      <c r="M11" s="19"/>
      <c r="N11" s="19"/>
    </row>
    <row r="12" spans="1:14" ht="20.25" customHeight="1" x14ac:dyDescent="0.25">
      <c r="A12" s="15"/>
      <c r="B12" s="18" t="s">
        <v>24</v>
      </c>
      <c r="C12" s="19"/>
      <c r="D12" s="19"/>
      <c r="E12" s="19"/>
      <c r="F12" s="19"/>
      <c r="G12" s="19"/>
      <c r="H12" s="21"/>
      <c r="J12" s="25"/>
      <c r="K12" s="19"/>
      <c r="L12" s="19"/>
      <c r="M12" s="19"/>
      <c r="N12" s="19"/>
    </row>
    <row r="13" spans="1:14" ht="30" x14ac:dyDescent="0.25">
      <c r="A13" s="12"/>
      <c r="B13" s="18" t="s">
        <v>25</v>
      </c>
      <c r="C13" s="14"/>
      <c r="D13" s="14"/>
      <c r="E13" s="14"/>
      <c r="F13" s="14"/>
      <c r="G13" s="14"/>
      <c r="H13" s="21"/>
      <c r="I13" s="16"/>
      <c r="J13" s="24"/>
      <c r="K13" s="19"/>
      <c r="L13" s="19"/>
      <c r="M13" s="19"/>
      <c r="N13" s="19"/>
    </row>
    <row r="14" spans="1:14" ht="29.25" customHeight="1" x14ac:dyDescent="0.25">
      <c r="A14" s="12"/>
      <c r="B14" s="18" t="s">
        <v>26</v>
      </c>
      <c r="C14" s="14"/>
      <c r="D14" s="14"/>
      <c r="E14" s="14"/>
      <c r="F14" s="14"/>
      <c r="G14" s="14"/>
      <c r="H14" s="21"/>
      <c r="I14" s="16"/>
      <c r="J14" s="24"/>
      <c r="K14" s="19"/>
      <c r="L14" s="19"/>
      <c r="M14" s="19"/>
      <c r="N14" s="19"/>
    </row>
    <row r="15" spans="1:14" ht="29.25" customHeight="1" x14ac:dyDescent="0.25">
      <c r="A15" s="12"/>
      <c r="B15" s="18" t="s">
        <v>27</v>
      </c>
      <c r="C15" s="14"/>
      <c r="D15" s="14"/>
      <c r="E15" s="14"/>
      <c r="F15" s="14"/>
      <c r="G15" s="14"/>
      <c r="H15" s="21"/>
      <c r="I15" s="16"/>
      <c r="J15" s="24"/>
      <c r="K15" s="19"/>
      <c r="L15" s="19"/>
      <c r="M15" s="19"/>
      <c r="N15" s="19"/>
    </row>
    <row r="16" spans="1:14" ht="29.25" customHeight="1" x14ac:dyDescent="0.25">
      <c r="A16" s="12"/>
      <c r="B16" s="18" t="s">
        <v>28</v>
      </c>
      <c r="C16" s="14"/>
      <c r="D16" s="14"/>
      <c r="E16" s="14"/>
      <c r="F16" s="14"/>
      <c r="G16" s="14"/>
      <c r="H16" s="21"/>
      <c r="I16" s="19"/>
      <c r="J16" s="25"/>
      <c r="K16" s="19"/>
      <c r="L16" s="19"/>
      <c r="M16" s="19"/>
      <c r="N16" s="19"/>
    </row>
    <row r="17" spans="1:14" ht="18.75" customHeight="1" x14ac:dyDescent="0.25">
      <c r="A17" s="12"/>
      <c r="C17" s="14"/>
      <c r="D17" s="26"/>
      <c r="E17" s="26"/>
      <c r="F17" s="26"/>
      <c r="G17" s="26"/>
      <c r="I17" s="19"/>
      <c r="J17" s="24"/>
      <c r="K17" s="19"/>
      <c r="L17" s="19"/>
      <c r="M17" s="19"/>
      <c r="N17" s="19"/>
    </row>
    <row r="18" spans="1:14" ht="20.25" customHeight="1" x14ac:dyDescent="0.25">
      <c r="A18" s="7" t="s">
        <v>18</v>
      </c>
      <c r="B18" s="8" t="s">
        <v>29</v>
      </c>
      <c r="C18" s="9">
        <f>C19+C20+C24</f>
        <v>0</v>
      </c>
      <c r="D18" s="9">
        <f t="shared" ref="D18:G18" si="5">D19+D20+D24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  <c r="H18" s="7" t="s">
        <v>30</v>
      </c>
      <c r="I18" s="8" t="s">
        <v>31</v>
      </c>
      <c r="J18" s="9">
        <f>SUM(J19:J23)</f>
        <v>18479565</v>
      </c>
      <c r="K18" s="9">
        <f t="shared" ref="K18:N18" si="6">SUM(K19:K23)</f>
        <v>0</v>
      </c>
      <c r="L18" s="9">
        <f t="shared" si="6"/>
        <v>0</v>
      </c>
      <c r="M18" s="9">
        <f t="shared" si="6"/>
        <v>0</v>
      </c>
      <c r="N18" s="9">
        <f t="shared" si="6"/>
        <v>18479565</v>
      </c>
    </row>
    <row r="19" spans="1:14" ht="20.25" customHeight="1" x14ac:dyDescent="0.25">
      <c r="A19" s="27"/>
      <c r="B19" s="19" t="s">
        <v>32</v>
      </c>
      <c r="C19" s="17"/>
      <c r="D19" s="17"/>
      <c r="E19" s="17"/>
      <c r="F19" s="17"/>
      <c r="G19" s="17"/>
      <c r="H19" s="28"/>
      <c r="I19" s="29" t="s">
        <v>33</v>
      </c>
      <c r="J19" s="25">
        <f>'[1]3.a hivatal részletes'!J37</f>
        <v>1315000</v>
      </c>
      <c r="K19" s="25">
        <f>'[1]3.a hivatal részletes'!K37</f>
        <v>0</v>
      </c>
      <c r="L19" s="25">
        <f>'[1]3.a hivatal részletes'!L37</f>
        <v>0</v>
      </c>
      <c r="M19" s="25">
        <f>'[1]3.a hivatal részletes'!M37</f>
        <v>0</v>
      </c>
      <c r="N19" s="25">
        <f>'[1]3.a hivatal részletes'!N37</f>
        <v>1315000</v>
      </c>
    </row>
    <row r="20" spans="1:14" ht="20.25" customHeight="1" x14ac:dyDescent="0.25">
      <c r="A20" s="27"/>
      <c r="B20" s="19" t="s">
        <v>34</v>
      </c>
      <c r="C20" s="17"/>
      <c r="D20" s="17"/>
      <c r="E20" s="17"/>
      <c r="F20" s="17"/>
      <c r="G20" s="17"/>
      <c r="H20" s="28"/>
      <c r="I20" s="29" t="s">
        <v>35</v>
      </c>
      <c r="J20" s="25">
        <f>'[1]3.a hivatal részletes'!J42</f>
        <v>5230000</v>
      </c>
      <c r="K20" s="25">
        <f>'[1]3.a hivatal részletes'!K42</f>
        <v>0</v>
      </c>
      <c r="L20" s="25">
        <f>'[1]3.a hivatal részletes'!L42</f>
        <v>0</v>
      </c>
      <c r="M20" s="25">
        <f>'[1]3.a hivatal részletes'!M42</f>
        <v>0</v>
      </c>
      <c r="N20" s="25">
        <f>'[1]3.a hivatal részletes'!N42</f>
        <v>5230000</v>
      </c>
    </row>
    <row r="21" spans="1:14" ht="20.25" customHeight="1" x14ac:dyDescent="0.25">
      <c r="A21" s="27"/>
      <c r="B21" s="19" t="s">
        <v>36</v>
      </c>
      <c r="C21" s="17"/>
      <c r="D21" s="17"/>
      <c r="E21" s="17"/>
      <c r="F21" s="17"/>
      <c r="G21" s="17"/>
      <c r="H21" s="28"/>
      <c r="I21" s="29" t="s">
        <v>37</v>
      </c>
      <c r="J21" s="25">
        <f>'[1]3.a hivatal részletes'!J58</f>
        <v>7813652</v>
      </c>
      <c r="K21" s="25">
        <f>'[1]3.a hivatal részletes'!K58</f>
        <v>0</v>
      </c>
      <c r="L21" s="25">
        <f>'[1]3.a hivatal részletes'!L58</f>
        <v>0</v>
      </c>
      <c r="M21" s="25">
        <f>'[1]3.a hivatal részletes'!M58</f>
        <v>0</v>
      </c>
      <c r="N21" s="25">
        <f>'[1]3.a hivatal részletes'!N58</f>
        <v>7813652</v>
      </c>
    </row>
    <row r="22" spans="1:14" ht="20.25" customHeight="1" x14ac:dyDescent="0.25">
      <c r="A22" s="27"/>
      <c r="B22" s="19" t="s">
        <v>38</v>
      </c>
      <c r="C22" s="17"/>
      <c r="D22" s="17"/>
      <c r="E22" s="17"/>
      <c r="F22" s="17"/>
      <c r="G22" s="17"/>
      <c r="H22" s="28"/>
      <c r="I22" s="29" t="s">
        <v>39</v>
      </c>
      <c r="J22" s="25">
        <f>'[1]3.a hivatal részletes'!J61</f>
        <v>100000</v>
      </c>
      <c r="K22" s="25">
        <f>'[1]3.a hivatal részletes'!K61</f>
        <v>0</v>
      </c>
      <c r="L22" s="25">
        <f>'[1]3.a hivatal részletes'!L61</f>
        <v>0</v>
      </c>
      <c r="M22" s="25">
        <f>'[1]3.a hivatal részletes'!M61</f>
        <v>0</v>
      </c>
      <c r="N22" s="25">
        <f>'[1]3.a hivatal részletes'!N61</f>
        <v>100000</v>
      </c>
    </row>
    <row r="23" spans="1:14" ht="20.25" customHeight="1" x14ac:dyDescent="0.25">
      <c r="A23" s="27"/>
      <c r="B23" s="19" t="s">
        <v>40</v>
      </c>
      <c r="C23" s="17"/>
      <c r="D23" s="17"/>
      <c r="E23" s="17"/>
      <c r="F23" s="17"/>
      <c r="G23" s="17"/>
      <c r="H23" s="28"/>
      <c r="I23" s="29" t="s">
        <v>41</v>
      </c>
      <c r="J23" s="25">
        <f>'[1]3.a hivatal részletes'!J67</f>
        <v>4020913</v>
      </c>
      <c r="K23" s="25">
        <f>'[1]3.a hivatal részletes'!K67</f>
        <v>0</v>
      </c>
      <c r="L23" s="25">
        <f>'[1]3.a hivatal részletes'!L67</f>
        <v>0</v>
      </c>
      <c r="M23" s="25">
        <f>'[1]3.a hivatal részletes'!M67</f>
        <v>0</v>
      </c>
      <c r="N23" s="25">
        <f>'[1]3.a hivatal részletes'!N67</f>
        <v>4020913</v>
      </c>
    </row>
    <row r="24" spans="1:14" ht="20.25" customHeight="1" x14ac:dyDescent="0.25">
      <c r="A24" s="27"/>
      <c r="B24" s="19" t="s">
        <v>42</v>
      </c>
      <c r="C24" s="17"/>
      <c r="D24" s="17"/>
      <c r="E24" s="17"/>
      <c r="F24" s="17"/>
      <c r="G24" s="17"/>
      <c r="H24" s="28"/>
      <c r="I24" s="28"/>
      <c r="J24" s="24"/>
      <c r="K24" s="19"/>
      <c r="L24" s="19"/>
      <c r="M24" s="19"/>
      <c r="N24" s="19"/>
    </row>
    <row r="25" spans="1:14" ht="20.25" customHeight="1" x14ac:dyDescent="0.25">
      <c r="A25" s="7" t="s">
        <v>30</v>
      </c>
      <c r="B25" s="8" t="s">
        <v>43</v>
      </c>
      <c r="C25" s="9">
        <f>SUM(C26:C35)</f>
        <v>720700</v>
      </c>
      <c r="D25" s="9">
        <f t="shared" ref="D25:G25" si="7">SUM(D26:D35)</f>
        <v>0</v>
      </c>
      <c r="E25" s="9">
        <f t="shared" si="7"/>
        <v>0</v>
      </c>
      <c r="F25" s="9">
        <f t="shared" si="7"/>
        <v>0</v>
      </c>
      <c r="G25" s="9">
        <f t="shared" si="7"/>
        <v>720700</v>
      </c>
      <c r="H25" s="7" t="s">
        <v>44</v>
      </c>
      <c r="I25" s="8" t="s">
        <v>45</v>
      </c>
      <c r="J25" s="9">
        <f>'[1]3.a hivatal részletes'!J68</f>
        <v>0</v>
      </c>
      <c r="K25" s="9">
        <f>'[1]3.a hivatal részletes'!K68</f>
        <v>0</v>
      </c>
      <c r="L25" s="9">
        <f>'[1]3.a hivatal részletes'!L68</f>
        <v>0</v>
      </c>
      <c r="M25" s="9">
        <f>'[1]3.a hivatal részletes'!M68</f>
        <v>0</v>
      </c>
      <c r="N25" s="9">
        <f>'[1]3.a hivatal részletes'!N68</f>
        <v>0</v>
      </c>
    </row>
    <row r="26" spans="1:14" ht="20.25" customHeight="1" x14ac:dyDescent="0.25">
      <c r="A26" s="27"/>
      <c r="B26" s="30" t="s">
        <v>46</v>
      </c>
      <c r="C26" s="31"/>
      <c r="D26" s="31"/>
      <c r="E26" s="31"/>
      <c r="F26" s="31"/>
      <c r="G26" s="31"/>
      <c r="H26" s="28"/>
      <c r="I26" s="28" t="s">
        <v>47</v>
      </c>
      <c r="J26" s="32"/>
      <c r="K26" s="19"/>
      <c r="L26" s="19"/>
      <c r="M26" s="19"/>
      <c r="N26" s="19"/>
    </row>
    <row r="27" spans="1:14" ht="20.25" customHeight="1" x14ac:dyDescent="0.25">
      <c r="A27" s="27"/>
      <c r="B27" s="30" t="s">
        <v>48</v>
      </c>
      <c r="C27" s="31">
        <f>'[1]3.a hivatal részletes'!C28</f>
        <v>410000</v>
      </c>
      <c r="D27" s="31">
        <f>'[1]3.a hivatal részletes'!D28</f>
        <v>0</v>
      </c>
      <c r="E27" s="31">
        <f>'[1]3.a hivatal részletes'!E28</f>
        <v>0</v>
      </c>
      <c r="F27" s="31">
        <f>'[1]3.a hivatal részletes'!F28</f>
        <v>0</v>
      </c>
      <c r="G27" s="31">
        <f>'[1]3.a hivatal részletes'!G28</f>
        <v>410000</v>
      </c>
      <c r="H27" s="28"/>
      <c r="I27" s="19" t="s">
        <v>49</v>
      </c>
      <c r="J27" s="32"/>
      <c r="K27" s="19"/>
      <c r="L27" s="19"/>
      <c r="M27" s="19"/>
      <c r="N27" s="19"/>
    </row>
    <row r="28" spans="1:14" ht="20.25" customHeight="1" x14ac:dyDescent="0.25">
      <c r="A28" s="27"/>
      <c r="B28" s="30" t="s">
        <v>50</v>
      </c>
      <c r="C28" s="31">
        <f>'[1]3.a hivatal részletes'!C34</f>
        <v>200000</v>
      </c>
      <c r="D28" s="31">
        <f>'[1]3.a hivatal részletes'!D34</f>
        <v>0</v>
      </c>
      <c r="E28" s="31">
        <f>'[1]3.a hivatal részletes'!E34</f>
        <v>0</v>
      </c>
      <c r="F28" s="31">
        <f>'[1]3.a hivatal részletes'!F34</f>
        <v>0</v>
      </c>
      <c r="G28" s="31">
        <f>'[1]3.a hivatal részletes'!G34</f>
        <v>200000</v>
      </c>
      <c r="H28" s="28"/>
      <c r="I28" s="28" t="s">
        <v>51</v>
      </c>
      <c r="J28" s="32"/>
      <c r="K28" s="19"/>
      <c r="L28" s="19"/>
      <c r="M28" s="19"/>
      <c r="N28" s="19"/>
    </row>
    <row r="29" spans="1:14" ht="20.25" customHeight="1" x14ac:dyDescent="0.25">
      <c r="A29" s="27"/>
      <c r="B29" s="30" t="s">
        <v>52</v>
      </c>
      <c r="C29" s="31"/>
      <c r="D29" s="31"/>
      <c r="E29" s="31"/>
      <c r="F29" s="31"/>
      <c r="G29" s="31"/>
      <c r="H29" s="28"/>
      <c r="I29" s="28" t="s">
        <v>53</v>
      </c>
      <c r="J29" s="32"/>
      <c r="K29" s="19"/>
      <c r="L29" s="19"/>
      <c r="M29" s="19"/>
      <c r="N29" s="19"/>
    </row>
    <row r="30" spans="1:14" ht="20.25" customHeight="1" x14ac:dyDescent="0.25">
      <c r="A30" s="27"/>
      <c r="B30" s="30" t="s">
        <v>54</v>
      </c>
      <c r="C30" s="31"/>
      <c r="D30" s="31"/>
      <c r="E30" s="31"/>
      <c r="F30" s="31"/>
      <c r="G30" s="31"/>
      <c r="H30" s="28"/>
      <c r="I30" s="28" t="s">
        <v>55</v>
      </c>
      <c r="J30" s="32"/>
      <c r="K30" s="19"/>
      <c r="L30" s="19"/>
      <c r="M30" s="19"/>
      <c r="N30" s="19"/>
    </row>
    <row r="31" spans="1:14" ht="20.25" customHeight="1" x14ac:dyDescent="0.25">
      <c r="A31" s="27"/>
      <c r="B31" s="30" t="s">
        <v>56</v>
      </c>
      <c r="C31" s="31">
        <f>'[1]3.a hivatal részletes'!C44</f>
        <v>110700</v>
      </c>
      <c r="D31" s="31">
        <f>'[1]3.a hivatal részletes'!D44</f>
        <v>0</v>
      </c>
      <c r="E31" s="31">
        <f>'[1]3.a hivatal részletes'!E44</f>
        <v>0</v>
      </c>
      <c r="F31" s="31">
        <f>'[1]3.a hivatal részletes'!F44</f>
        <v>0</v>
      </c>
      <c r="G31" s="31">
        <f>'[1]3.a hivatal részletes'!G44</f>
        <v>110700</v>
      </c>
      <c r="H31" s="28"/>
      <c r="I31" s="28" t="s">
        <v>57</v>
      </c>
      <c r="J31" s="32"/>
      <c r="K31" s="19"/>
      <c r="L31" s="19"/>
      <c r="M31" s="19"/>
      <c r="N31" s="19"/>
    </row>
    <row r="32" spans="1:14" ht="20.25" customHeight="1" x14ac:dyDescent="0.25">
      <c r="A32" s="27"/>
      <c r="B32" s="30" t="s">
        <v>58</v>
      </c>
      <c r="C32" s="31"/>
      <c r="D32" s="31"/>
      <c r="E32" s="31"/>
      <c r="F32" s="31"/>
      <c r="G32" s="31"/>
      <c r="H32" s="28"/>
      <c r="I32" s="28"/>
      <c r="J32" s="24"/>
      <c r="K32" s="19"/>
      <c r="L32" s="19"/>
      <c r="M32" s="19"/>
      <c r="N32" s="19"/>
    </row>
    <row r="33" spans="1:14" ht="20.25" customHeight="1" x14ac:dyDescent="0.25">
      <c r="A33" s="27"/>
      <c r="B33" s="30" t="s">
        <v>59</v>
      </c>
      <c r="C33" s="31"/>
      <c r="D33" s="31"/>
      <c r="E33" s="31"/>
      <c r="F33" s="31"/>
      <c r="G33" s="31"/>
      <c r="H33" s="28"/>
      <c r="J33" s="25"/>
      <c r="K33" s="19"/>
      <c r="L33" s="19"/>
      <c r="M33" s="19"/>
      <c r="N33" s="19"/>
    </row>
    <row r="34" spans="1:14" ht="20.25" customHeight="1" x14ac:dyDescent="0.25">
      <c r="A34" s="27"/>
      <c r="B34" s="30" t="s">
        <v>60</v>
      </c>
      <c r="C34" s="31"/>
      <c r="D34" s="31"/>
      <c r="E34" s="31"/>
      <c r="F34" s="31"/>
      <c r="G34" s="31"/>
      <c r="H34" s="28"/>
      <c r="I34" s="28"/>
      <c r="J34" s="24"/>
      <c r="K34" s="19"/>
      <c r="L34" s="19"/>
      <c r="M34" s="19"/>
      <c r="N34" s="19"/>
    </row>
    <row r="35" spans="1:14" ht="20.25" customHeight="1" x14ac:dyDescent="0.25">
      <c r="A35" s="27"/>
      <c r="B35" s="30" t="s">
        <v>61</v>
      </c>
      <c r="C35" s="31">
        <f>'[1]3.a hivatal részletes'!C48</f>
        <v>0</v>
      </c>
      <c r="D35" s="31">
        <f>'[1]3.a hivatal részletes'!D48</f>
        <v>0</v>
      </c>
      <c r="E35" s="31">
        <f>'[1]3.a hivatal részletes'!E48</f>
        <v>0</v>
      </c>
      <c r="F35" s="31">
        <f>'[1]3.a hivatal részletes'!F48</f>
        <v>0</v>
      </c>
      <c r="G35" s="31">
        <f>'[1]3.a hivatal részletes'!G48</f>
        <v>0</v>
      </c>
      <c r="H35" s="28"/>
      <c r="I35" s="28"/>
      <c r="J35" s="24"/>
      <c r="K35" s="19"/>
      <c r="L35" s="19"/>
      <c r="M35" s="19"/>
      <c r="N35" s="19"/>
    </row>
    <row r="36" spans="1:14" ht="20.25" customHeight="1" x14ac:dyDescent="0.25">
      <c r="A36" s="7" t="s">
        <v>44</v>
      </c>
      <c r="B36" s="8" t="s">
        <v>62</v>
      </c>
      <c r="C36" s="9">
        <f>C37+C38+C39</f>
        <v>9786000</v>
      </c>
      <c r="D36" s="9">
        <f t="shared" ref="D36:G36" si="8">D37+D38+D39</f>
        <v>0</v>
      </c>
      <c r="E36" s="9">
        <f t="shared" si="8"/>
        <v>0</v>
      </c>
      <c r="F36" s="9">
        <f t="shared" si="8"/>
        <v>0</v>
      </c>
      <c r="G36" s="9">
        <f t="shared" si="8"/>
        <v>0</v>
      </c>
      <c r="H36" s="7" t="s">
        <v>63</v>
      </c>
      <c r="I36" s="8" t="s">
        <v>64</v>
      </c>
      <c r="J36" s="9">
        <f>'[1]3.a hivatal részletes'!J75</f>
        <v>0</v>
      </c>
      <c r="K36" s="9">
        <f>'[1]3.a hivatal részletes'!K75</f>
        <v>0</v>
      </c>
      <c r="L36" s="9">
        <f>'[1]3.a hivatal részletes'!L75</f>
        <v>0</v>
      </c>
      <c r="M36" s="9">
        <f>'[1]3.a hivatal részletes'!M75</f>
        <v>0</v>
      </c>
      <c r="N36" s="9">
        <f>'[1]3.a hivatal részletes'!N75</f>
        <v>0</v>
      </c>
    </row>
    <row r="37" spans="1:14" ht="30" x14ac:dyDescent="0.25">
      <c r="A37" s="27"/>
      <c r="B37" s="30" t="s">
        <v>65</v>
      </c>
      <c r="C37" s="31"/>
      <c r="D37" s="31"/>
      <c r="E37" s="31"/>
      <c r="F37" s="31"/>
      <c r="G37" s="31"/>
      <c r="H37" s="28"/>
      <c r="I37" s="28" t="s">
        <v>66</v>
      </c>
      <c r="J37" s="33" t="s">
        <v>22</v>
      </c>
      <c r="K37" s="19"/>
      <c r="L37" s="19"/>
      <c r="M37" s="19"/>
      <c r="N37" s="19"/>
    </row>
    <row r="38" spans="1:14" ht="28.5" customHeight="1" x14ac:dyDescent="0.25">
      <c r="A38" s="27"/>
      <c r="B38" s="18" t="s">
        <v>67</v>
      </c>
      <c r="C38" s="31"/>
      <c r="D38" s="31"/>
      <c r="E38" s="31"/>
      <c r="F38" s="31"/>
      <c r="G38" s="31"/>
      <c r="H38" s="28"/>
      <c r="I38" s="28" t="s">
        <v>68</v>
      </c>
      <c r="J38" s="32"/>
      <c r="K38" s="19"/>
      <c r="L38" s="19"/>
      <c r="M38" s="19"/>
      <c r="N38" s="19"/>
    </row>
    <row r="39" spans="1:14" ht="19.5" customHeight="1" x14ac:dyDescent="0.25">
      <c r="A39" s="27"/>
      <c r="B39" s="30" t="s">
        <v>69</v>
      </c>
      <c r="C39" s="31">
        <f>'[1]3.a hivatal részletes'!C64</f>
        <v>9786000</v>
      </c>
      <c r="D39" s="31">
        <f>'[1]3.a hivatal részletes'!D64</f>
        <v>0</v>
      </c>
      <c r="E39" s="31">
        <f>'[1]3.a hivatal részletes'!E64</f>
        <v>0</v>
      </c>
      <c r="F39" s="31">
        <f>'[1]3.a hivatal részletes'!F64</f>
        <v>0</v>
      </c>
      <c r="G39" s="31">
        <f>'[1]3.a hivatal részletes'!G64</f>
        <v>0</v>
      </c>
      <c r="H39" s="28"/>
      <c r="I39" s="28" t="s">
        <v>70</v>
      </c>
      <c r="J39" s="32"/>
      <c r="K39" s="19"/>
      <c r="L39" s="19"/>
      <c r="M39" s="19"/>
      <c r="N39" s="19"/>
    </row>
    <row r="40" spans="1:14" ht="19.5" customHeight="1" x14ac:dyDescent="0.25">
      <c r="A40" s="27"/>
      <c r="B40" s="30"/>
      <c r="C40" s="31"/>
      <c r="D40" s="31"/>
      <c r="E40" s="31"/>
      <c r="F40" s="31"/>
      <c r="G40" s="31"/>
      <c r="H40" s="28"/>
      <c r="I40" s="28" t="s">
        <v>71</v>
      </c>
      <c r="J40" s="32"/>
      <c r="K40" s="19"/>
      <c r="L40" s="19"/>
      <c r="M40" s="19"/>
      <c r="N40" s="19"/>
    </row>
    <row r="41" spans="1:14" ht="19.5" customHeight="1" x14ac:dyDescent="0.25">
      <c r="A41" s="27"/>
      <c r="B41" s="30"/>
      <c r="C41" s="34"/>
      <c r="D41" s="34"/>
      <c r="E41" s="34"/>
      <c r="F41" s="34"/>
      <c r="G41" s="34"/>
      <c r="H41" s="28"/>
      <c r="I41" s="28" t="s">
        <v>72</v>
      </c>
      <c r="J41" s="32"/>
      <c r="K41" s="19"/>
      <c r="L41" s="19"/>
      <c r="M41" s="19"/>
      <c r="N41" s="19"/>
    </row>
    <row r="42" spans="1:14" ht="19.5" customHeight="1" x14ac:dyDescent="0.25">
      <c r="A42" s="27"/>
      <c r="B42" s="30"/>
      <c r="C42" s="34"/>
      <c r="D42" s="34"/>
      <c r="E42" s="34"/>
      <c r="F42" s="34"/>
      <c r="G42" s="34"/>
      <c r="H42" s="28"/>
      <c r="I42" s="28" t="s">
        <v>73</v>
      </c>
      <c r="J42" s="32"/>
      <c r="K42" s="19"/>
      <c r="L42" s="19"/>
      <c r="M42" s="19"/>
      <c r="N42" s="19"/>
    </row>
    <row r="43" spans="1:14" ht="19.5" customHeight="1" x14ac:dyDescent="0.25">
      <c r="A43" s="27"/>
      <c r="B43" s="30"/>
      <c r="C43" s="34"/>
      <c r="D43" s="34"/>
      <c r="E43" s="34"/>
      <c r="F43" s="34"/>
      <c r="G43" s="34"/>
      <c r="H43" s="35"/>
      <c r="I43" s="36"/>
      <c r="J43" s="32"/>
      <c r="K43" s="19"/>
      <c r="L43" s="19"/>
      <c r="M43" s="19"/>
      <c r="N43" s="19"/>
    </row>
    <row r="44" spans="1:14" ht="19.5" customHeight="1" x14ac:dyDescent="0.25">
      <c r="A44" s="27"/>
      <c r="B44" s="30"/>
      <c r="C44" s="34"/>
      <c r="D44" s="34"/>
      <c r="E44" s="34"/>
      <c r="F44" s="34"/>
      <c r="G44" s="34"/>
      <c r="H44" s="28"/>
      <c r="I44" s="28"/>
      <c r="J44" s="32"/>
      <c r="K44" s="19"/>
      <c r="L44" s="19"/>
      <c r="M44" s="19"/>
      <c r="N44" s="19"/>
    </row>
    <row r="45" spans="1:14" ht="19.5" customHeight="1" x14ac:dyDescent="0.25">
      <c r="A45" s="27"/>
      <c r="B45" s="30"/>
      <c r="C45" s="34"/>
      <c r="D45" s="34"/>
      <c r="E45" s="34"/>
      <c r="F45" s="34"/>
      <c r="G45" s="34"/>
      <c r="H45" s="28"/>
      <c r="I45" s="19"/>
      <c r="J45" s="32"/>
      <c r="K45" s="19"/>
      <c r="L45" s="19"/>
      <c r="M45" s="19"/>
      <c r="N45" s="19"/>
    </row>
    <row r="46" spans="1:14" ht="19.5" customHeight="1" x14ac:dyDescent="0.25">
      <c r="A46" s="27"/>
      <c r="B46" s="30"/>
      <c r="C46" s="34"/>
      <c r="D46" s="34"/>
      <c r="E46" s="34"/>
      <c r="F46" s="34"/>
      <c r="G46" s="34"/>
      <c r="H46" s="28"/>
      <c r="I46" s="28"/>
      <c r="J46" s="32"/>
      <c r="K46" s="19"/>
      <c r="L46" s="19"/>
      <c r="M46" s="19"/>
      <c r="N46" s="19"/>
    </row>
    <row r="47" spans="1:14" ht="19.5" customHeight="1" x14ac:dyDescent="0.25">
      <c r="A47" s="27"/>
      <c r="B47" s="30"/>
      <c r="C47" s="34"/>
      <c r="D47" s="34"/>
      <c r="E47" s="34"/>
      <c r="F47" s="34"/>
      <c r="G47" s="34"/>
      <c r="H47" s="28"/>
      <c r="I47" s="28"/>
      <c r="J47" s="32"/>
      <c r="K47" s="19"/>
      <c r="L47" s="19"/>
      <c r="M47" s="19"/>
      <c r="N47" s="19"/>
    </row>
    <row r="48" spans="1:14" ht="19.5" customHeight="1" x14ac:dyDescent="0.25">
      <c r="A48" s="27"/>
      <c r="B48" s="30"/>
      <c r="C48" s="34"/>
      <c r="D48" s="34"/>
      <c r="E48" s="34"/>
      <c r="F48" s="34"/>
      <c r="G48" s="34"/>
      <c r="H48" s="28"/>
      <c r="I48" s="28"/>
      <c r="J48" s="32"/>
      <c r="K48" s="19"/>
      <c r="L48" s="19"/>
      <c r="M48" s="19"/>
      <c r="N48" s="19"/>
    </row>
    <row r="49" spans="1:14" ht="19.5" customHeight="1" x14ac:dyDescent="0.25">
      <c r="A49" s="27"/>
      <c r="B49" s="30"/>
      <c r="C49" s="34"/>
      <c r="D49" s="34"/>
      <c r="E49" s="34"/>
      <c r="F49" s="34"/>
      <c r="G49" s="34"/>
      <c r="H49" s="28"/>
      <c r="I49" s="28"/>
      <c r="J49" s="32"/>
      <c r="K49" s="19"/>
      <c r="L49" s="19"/>
      <c r="M49" s="19"/>
      <c r="N49" s="19"/>
    </row>
    <row r="50" spans="1:14" ht="19.5" customHeight="1" x14ac:dyDescent="0.25">
      <c r="A50" s="27"/>
      <c r="B50" s="37"/>
      <c r="C50" s="34"/>
      <c r="D50" s="34"/>
      <c r="E50" s="34"/>
      <c r="F50" s="34"/>
      <c r="G50" s="34"/>
      <c r="H50" s="35"/>
      <c r="I50" s="36"/>
      <c r="J50" s="32"/>
      <c r="K50" s="19"/>
      <c r="L50" s="19"/>
      <c r="M50" s="19"/>
      <c r="N50" s="19"/>
    </row>
    <row r="51" spans="1:14" ht="21.75" customHeight="1" x14ac:dyDescent="0.25">
      <c r="A51" s="27"/>
      <c r="B51" s="30"/>
      <c r="C51" s="34"/>
      <c r="D51" s="34"/>
      <c r="E51" s="34"/>
      <c r="F51" s="34"/>
      <c r="G51" s="34"/>
      <c r="H51" s="28"/>
      <c r="I51" s="28"/>
      <c r="J51" s="33"/>
      <c r="K51" s="19"/>
      <c r="L51" s="19"/>
      <c r="M51" s="19"/>
      <c r="N51" s="19"/>
    </row>
    <row r="52" spans="1:14" ht="21.75" customHeight="1" x14ac:dyDescent="0.25">
      <c r="A52" s="27"/>
      <c r="B52" s="18"/>
      <c r="C52" s="34"/>
      <c r="D52" s="34"/>
      <c r="E52" s="34"/>
      <c r="F52" s="34"/>
      <c r="G52" s="34"/>
      <c r="H52" s="28"/>
      <c r="I52" s="28"/>
      <c r="J52" s="32"/>
      <c r="K52" s="19"/>
      <c r="L52" s="19"/>
      <c r="M52" s="19"/>
      <c r="N52" s="19"/>
    </row>
    <row r="53" spans="1:14" ht="19.5" customHeight="1" x14ac:dyDescent="0.25">
      <c r="A53" s="27"/>
      <c r="B53" s="30"/>
      <c r="C53" s="34"/>
      <c r="D53" s="34"/>
      <c r="E53" s="34"/>
      <c r="F53" s="34"/>
      <c r="G53" s="34"/>
      <c r="H53" s="28"/>
      <c r="I53" s="28"/>
      <c r="J53" s="32"/>
      <c r="K53" s="19"/>
      <c r="L53" s="19"/>
      <c r="M53" s="19"/>
      <c r="N53" s="19"/>
    </row>
    <row r="54" spans="1:14" ht="19.5" customHeight="1" x14ac:dyDescent="0.25">
      <c r="A54" s="27"/>
      <c r="B54" s="30"/>
      <c r="C54" s="34"/>
      <c r="D54" s="34"/>
      <c r="E54" s="34"/>
      <c r="F54" s="34"/>
      <c r="G54" s="34"/>
      <c r="H54" s="28"/>
      <c r="I54" s="28"/>
      <c r="J54" s="32"/>
      <c r="K54" s="19"/>
      <c r="L54" s="19"/>
      <c r="M54" s="19"/>
      <c r="N54" s="19"/>
    </row>
    <row r="55" spans="1:14" ht="19.5" customHeight="1" x14ac:dyDescent="0.25">
      <c r="A55" s="27"/>
      <c r="B55" s="30"/>
      <c r="C55" s="34"/>
      <c r="D55" s="34"/>
      <c r="E55" s="34"/>
      <c r="F55" s="34"/>
      <c r="G55" s="34"/>
      <c r="H55" s="28"/>
      <c r="I55" s="28"/>
      <c r="J55" s="32"/>
      <c r="K55" s="19"/>
      <c r="L55" s="19"/>
      <c r="M55" s="19"/>
      <c r="N55" s="19"/>
    </row>
    <row r="56" spans="1:14" ht="20.25" customHeight="1" x14ac:dyDescent="0.25">
      <c r="A56" s="27"/>
      <c r="B56" s="30"/>
      <c r="C56" s="34"/>
      <c r="D56" s="34"/>
      <c r="E56" s="34"/>
      <c r="F56" s="34"/>
      <c r="G56" s="34"/>
      <c r="H56" s="28"/>
      <c r="I56" s="28"/>
      <c r="J56" s="32"/>
      <c r="K56" s="19"/>
      <c r="L56" s="19"/>
      <c r="M56" s="19"/>
      <c r="N56" s="19"/>
    </row>
    <row r="57" spans="1:14" ht="20.25" customHeight="1" x14ac:dyDescent="0.25">
      <c r="A57" s="4"/>
      <c r="B57" s="5" t="s">
        <v>74</v>
      </c>
      <c r="C57" s="6">
        <f>C58+C64+C70</f>
        <v>0</v>
      </c>
      <c r="D57" s="6">
        <f t="shared" ref="D57:G57" si="9">D58+D64+D70</f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4"/>
      <c r="I57" s="5" t="s">
        <v>75</v>
      </c>
      <c r="J57" s="6">
        <f>J58+J66+J71</f>
        <v>1587500</v>
      </c>
      <c r="K57" s="6">
        <f t="shared" ref="K57:N57" si="10">K58+K66+K71</f>
        <v>0</v>
      </c>
      <c r="L57" s="6">
        <f t="shared" si="10"/>
        <v>0</v>
      </c>
      <c r="M57" s="6">
        <f t="shared" si="10"/>
        <v>0</v>
      </c>
      <c r="N57" s="6">
        <f t="shared" si="10"/>
        <v>1587500</v>
      </c>
    </row>
    <row r="58" spans="1:14" ht="20.25" customHeight="1" x14ac:dyDescent="0.25">
      <c r="A58" s="7" t="s">
        <v>63</v>
      </c>
      <c r="B58" s="8" t="s">
        <v>76</v>
      </c>
      <c r="C58" s="9">
        <f>SUM(C59:C63)</f>
        <v>0</v>
      </c>
      <c r="D58" s="9">
        <f t="shared" ref="D58:G58" si="11">SUM(D59:D63)</f>
        <v>0</v>
      </c>
      <c r="E58" s="9">
        <f t="shared" si="11"/>
        <v>0</v>
      </c>
      <c r="F58" s="9">
        <f t="shared" si="11"/>
        <v>0</v>
      </c>
      <c r="G58" s="9">
        <f t="shared" si="11"/>
        <v>0</v>
      </c>
      <c r="H58" s="7" t="s">
        <v>77</v>
      </c>
      <c r="I58" s="8" t="s">
        <v>78</v>
      </c>
      <c r="J58" s="9">
        <f>SUM(J59:J65)</f>
        <v>1587500</v>
      </c>
      <c r="K58" s="9">
        <f t="shared" ref="K58:N58" si="12">SUM(K59:K65)</f>
        <v>0</v>
      </c>
      <c r="L58" s="9">
        <f t="shared" si="12"/>
        <v>0</v>
      </c>
      <c r="M58" s="9">
        <f t="shared" si="12"/>
        <v>0</v>
      </c>
      <c r="N58" s="9">
        <f t="shared" si="12"/>
        <v>1587500</v>
      </c>
    </row>
    <row r="59" spans="1:14" ht="20.25" customHeight="1" x14ac:dyDescent="0.25">
      <c r="A59" s="27"/>
      <c r="B59" s="18" t="s">
        <v>79</v>
      </c>
      <c r="C59" s="31"/>
      <c r="D59" s="31"/>
      <c r="E59" s="31"/>
      <c r="F59" s="31"/>
      <c r="G59" s="31"/>
      <c r="H59" s="27"/>
      <c r="I59" s="38" t="s">
        <v>80</v>
      </c>
      <c r="J59" s="17">
        <f>'[1]3.a hivatal részletes'!J84</f>
        <v>0</v>
      </c>
      <c r="K59" s="17">
        <f>'[1]3.a hivatal részletes'!K84</f>
        <v>0</v>
      </c>
      <c r="L59" s="17">
        <f>'[1]3.a hivatal részletes'!L84</f>
        <v>0</v>
      </c>
      <c r="M59" s="17">
        <f>'[1]3.a hivatal részletes'!M84</f>
        <v>0</v>
      </c>
      <c r="N59" s="17">
        <f>'[1]3.a hivatal részletes'!N84</f>
        <v>0</v>
      </c>
    </row>
    <row r="60" spans="1:14" ht="29.25" customHeight="1" x14ac:dyDescent="0.25">
      <c r="A60" s="27"/>
      <c r="B60" s="18" t="s">
        <v>81</v>
      </c>
      <c r="C60" s="31"/>
      <c r="D60" s="31"/>
      <c r="E60" s="31"/>
      <c r="F60" s="31"/>
      <c r="G60" s="31"/>
      <c r="H60" s="27"/>
      <c r="I60" s="38" t="s">
        <v>82</v>
      </c>
      <c r="J60" s="39">
        <f>'[1]3.a hivatal részletes'!J85</f>
        <v>0</v>
      </c>
      <c r="K60" s="39">
        <f>'[1]3.a hivatal részletes'!K85</f>
        <v>0</v>
      </c>
      <c r="L60" s="39">
        <f>'[1]3.a hivatal részletes'!L85</f>
        <v>0</v>
      </c>
      <c r="M60" s="39">
        <f>'[1]3.a hivatal részletes'!M85</f>
        <v>0</v>
      </c>
      <c r="N60" s="39">
        <f>'[1]3.a hivatal részletes'!N85</f>
        <v>0</v>
      </c>
    </row>
    <row r="61" spans="1:14" ht="29.25" customHeight="1" x14ac:dyDescent="0.25">
      <c r="A61" s="27"/>
      <c r="B61" s="18" t="s">
        <v>83</v>
      </c>
      <c r="C61" s="31"/>
      <c r="D61" s="31"/>
      <c r="E61" s="31"/>
      <c r="F61" s="31"/>
      <c r="G61" s="31"/>
      <c r="H61" s="28"/>
      <c r="I61" s="28" t="s">
        <v>84</v>
      </c>
      <c r="J61" s="39">
        <f>'[1]3.a hivatal részletes'!J86</f>
        <v>750000</v>
      </c>
      <c r="K61" s="39">
        <f>'[1]3.a hivatal részletes'!K86</f>
        <v>0</v>
      </c>
      <c r="L61" s="39">
        <f>'[1]3.a hivatal részletes'!L86</f>
        <v>0</v>
      </c>
      <c r="M61" s="39">
        <f>'[1]3.a hivatal részletes'!M86</f>
        <v>0</v>
      </c>
      <c r="N61" s="39">
        <f>'[1]3.a hivatal részletes'!N86</f>
        <v>750000</v>
      </c>
    </row>
    <row r="62" spans="1:14" ht="29.25" customHeight="1" x14ac:dyDescent="0.25">
      <c r="A62" s="27"/>
      <c r="B62" s="18" t="s">
        <v>85</v>
      </c>
      <c r="C62" s="31"/>
      <c r="D62" s="31"/>
      <c r="E62" s="31"/>
      <c r="F62" s="31"/>
      <c r="G62" s="31"/>
      <c r="H62" s="28"/>
      <c r="I62" s="28" t="s">
        <v>86</v>
      </c>
      <c r="J62" s="39">
        <f>'[1]3.a hivatal részletes'!J87</f>
        <v>500000</v>
      </c>
      <c r="K62" s="39">
        <f>'[1]3.a hivatal részletes'!K87</f>
        <v>0</v>
      </c>
      <c r="L62" s="39">
        <f>'[1]3.a hivatal részletes'!L87</f>
        <v>0</v>
      </c>
      <c r="M62" s="39">
        <f>'[1]3.a hivatal részletes'!M87</f>
        <v>0</v>
      </c>
      <c r="N62" s="39">
        <f>'[1]3.a hivatal részletes'!N87</f>
        <v>500000</v>
      </c>
    </row>
    <row r="63" spans="1:14" ht="21" customHeight="1" x14ac:dyDescent="0.25">
      <c r="A63" s="27"/>
      <c r="B63" s="18" t="s">
        <v>87</v>
      </c>
      <c r="C63" s="31"/>
      <c r="D63" s="31"/>
      <c r="E63" s="31"/>
      <c r="F63" s="31"/>
      <c r="G63" s="31"/>
      <c r="H63" s="28"/>
      <c r="I63" s="28" t="s">
        <v>88</v>
      </c>
      <c r="J63" s="39"/>
      <c r="K63" s="19"/>
      <c r="L63" s="19"/>
      <c r="M63" s="19"/>
      <c r="N63" s="19"/>
    </row>
    <row r="64" spans="1:14" ht="20.25" customHeight="1" x14ac:dyDescent="0.25">
      <c r="A64" s="7" t="s">
        <v>77</v>
      </c>
      <c r="B64" s="8" t="s">
        <v>89</v>
      </c>
      <c r="C64" s="9">
        <f>SUM(C65:C69)</f>
        <v>0</v>
      </c>
      <c r="D64" s="9">
        <f t="shared" ref="D64:G64" si="13">SUM(D65:D69)</f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28"/>
      <c r="I64" s="28" t="s">
        <v>90</v>
      </c>
      <c r="J64" s="39"/>
      <c r="K64" s="19"/>
      <c r="L64" s="19"/>
      <c r="M64" s="19"/>
      <c r="N64" s="19"/>
    </row>
    <row r="65" spans="1:14" ht="20.25" customHeight="1" x14ac:dyDescent="0.25">
      <c r="A65" s="27"/>
      <c r="B65" s="30" t="s">
        <v>91</v>
      </c>
      <c r="C65" s="31"/>
      <c r="D65" s="31"/>
      <c r="E65" s="31"/>
      <c r="F65" s="31"/>
      <c r="G65" s="31"/>
      <c r="H65" s="28"/>
      <c r="I65" s="28" t="s">
        <v>92</v>
      </c>
      <c r="J65" s="39">
        <f>'[1]3.a hivatal részletes'!J90</f>
        <v>337500</v>
      </c>
      <c r="K65" s="39">
        <f>'[1]3.a hivatal részletes'!K90</f>
        <v>0</v>
      </c>
      <c r="L65" s="39">
        <f>'[1]3.a hivatal részletes'!L90</f>
        <v>0</v>
      </c>
      <c r="M65" s="39">
        <f>'[1]3.a hivatal részletes'!M90</f>
        <v>0</v>
      </c>
      <c r="N65" s="39">
        <f>'[1]3.a hivatal részletes'!N90</f>
        <v>337500</v>
      </c>
    </row>
    <row r="66" spans="1:14" ht="20.25" customHeight="1" x14ac:dyDescent="0.25">
      <c r="A66" s="27"/>
      <c r="B66" s="30" t="s">
        <v>93</v>
      </c>
      <c r="C66" s="31"/>
      <c r="D66" s="31"/>
      <c r="E66" s="31"/>
      <c r="F66" s="31"/>
      <c r="G66" s="31"/>
      <c r="H66" s="7" t="s">
        <v>94</v>
      </c>
      <c r="I66" s="8" t="s">
        <v>95</v>
      </c>
      <c r="J66" s="9">
        <f>SUM(J67:J70)</f>
        <v>0</v>
      </c>
      <c r="K66" s="9">
        <f t="shared" ref="K66:N66" si="14">SUM(K67:K70)</f>
        <v>0</v>
      </c>
      <c r="L66" s="9">
        <f t="shared" si="14"/>
        <v>0</v>
      </c>
      <c r="M66" s="9">
        <f t="shared" si="14"/>
        <v>0</v>
      </c>
      <c r="N66" s="9">
        <f t="shared" si="14"/>
        <v>0</v>
      </c>
    </row>
    <row r="67" spans="1:14" ht="20.25" customHeight="1" x14ac:dyDescent="0.25">
      <c r="A67" s="27"/>
      <c r="B67" s="30" t="s">
        <v>96</v>
      </c>
      <c r="C67" s="31"/>
      <c r="D67" s="31"/>
      <c r="E67" s="31"/>
      <c r="F67" s="31"/>
      <c r="G67" s="31"/>
      <c r="H67" s="28"/>
      <c r="I67" s="28" t="s">
        <v>97</v>
      </c>
      <c r="J67" s="39"/>
      <c r="K67" s="19"/>
      <c r="L67" s="19"/>
      <c r="M67" s="19"/>
      <c r="N67" s="19"/>
    </row>
    <row r="68" spans="1:14" ht="20.25" customHeight="1" x14ac:dyDescent="0.25">
      <c r="A68" s="27"/>
      <c r="B68" s="30" t="s">
        <v>98</v>
      </c>
      <c r="C68" s="31"/>
      <c r="D68" s="31"/>
      <c r="E68" s="31"/>
      <c r="F68" s="31"/>
      <c r="G68" s="31"/>
      <c r="H68" s="28"/>
      <c r="I68" s="28" t="s">
        <v>99</v>
      </c>
      <c r="J68" s="39"/>
      <c r="K68" s="19"/>
      <c r="L68" s="19"/>
      <c r="M68" s="19"/>
      <c r="N68" s="19"/>
    </row>
    <row r="69" spans="1:14" ht="20.25" customHeight="1" x14ac:dyDescent="0.25">
      <c r="A69" s="27"/>
      <c r="B69" s="30" t="s">
        <v>100</v>
      </c>
      <c r="C69" s="31"/>
      <c r="D69" s="31"/>
      <c r="E69" s="31"/>
      <c r="F69" s="31"/>
      <c r="G69" s="31"/>
      <c r="H69" s="28"/>
      <c r="I69" s="28" t="s">
        <v>101</v>
      </c>
      <c r="J69" s="39"/>
      <c r="K69" s="19"/>
      <c r="L69" s="19"/>
      <c r="M69" s="19"/>
      <c r="N69" s="19"/>
    </row>
    <row r="70" spans="1:14" ht="20.25" customHeight="1" x14ac:dyDescent="0.25">
      <c r="A70" s="7" t="s">
        <v>94</v>
      </c>
      <c r="B70" s="8" t="s">
        <v>102</v>
      </c>
      <c r="C70" s="9">
        <f>C71+C72+C73</f>
        <v>0</v>
      </c>
      <c r="D70" s="9">
        <f t="shared" ref="D70:G70" si="15">D71+D72+D73</f>
        <v>0</v>
      </c>
      <c r="E70" s="9">
        <f t="shared" si="15"/>
        <v>0</v>
      </c>
      <c r="F70" s="9">
        <f t="shared" si="15"/>
        <v>0</v>
      </c>
      <c r="G70" s="9">
        <f t="shared" si="15"/>
        <v>0</v>
      </c>
      <c r="H70" s="28"/>
      <c r="I70" s="28" t="s">
        <v>103</v>
      </c>
      <c r="J70" s="39"/>
      <c r="K70" s="19"/>
      <c r="L70" s="19"/>
      <c r="M70" s="19"/>
      <c r="N70" s="19"/>
    </row>
    <row r="71" spans="1:14" ht="29.25" customHeight="1" x14ac:dyDescent="0.25">
      <c r="A71" s="27"/>
      <c r="B71" s="30" t="s">
        <v>104</v>
      </c>
      <c r="C71" s="31"/>
      <c r="D71" s="31"/>
      <c r="E71" s="31"/>
      <c r="F71" s="31"/>
      <c r="G71" s="31"/>
      <c r="H71" s="7" t="s">
        <v>105</v>
      </c>
      <c r="I71" s="8" t="s">
        <v>106</v>
      </c>
      <c r="J71" s="9"/>
      <c r="K71" s="9"/>
      <c r="L71" s="9"/>
      <c r="M71" s="9"/>
      <c r="N71" s="9"/>
    </row>
    <row r="72" spans="1:14" ht="29.25" customHeight="1" x14ac:dyDescent="0.25">
      <c r="A72" s="27"/>
      <c r="B72" s="18" t="s">
        <v>107</v>
      </c>
      <c r="C72" s="31"/>
      <c r="D72" s="31"/>
      <c r="E72" s="31"/>
      <c r="F72" s="31"/>
      <c r="G72" s="31"/>
      <c r="H72" s="28"/>
      <c r="I72" s="28"/>
      <c r="J72" s="39"/>
      <c r="K72" s="19"/>
      <c r="L72" s="19"/>
      <c r="M72" s="19"/>
      <c r="N72" s="19"/>
    </row>
    <row r="73" spans="1:14" ht="21" customHeight="1" x14ac:dyDescent="0.25">
      <c r="A73" s="27"/>
      <c r="B73" s="30" t="s">
        <v>108</v>
      </c>
      <c r="C73" s="31"/>
      <c r="D73" s="31"/>
      <c r="E73" s="31"/>
      <c r="F73" s="31"/>
      <c r="G73" s="31"/>
      <c r="H73" s="28"/>
      <c r="I73" s="28"/>
      <c r="J73" s="39"/>
      <c r="K73" s="19"/>
      <c r="L73" s="19"/>
      <c r="M73" s="19"/>
      <c r="N73" s="19"/>
    </row>
    <row r="74" spans="1:14" ht="20.25" customHeight="1" x14ac:dyDescent="0.25">
      <c r="A74" s="4"/>
      <c r="B74" s="5" t="s">
        <v>109</v>
      </c>
      <c r="C74" s="6">
        <f>C84+C95</f>
        <v>125055202</v>
      </c>
      <c r="D74" s="6">
        <f t="shared" ref="D74:G74" si="16">D84+D95</f>
        <v>0</v>
      </c>
      <c r="E74" s="6">
        <f t="shared" si="16"/>
        <v>0</v>
      </c>
      <c r="F74" s="6">
        <f t="shared" si="16"/>
        <v>0</v>
      </c>
      <c r="G74" s="6">
        <f t="shared" si="16"/>
        <v>125055202</v>
      </c>
      <c r="H74" s="4"/>
      <c r="I74" s="5" t="s">
        <v>110</v>
      </c>
      <c r="J74" s="6">
        <f>J83+J94</f>
        <v>0</v>
      </c>
      <c r="K74" s="6">
        <f t="shared" ref="K74:N74" si="17">K83+K94</f>
        <v>0</v>
      </c>
      <c r="L74" s="6">
        <f t="shared" si="17"/>
        <v>0</v>
      </c>
      <c r="M74" s="6">
        <f t="shared" si="17"/>
        <v>0</v>
      </c>
      <c r="N74" s="6">
        <f t="shared" si="17"/>
        <v>0</v>
      </c>
    </row>
    <row r="75" spans="1:14" ht="21" customHeight="1" x14ac:dyDescent="0.25">
      <c r="A75" s="40"/>
      <c r="B75" s="41" t="s">
        <v>111</v>
      </c>
      <c r="C75" s="31"/>
      <c r="D75" s="31"/>
      <c r="E75" s="31"/>
      <c r="F75" s="31"/>
      <c r="G75" s="31"/>
      <c r="H75" s="40"/>
      <c r="I75" s="41" t="s">
        <v>112</v>
      </c>
      <c r="J75" s="31"/>
      <c r="K75" s="19"/>
      <c r="L75" s="19"/>
      <c r="M75" s="19"/>
      <c r="N75" s="19"/>
    </row>
    <row r="76" spans="1:14" ht="20.25" customHeight="1" x14ac:dyDescent="0.25">
      <c r="A76" s="40"/>
      <c r="B76" s="41" t="s">
        <v>113</v>
      </c>
      <c r="C76" s="31"/>
      <c r="D76" s="31"/>
      <c r="E76" s="31"/>
      <c r="F76" s="31"/>
      <c r="G76" s="31"/>
      <c r="H76" s="40"/>
      <c r="I76" s="41" t="s">
        <v>114</v>
      </c>
      <c r="J76" s="31"/>
      <c r="K76" s="19"/>
      <c r="L76" s="19"/>
      <c r="M76" s="19"/>
      <c r="N76" s="19"/>
    </row>
    <row r="77" spans="1:14" ht="20.25" customHeight="1" x14ac:dyDescent="0.25">
      <c r="A77" s="40"/>
      <c r="B77" s="41" t="s">
        <v>115</v>
      </c>
      <c r="C77" s="31"/>
      <c r="D77" s="31"/>
      <c r="E77" s="31"/>
      <c r="F77" s="31"/>
      <c r="G77" s="31"/>
      <c r="H77" s="40"/>
      <c r="I77" s="41" t="s">
        <v>116</v>
      </c>
      <c r="J77" s="31"/>
      <c r="K77" s="19"/>
      <c r="L77" s="19"/>
      <c r="M77" s="19"/>
      <c r="N77" s="19"/>
    </row>
    <row r="78" spans="1:14" ht="20.25" customHeight="1" x14ac:dyDescent="0.25">
      <c r="A78" s="40"/>
      <c r="B78" s="42" t="s">
        <v>117</v>
      </c>
      <c r="C78" s="31">
        <f>C75+C76+C77</f>
        <v>0</v>
      </c>
      <c r="D78" s="31">
        <f t="shared" ref="D78:G78" si="18">D75+D76+D77</f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40"/>
      <c r="I78" s="42" t="s">
        <v>118</v>
      </c>
      <c r="J78" s="31">
        <f>J75+J76+J77</f>
        <v>0</v>
      </c>
      <c r="K78" s="31">
        <f t="shared" ref="K78:N78" si="19">K75+K76+K77</f>
        <v>0</v>
      </c>
      <c r="L78" s="31">
        <f t="shared" si="19"/>
        <v>0</v>
      </c>
      <c r="M78" s="31">
        <f t="shared" si="19"/>
        <v>0</v>
      </c>
      <c r="N78" s="31">
        <f t="shared" si="19"/>
        <v>0</v>
      </c>
    </row>
    <row r="79" spans="1:14" ht="20.25" customHeight="1" x14ac:dyDescent="0.25">
      <c r="A79" s="40"/>
      <c r="B79" s="16" t="s">
        <v>119</v>
      </c>
      <c r="C79" s="31"/>
      <c r="D79" s="31"/>
      <c r="E79" s="31"/>
      <c r="F79" s="31"/>
      <c r="G79" s="31"/>
      <c r="H79" s="40"/>
      <c r="I79" s="41" t="s">
        <v>120</v>
      </c>
      <c r="J79" s="31"/>
      <c r="K79" s="19"/>
      <c r="L79" s="19"/>
      <c r="M79" s="19"/>
      <c r="N79" s="19"/>
    </row>
    <row r="80" spans="1:14" ht="20.25" customHeight="1" x14ac:dyDescent="0.25">
      <c r="A80" s="40"/>
      <c r="B80" s="16" t="s">
        <v>121</v>
      </c>
      <c r="C80" s="31"/>
      <c r="D80" s="31"/>
      <c r="E80" s="31"/>
      <c r="F80" s="31"/>
      <c r="G80" s="31"/>
      <c r="H80" s="40"/>
      <c r="I80" s="41" t="s">
        <v>122</v>
      </c>
      <c r="J80" s="31"/>
      <c r="K80" s="19"/>
      <c r="L80" s="19"/>
      <c r="M80" s="19"/>
      <c r="N80" s="19"/>
    </row>
    <row r="81" spans="1:14" ht="20.25" customHeight="1" x14ac:dyDescent="0.25">
      <c r="A81" s="40"/>
      <c r="B81" s="12" t="s">
        <v>123</v>
      </c>
      <c r="C81" s="31">
        <f>C79+C80</f>
        <v>0</v>
      </c>
      <c r="D81" s="31">
        <f t="shared" ref="D81:G81" si="20">D79+D80</f>
        <v>0</v>
      </c>
      <c r="E81" s="31">
        <f t="shared" si="20"/>
        <v>0</v>
      </c>
      <c r="F81" s="31">
        <f t="shared" si="20"/>
        <v>0</v>
      </c>
      <c r="G81" s="31">
        <f t="shared" si="20"/>
        <v>0</v>
      </c>
      <c r="H81" s="40"/>
      <c r="I81" s="42" t="s">
        <v>124</v>
      </c>
      <c r="J81" s="31">
        <f>J79+J80</f>
        <v>0</v>
      </c>
      <c r="K81" s="31">
        <f t="shared" ref="K81:N81" si="21">K79+K80</f>
        <v>0</v>
      </c>
      <c r="L81" s="31">
        <f t="shared" si="21"/>
        <v>0</v>
      </c>
      <c r="M81" s="31">
        <f t="shared" si="21"/>
        <v>0</v>
      </c>
      <c r="N81" s="31">
        <f t="shared" si="21"/>
        <v>0</v>
      </c>
    </row>
    <row r="82" spans="1:14" ht="20.25" customHeight="1" x14ac:dyDescent="0.25">
      <c r="A82" s="40"/>
      <c r="B82" s="12" t="s">
        <v>125</v>
      </c>
      <c r="C82" s="31">
        <f>'[1]3.a hivatal részletes'!C107</f>
        <v>0</v>
      </c>
      <c r="D82" s="31">
        <f>'[1]3.a hivatal részletes'!D107</f>
        <v>0</v>
      </c>
      <c r="E82" s="31">
        <f>'[1]3.a hivatal részletes'!E107</f>
        <v>0</v>
      </c>
      <c r="F82" s="31">
        <f>'[1]3.a hivatal részletes'!F107</f>
        <v>0</v>
      </c>
      <c r="G82" s="31">
        <f>'[1]3.a hivatal részletes'!G107</f>
        <v>0</v>
      </c>
      <c r="H82" s="40"/>
      <c r="I82" s="42" t="s">
        <v>126</v>
      </c>
      <c r="J82" s="31"/>
      <c r="K82" s="19"/>
      <c r="L82" s="19"/>
      <c r="M82" s="19"/>
      <c r="N82" s="19"/>
    </row>
    <row r="83" spans="1:14" ht="20.25" customHeight="1" x14ac:dyDescent="0.25">
      <c r="A83" s="40"/>
      <c r="B83" s="12" t="s">
        <v>127</v>
      </c>
      <c r="C83" s="31">
        <f>'[1]3.a hivatal részletes'!C108</f>
        <v>123467702</v>
      </c>
      <c r="D83" s="31">
        <f>'[1]3.a hivatal részletes'!D108</f>
        <v>0</v>
      </c>
      <c r="E83" s="31">
        <f>'[1]3.a hivatal részletes'!E108</f>
        <v>0</v>
      </c>
      <c r="F83" s="31">
        <f>'[1]3.a hivatal részletes'!F108</f>
        <v>0</v>
      </c>
      <c r="G83" s="31">
        <f>'[1]3.a hivatal részletes'!G108</f>
        <v>123467702</v>
      </c>
      <c r="H83" s="40"/>
      <c r="I83" s="40" t="s">
        <v>128</v>
      </c>
      <c r="J83" s="43">
        <f>J78+J81+J82</f>
        <v>0</v>
      </c>
      <c r="K83" s="43">
        <f t="shared" ref="K83:N83" si="22">K78+K81+K82</f>
        <v>0</v>
      </c>
      <c r="L83" s="43">
        <f t="shared" si="22"/>
        <v>0</v>
      </c>
      <c r="M83" s="43">
        <f t="shared" si="22"/>
        <v>0</v>
      </c>
      <c r="N83" s="43">
        <f t="shared" si="22"/>
        <v>0</v>
      </c>
    </row>
    <row r="84" spans="1:14" ht="20.25" customHeight="1" x14ac:dyDescent="0.25">
      <c r="A84" s="40"/>
      <c r="B84" s="15" t="s">
        <v>129</v>
      </c>
      <c r="C84" s="43">
        <f>C78+C81+C82+C83</f>
        <v>123467702</v>
      </c>
      <c r="D84" s="43">
        <f t="shared" ref="D84:G84" si="23">D78+D81+D82+D83</f>
        <v>0</v>
      </c>
      <c r="E84" s="43">
        <f t="shared" si="23"/>
        <v>0</v>
      </c>
      <c r="F84" s="43">
        <f t="shared" si="23"/>
        <v>0</v>
      </c>
      <c r="G84" s="43">
        <f t="shared" si="23"/>
        <v>123467702</v>
      </c>
      <c r="H84" s="40"/>
      <c r="I84" s="42"/>
      <c r="J84" s="31"/>
      <c r="K84" s="19"/>
      <c r="L84" s="19"/>
      <c r="M84" s="19"/>
      <c r="N84" s="19"/>
    </row>
    <row r="85" spans="1:14" ht="20.25" customHeight="1" x14ac:dyDescent="0.25">
      <c r="A85" s="44"/>
      <c r="B85" s="45"/>
      <c r="C85" s="46"/>
      <c r="D85" s="46"/>
      <c r="E85" s="46"/>
      <c r="F85" s="46"/>
      <c r="G85" s="46"/>
      <c r="H85" s="44"/>
      <c r="I85" s="44"/>
      <c r="J85" s="46"/>
      <c r="K85" s="46"/>
      <c r="L85" s="46"/>
      <c r="M85" s="46"/>
      <c r="N85" s="46"/>
    </row>
    <row r="86" spans="1:14" ht="20.25" customHeight="1" x14ac:dyDescent="0.25">
      <c r="A86" s="40"/>
      <c r="B86" s="41" t="s">
        <v>111</v>
      </c>
      <c r="C86" s="31"/>
      <c r="D86" s="31"/>
      <c r="E86" s="31"/>
      <c r="F86" s="31"/>
      <c r="G86" s="31"/>
      <c r="H86" s="40"/>
      <c r="I86" s="41" t="s">
        <v>112</v>
      </c>
      <c r="J86" s="31"/>
      <c r="K86" s="19"/>
      <c r="L86" s="19"/>
      <c r="M86" s="19"/>
      <c r="N86" s="19"/>
    </row>
    <row r="87" spans="1:14" ht="20.25" customHeight="1" x14ac:dyDescent="0.25">
      <c r="A87" s="40"/>
      <c r="B87" s="41" t="s">
        <v>113</v>
      </c>
      <c r="C87" s="31"/>
      <c r="D87" s="31"/>
      <c r="E87" s="31"/>
      <c r="F87" s="31"/>
      <c r="G87" s="31"/>
      <c r="H87" s="40"/>
      <c r="I87" s="41" t="s">
        <v>114</v>
      </c>
      <c r="J87" s="31"/>
      <c r="K87" s="19"/>
      <c r="L87" s="19"/>
      <c r="M87" s="19"/>
      <c r="N87" s="19"/>
    </row>
    <row r="88" spans="1:14" ht="20.25" customHeight="1" x14ac:dyDescent="0.25">
      <c r="A88" s="40"/>
      <c r="B88" s="41" t="s">
        <v>115</v>
      </c>
      <c r="C88" s="31"/>
      <c r="D88" s="31"/>
      <c r="E88" s="31"/>
      <c r="F88" s="31"/>
      <c r="G88" s="31"/>
      <c r="H88" s="40"/>
      <c r="I88" s="41" t="s">
        <v>116</v>
      </c>
      <c r="J88" s="31"/>
      <c r="K88" s="19"/>
      <c r="L88" s="19"/>
      <c r="M88" s="19"/>
      <c r="N88" s="19"/>
    </row>
    <row r="89" spans="1:14" ht="20.25" customHeight="1" x14ac:dyDescent="0.25">
      <c r="A89" s="40"/>
      <c r="B89" s="42" t="s">
        <v>117</v>
      </c>
      <c r="C89" s="31">
        <f>C86+C87+C88</f>
        <v>0</v>
      </c>
      <c r="D89" s="31">
        <f t="shared" ref="D89:G89" si="24">D86+D87+D88</f>
        <v>0</v>
      </c>
      <c r="E89" s="31">
        <f t="shared" si="24"/>
        <v>0</v>
      </c>
      <c r="F89" s="31">
        <f t="shared" si="24"/>
        <v>0</v>
      </c>
      <c r="G89" s="31">
        <f t="shared" si="24"/>
        <v>0</v>
      </c>
      <c r="H89" s="40"/>
      <c r="I89" s="42" t="s">
        <v>118</v>
      </c>
      <c r="J89" s="31">
        <f>J86+J87+J88</f>
        <v>0</v>
      </c>
      <c r="K89" s="31">
        <f t="shared" ref="K89:N89" si="25">K86+K87+K88</f>
        <v>0</v>
      </c>
      <c r="L89" s="31">
        <f t="shared" si="25"/>
        <v>0</v>
      </c>
      <c r="M89" s="31">
        <f t="shared" si="25"/>
        <v>0</v>
      </c>
      <c r="N89" s="31">
        <f t="shared" si="25"/>
        <v>0</v>
      </c>
    </row>
    <row r="90" spans="1:14" ht="20.25" customHeight="1" x14ac:dyDescent="0.25">
      <c r="A90" s="40"/>
      <c r="B90" s="16" t="s">
        <v>119</v>
      </c>
      <c r="C90" s="31"/>
      <c r="D90" s="31"/>
      <c r="E90" s="31"/>
      <c r="F90" s="31"/>
      <c r="G90" s="31"/>
      <c r="H90" s="40"/>
      <c r="I90" s="41" t="s">
        <v>120</v>
      </c>
      <c r="J90" s="31"/>
      <c r="K90" s="19"/>
      <c r="L90" s="19"/>
      <c r="M90" s="19"/>
      <c r="N90" s="19"/>
    </row>
    <row r="91" spans="1:14" ht="20.25" customHeight="1" x14ac:dyDescent="0.25">
      <c r="A91" s="40"/>
      <c r="B91" s="16" t="s">
        <v>121</v>
      </c>
      <c r="C91" s="31"/>
      <c r="D91" s="31"/>
      <c r="E91" s="31"/>
      <c r="F91" s="31"/>
      <c r="G91" s="31"/>
      <c r="H91" s="40"/>
      <c r="I91" s="41" t="s">
        <v>122</v>
      </c>
      <c r="J91" s="31"/>
      <c r="K91" s="19"/>
      <c r="L91" s="19"/>
      <c r="M91" s="19"/>
      <c r="N91" s="19"/>
    </row>
    <row r="92" spans="1:14" ht="20.25" customHeight="1" x14ac:dyDescent="0.25">
      <c r="A92" s="40"/>
      <c r="B92" s="12" t="s">
        <v>123</v>
      </c>
      <c r="C92" s="31">
        <f>C90+C91</f>
        <v>0</v>
      </c>
      <c r="D92" s="31">
        <f>D90+D91</f>
        <v>0</v>
      </c>
      <c r="E92" s="31">
        <f>E90+E91</f>
        <v>0</v>
      </c>
      <c r="F92" s="31">
        <f>F90+F91</f>
        <v>0</v>
      </c>
      <c r="G92" s="31">
        <f t="shared" ref="G92" si="26">G90+G91</f>
        <v>0</v>
      </c>
      <c r="H92" s="40"/>
      <c r="I92" s="42" t="s">
        <v>124</v>
      </c>
      <c r="J92" s="31">
        <f>J90+J91</f>
        <v>0</v>
      </c>
      <c r="K92" s="31">
        <f t="shared" ref="K92:N92" si="27">K90+K91</f>
        <v>0</v>
      </c>
      <c r="L92" s="31">
        <f t="shared" si="27"/>
        <v>0</v>
      </c>
      <c r="M92" s="31">
        <f t="shared" si="27"/>
        <v>0</v>
      </c>
      <c r="N92" s="31">
        <f t="shared" si="27"/>
        <v>0</v>
      </c>
    </row>
    <row r="93" spans="1:14" ht="20.25" customHeight="1" x14ac:dyDescent="0.25">
      <c r="A93" s="40"/>
      <c r="B93" s="12" t="s">
        <v>130</v>
      </c>
      <c r="C93" s="31"/>
      <c r="D93" s="31"/>
      <c r="E93" s="31"/>
      <c r="F93" s="31"/>
      <c r="G93" s="31"/>
      <c r="H93" s="40"/>
      <c r="I93" s="42" t="s">
        <v>126</v>
      </c>
      <c r="J93" s="31"/>
      <c r="K93" s="19"/>
      <c r="L93" s="19"/>
      <c r="M93" s="19"/>
      <c r="N93" s="19"/>
    </row>
    <row r="94" spans="1:14" ht="20.25" customHeight="1" x14ac:dyDescent="0.25">
      <c r="A94" s="40"/>
      <c r="B94" s="12" t="s">
        <v>127</v>
      </c>
      <c r="C94" s="31">
        <f>'[1]3.a hivatal részletes'!C119</f>
        <v>1587500</v>
      </c>
      <c r="D94" s="31">
        <f>'[1]3.a hivatal részletes'!D119</f>
        <v>0</v>
      </c>
      <c r="E94" s="31">
        <f>'[1]3.a hivatal részletes'!E119</f>
        <v>0</v>
      </c>
      <c r="F94" s="31">
        <f>'[1]3.a hivatal részletes'!F119</f>
        <v>0</v>
      </c>
      <c r="G94" s="31">
        <f>'[1]3.a hivatal részletes'!G119</f>
        <v>1587500</v>
      </c>
      <c r="H94" s="40"/>
      <c r="I94" s="40" t="s">
        <v>131</v>
      </c>
      <c r="J94" s="43">
        <f>J89+J92+J93</f>
        <v>0</v>
      </c>
      <c r="K94" s="43">
        <f t="shared" ref="K94:N94" si="28">K89+K92+K93</f>
        <v>0</v>
      </c>
      <c r="L94" s="43">
        <f t="shared" si="28"/>
        <v>0</v>
      </c>
      <c r="M94" s="43">
        <f t="shared" si="28"/>
        <v>0</v>
      </c>
      <c r="N94" s="43">
        <f t="shared" si="28"/>
        <v>0</v>
      </c>
    </row>
    <row r="95" spans="1:14" ht="20.25" customHeight="1" x14ac:dyDescent="0.25">
      <c r="A95" s="47"/>
      <c r="B95" s="15" t="s">
        <v>132</v>
      </c>
      <c r="C95" s="43">
        <f>C89+C92+C93+C94</f>
        <v>1587500</v>
      </c>
      <c r="D95" s="43">
        <f>D89+D92+D93+D94</f>
        <v>0</v>
      </c>
      <c r="E95" s="43">
        <f>E89+E92+E93+E94</f>
        <v>0</v>
      </c>
      <c r="F95" s="43">
        <f>F89+F92+F93+F94</f>
        <v>0</v>
      </c>
      <c r="G95" s="43">
        <f t="shared" ref="G95" si="29">G89+G92+G93+G94</f>
        <v>1587500</v>
      </c>
      <c r="H95" s="47"/>
      <c r="I95" s="42"/>
      <c r="J95" s="31"/>
      <c r="K95" s="19"/>
      <c r="L95" s="19"/>
      <c r="M95" s="19"/>
      <c r="N95" s="19"/>
    </row>
    <row r="96" spans="1:14" ht="20.25" customHeight="1" x14ac:dyDescent="0.25">
      <c r="A96" s="48" t="s">
        <v>133</v>
      </c>
      <c r="B96" s="49"/>
      <c r="C96" s="50">
        <f>C2+C57+C74</f>
        <v>135561902</v>
      </c>
      <c r="D96" s="50">
        <f t="shared" ref="D96:G96" si="30">D2+D57+D74</f>
        <v>0</v>
      </c>
      <c r="E96" s="50">
        <f t="shared" si="30"/>
        <v>0</v>
      </c>
      <c r="F96" s="50">
        <f t="shared" si="30"/>
        <v>0</v>
      </c>
      <c r="G96" s="50">
        <f t="shared" si="30"/>
        <v>125775902</v>
      </c>
      <c r="H96" s="48" t="s">
        <v>134</v>
      </c>
      <c r="I96" s="49"/>
      <c r="J96" s="50">
        <f>J2+J57+J74</f>
        <v>135561901.875</v>
      </c>
      <c r="K96" s="50">
        <f t="shared" ref="K96:N96" si="31">K2+K57+K74</f>
        <v>0</v>
      </c>
      <c r="L96" s="50">
        <f t="shared" si="31"/>
        <v>0</v>
      </c>
      <c r="M96" s="50">
        <f t="shared" si="31"/>
        <v>0</v>
      </c>
      <c r="N96" s="50">
        <f t="shared" si="31"/>
        <v>135561901.875</v>
      </c>
    </row>
    <row r="121" spans="2:2" x14ac:dyDescent="0.25">
      <c r="B121" s="51"/>
    </row>
  </sheetData>
  <mergeCells count="2">
    <mergeCell ref="A96:B96"/>
    <mergeCell ref="H96:I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 2021. hivatal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Ötvös Adrienn</dc:creator>
  <cp:lastModifiedBy>Ötvös Adrienn</cp:lastModifiedBy>
  <dcterms:created xsi:type="dcterms:W3CDTF">2021-06-21T09:14:35Z</dcterms:created>
  <dcterms:modified xsi:type="dcterms:W3CDTF">2021-06-21T09:15:24Z</dcterms:modified>
</cp:coreProperties>
</file>