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8_{D131342E-EC63-4A76-A753-7FFE7D7FABDF}" xr6:coauthVersionLast="47" xr6:coauthVersionMax="47" xr10:uidLastSave="{00000000-0000-0000-0000-000000000000}"/>
  <bookViews>
    <workbookView xWindow="-120" yWindow="-120" windowWidth="29040" windowHeight="15840" xr2:uid="{1F440324-ACE3-427B-8144-13F13DF413F6}"/>
  </bookViews>
  <sheets>
    <sheet name="Munk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Q44" i="1" l="1"/>
  <c r="BM44" i="1"/>
  <c r="BH44" i="1"/>
  <c r="BD44" i="1"/>
  <c r="BD46" i="1" s="1"/>
  <c r="AZ44" i="1"/>
  <c r="AV44" i="1"/>
  <c r="AQ44" i="1"/>
  <c r="AK44" i="1"/>
  <c r="AK46" i="1" s="1"/>
  <c r="AG44" i="1"/>
  <c r="AB44" i="1"/>
  <c r="X44" i="1"/>
  <c r="T44" i="1"/>
  <c r="T46" i="1" s="1"/>
  <c r="O44" i="1"/>
  <c r="K44" i="1"/>
  <c r="G44" i="1"/>
  <c r="C44" i="1"/>
  <c r="C46" i="1" s="1"/>
  <c r="BU42" i="1"/>
  <c r="BT42" i="1"/>
  <c r="BR42" i="1"/>
  <c r="BP42" i="1"/>
  <c r="BN42" i="1"/>
  <c r="BL42" i="1"/>
  <c r="BJ42" i="1"/>
  <c r="BE42" i="1"/>
  <c r="BC42" i="1"/>
  <c r="BA42" i="1"/>
  <c r="AY42" i="1"/>
  <c r="AW42" i="1"/>
  <c r="AU42" i="1"/>
  <c r="AR42" i="1"/>
  <c r="AP42" i="1"/>
  <c r="AN42" i="1"/>
  <c r="AC42" i="1"/>
  <c r="AA42" i="1"/>
  <c r="U42" i="1"/>
  <c r="S42" i="1"/>
  <c r="Q42" i="1"/>
  <c r="N42" i="1"/>
  <c r="D42" i="1"/>
  <c r="B42" i="1"/>
  <c r="BS33" i="1"/>
  <c r="BS44" i="1" s="1"/>
  <c r="BS46" i="1" s="1"/>
  <c r="BR33" i="1"/>
  <c r="BR44" i="1" s="1"/>
  <c r="BR46" i="1" s="1"/>
  <c r="BQ33" i="1"/>
  <c r="BP33" i="1"/>
  <c r="BP44" i="1" s="1"/>
  <c r="BP46" i="1" s="1"/>
  <c r="BO33" i="1"/>
  <c r="BO44" i="1" s="1"/>
  <c r="BO46" i="1" s="1"/>
  <c r="BN33" i="1"/>
  <c r="BN44" i="1" s="1"/>
  <c r="BN46" i="1" s="1"/>
  <c r="BM33" i="1"/>
  <c r="BL33" i="1"/>
  <c r="BL44" i="1" s="1"/>
  <c r="BL46" i="1" s="1"/>
  <c r="BK33" i="1"/>
  <c r="BK44" i="1" s="1"/>
  <c r="BK46" i="1" s="1"/>
  <c r="BJ33" i="1"/>
  <c r="BJ44" i="1" s="1"/>
  <c r="BJ46" i="1" s="1"/>
  <c r="BH33" i="1"/>
  <c r="BG33" i="1"/>
  <c r="BF33" i="1"/>
  <c r="BF44" i="1" s="1"/>
  <c r="BF46" i="1" s="1"/>
  <c r="BE33" i="1"/>
  <c r="BE44" i="1" s="1"/>
  <c r="BE46" i="1" s="1"/>
  <c r="BD33" i="1"/>
  <c r="BC33" i="1"/>
  <c r="BC44" i="1" s="1"/>
  <c r="BC46" i="1" s="1"/>
  <c r="BB33" i="1"/>
  <c r="BB44" i="1" s="1"/>
  <c r="BB46" i="1" s="1"/>
  <c r="BA33" i="1"/>
  <c r="BA44" i="1" s="1"/>
  <c r="BA46" i="1" s="1"/>
  <c r="AZ33" i="1"/>
  <c r="AY33" i="1"/>
  <c r="AY44" i="1" s="1"/>
  <c r="AY46" i="1" s="1"/>
  <c r="AX33" i="1"/>
  <c r="AX44" i="1" s="1"/>
  <c r="AX46" i="1" s="1"/>
  <c r="AW33" i="1"/>
  <c r="AW44" i="1" s="1"/>
  <c r="AW46" i="1" s="1"/>
  <c r="AV33" i="1"/>
  <c r="AU33" i="1"/>
  <c r="AU44" i="1" s="1"/>
  <c r="AU46" i="1" s="1"/>
  <c r="AS33" i="1"/>
  <c r="AS44" i="1" s="1"/>
  <c r="AS46" i="1" s="1"/>
  <c r="AR33" i="1"/>
  <c r="AR44" i="1" s="1"/>
  <c r="AR46" i="1" s="1"/>
  <c r="AQ33" i="1"/>
  <c r="AP33" i="1"/>
  <c r="AP44" i="1" s="1"/>
  <c r="AP46" i="1" s="1"/>
  <c r="AO33" i="1"/>
  <c r="AO44" i="1" s="1"/>
  <c r="AO46" i="1" s="1"/>
  <c r="AN33" i="1"/>
  <c r="AN44" i="1" s="1"/>
  <c r="AN46" i="1" s="1"/>
  <c r="AK33" i="1"/>
  <c r="AJ33" i="1"/>
  <c r="AJ44" i="1" s="1"/>
  <c r="AJ46" i="1" s="1"/>
  <c r="AI33" i="1"/>
  <c r="AI44" i="1" s="1"/>
  <c r="AI46" i="1" s="1"/>
  <c r="AH33" i="1"/>
  <c r="AH44" i="1" s="1"/>
  <c r="AH46" i="1" s="1"/>
  <c r="AG33" i="1"/>
  <c r="AF33" i="1"/>
  <c r="AF44" i="1" s="1"/>
  <c r="AF46" i="1" s="1"/>
  <c r="AD33" i="1"/>
  <c r="AD44" i="1" s="1"/>
  <c r="AD46" i="1" s="1"/>
  <c r="AC33" i="1"/>
  <c r="AC44" i="1" s="1"/>
  <c r="AC46" i="1" s="1"/>
  <c r="AB33" i="1"/>
  <c r="AA33" i="1"/>
  <c r="AA44" i="1" s="1"/>
  <c r="AA46" i="1" s="1"/>
  <c r="Z33" i="1"/>
  <c r="Z44" i="1" s="1"/>
  <c r="Z46" i="1" s="1"/>
  <c r="Y33" i="1"/>
  <c r="Y44" i="1" s="1"/>
  <c r="Y46" i="1" s="1"/>
  <c r="X33" i="1"/>
  <c r="W33" i="1"/>
  <c r="W44" i="1" s="1"/>
  <c r="W46" i="1" s="1"/>
  <c r="V33" i="1"/>
  <c r="V44" i="1" s="1"/>
  <c r="V46" i="1" s="1"/>
  <c r="U33" i="1"/>
  <c r="U44" i="1" s="1"/>
  <c r="U46" i="1" s="1"/>
  <c r="T33" i="1"/>
  <c r="S33" i="1"/>
  <c r="S44" i="1" s="1"/>
  <c r="S46" i="1" s="1"/>
  <c r="R33" i="1"/>
  <c r="R44" i="1" s="1"/>
  <c r="R46" i="1" s="1"/>
  <c r="Q33" i="1"/>
  <c r="Q44" i="1" s="1"/>
  <c r="Q46" i="1" s="1"/>
  <c r="O33" i="1"/>
  <c r="N33" i="1"/>
  <c r="N44" i="1" s="1"/>
  <c r="N46" i="1" s="1"/>
  <c r="M33" i="1"/>
  <c r="M44" i="1" s="1"/>
  <c r="M46" i="1" s="1"/>
  <c r="L33" i="1"/>
  <c r="L44" i="1" s="1"/>
  <c r="L46" i="1" s="1"/>
  <c r="K33" i="1"/>
  <c r="J33" i="1"/>
  <c r="J44" i="1" s="1"/>
  <c r="J46" i="1" s="1"/>
  <c r="I33" i="1"/>
  <c r="I44" i="1" s="1"/>
  <c r="I46" i="1" s="1"/>
  <c r="H33" i="1"/>
  <c r="H44" i="1" s="1"/>
  <c r="H46" i="1" s="1"/>
  <c r="G33" i="1"/>
  <c r="F33" i="1"/>
  <c r="F44" i="1" s="1"/>
  <c r="F46" i="1" s="1"/>
  <c r="E33" i="1"/>
  <c r="E44" i="1" s="1"/>
  <c r="E46" i="1" s="1"/>
  <c r="D33" i="1"/>
  <c r="D44" i="1" s="1"/>
  <c r="D46" i="1" s="1"/>
  <c r="C33" i="1"/>
  <c r="BU33" i="1" s="1"/>
  <c r="BU44" i="1" s="1"/>
  <c r="B33" i="1"/>
  <c r="BT33" i="1" s="1"/>
  <c r="BT44" i="1" s="1"/>
  <c r="BU32" i="1"/>
  <c r="BT32" i="1"/>
  <c r="BU31" i="1"/>
  <c r="BT31" i="1"/>
  <c r="BU30" i="1"/>
  <c r="BT30" i="1"/>
  <c r="BS28" i="1"/>
  <c r="BR28" i="1"/>
  <c r="BO28" i="1"/>
  <c r="BN28" i="1"/>
  <c r="BK28" i="1"/>
  <c r="BJ28" i="1"/>
  <c r="BF28" i="1"/>
  <c r="BE28" i="1"/>
  <c r="BB28" i="1"/>
  <c r="BA28" i="1"/>
  <c r="AX28" i="1"/>
  <c r="AW28" i="1"/>
  <c r="AS28" i="1"/>
  <c r="AR28" i="1"/>
  <c r="AO28" i="1"/>
  <c r="AN28" i="1"/>
  <c r="AI28" i="1"/>
  <c r="AH28" i="1"/>
  <c r="AD28" i="1"/>
  <c r="AC28" i="1"/>
  <c r="Z28" i="1"/>
  <c r="Y28" i="1"/>
  <c r="V28" i="1"/>
  <c r="U28" i="1"/>
  <c r="R28" i="1"/>
  <c r="Q28" i="1"/>
  <c r="M28" i="1"/>
  <c r="L28" i="1"/>
  <c r="I28" i="1"/>
  <c r="H28" i="1"/>
  <c r="E28" i="1"/>
  <c r="D28" i="1"/>
  <c r="BU26" i="1"/>
  <c r="BT26" i="1"/>
  <c r="BR26" i="1"/>
  <c r="BQ26" i="1"/>
  <c r="BQ28" i="1" s="1"/>
  <c r="BP26" i="1"/>
  <c r="BP28" i="1" s="1"/>
  <c r="BO26" i="1"/>
  <c r="BN26" i="1"/>
  <c r="BM26" i="1"/>
  <c r="BM28" i="1" s="1"/>
  <c r="BL26" i="1"/>
  <c r="BL28" i="1" s="1"/>
  <c r="BK26" i="1"/>
  <c r="BJ26" i="1"/>
  <c r="BH26" i="1"/>
  <c r="BH28" i="1" s="1"/>
  <c r="BG26" i="1"/>
  <c r="BG28" i="1" s="1"/>
  <c r="BF26" i="1"/>
  <c r="BE26" i="1"/>
  <c r="BD26" i="1"/>
  <c r="BD28" i="1" s="1"/>
  <c r="BC26" i="1"/>
  <c r="BC28" i="1" s="1"/>
  <c r="BB26" i="1"/>
  <c r="BA26" i="1"/>
  <c r="AZ26" i="1"/>
  <c r="AZ28" i="1" s="1"/>
  <c r="AY26" i="1"/>
  <c r="AY28" i="1" s="1"/>
  <c r="AX26" i="1"/>
  <c r="AW26" i="1"/>
  <c r="AV26" i="1"/>
  <c r="AV28" i="1" s="1"/>
  <c r="AU26" i="1"/>
  <c r="AU28" i="1" s="1"/>
  <c r="AS26" i="1"/>
  <c r="AR26" i="1"/>
  <c r="AQ26" i="1"/>
  <c r="AQ28" i="1" s="1"/>
  <c r="AP26" i="1"/>
  <c r="AP28" i="1" s="1"/>
  <c r="AO26" i="1"/>
  <c r="AN26" i="1"/>
  <c r="AK26" i="1"/>
  <c r="AK28" i="1" s="1"/>
  <c r="AJ26" i="1"/>
  <c r="AJ28" i="1" s="1"/>
  <c r="AI26" i="1"/>
  <c r="AH26" i="1"/>
  <c r="AG26" i="1"/>
  <c r="AG28" i="1" s="1"/>
  <c r="AF26" i="1"/>
  <c r="AF28" i="1" s="1"/>
  <c r="AD26" i="1"/>
  <c r="AC26" i="1"/>
  <c r="AB26" i="1"/>
  <c r="AB28" i="1" s="1"/>
  <c r="AA26" i="1"/>
  <c r="AA28" i="1" s="1"/>
  <c r="Z26" i="1"/>
  <c r="Y26" i="1"/>
  <c r="X26" i="1"/>
  <c r="X28" i="1" s="1"/>
  <c r="W26" i="1"/>
  <c r="W28" i="1" s="1"/>
  <c r="V26" i="1"/>
  <c r="U26" i="1"/>
  <c r="T26" i="1"/>
  <c r="T28" i="1" s="1"/>
  <c r="S26" i="1"/>
  <c r="S28" i="1" s="1"/>
  <c r="R26" i="1"/>
  <c r="Q26" i="1"/>
  <c r="O26" i="1"/>
  <c r="O28" i="1" s="1"/>
  <c r="N26" i="1"/>
  <c r="N28" i="1" s="1"/>
  <c r="M26" i="1"/>
  <c r="L26" i="1"/>
  <c r="K26" i="1"/>
  <c r="K28" i="1" s="1"/>
  <c r="J26" i="1"/>
  <c r="J28" i="1" s="1"/>
  <c r="I26" i="1"/>
  <c r="H26" i="1"/>
  <c r="G26" i="1"/>
  <c r="G28" i="1" s="1"/>
  <c r="F26" i="1"/>
  <c r="F28" i="1" s="1"/>
  <c r="E26" i="1"/>
  <c r="D26" i="1"/>
  <c r="C26" i="1"/>
  <c r="C28" i="1" s="1"/>
  <c r="BR17" i="1"/>
  <c r="BQ17" i="1"/>
  <c r="BP17" i="1"/>
  <c r="BO17" i="1"/>
  <c r="BN17" i="1"/>
  <c r="BM17" i="1"/>
  <c r="BL17" i="1"/>
  <c r="BK17" i="1"/>
  <c r="BJ17" i="1"/>
  <c r="BH17" i="1"/>
  <c r="BG17" i="1"/>
  <c r="BF17" i="1"/>
  <c r="BE17" i="1"/>
  <c r="BD17" i="1"/>
  <c r="BC17" i="1"/>
  <c r="BB17" i="1"/>
  <c r="BA17" i="1"/>
  <c r="AZ17" i="1"/>
  <c r="AY17" i="1"/>
  <c r="AX17" i="1"/>
  <c r="AW17" i="1"/>
  <c r="AV17" i="1"/>
  <c r="AU17" i="1"/>
  <c r="AS17" i="1"/>
  <c r="AR17" i="1"/>
  <c r="AQ17" i="1"/>
  <c r="AP17" i="1"/>
  <c r="AO17" i="1"/>
  <c r="AN17" i="1"/>
  <c r="AK17" i="1"/>
  <c r="AJ17" i="1"/>
  <c r="AI17" i="1"/>
  <c r="AH17" i="1"/>
  <c r="AG17" i="1"/>
  <c r="AF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B28" i="1" s="1"/>
  <c r="BU16" i="1"/>
  <c r="BT16" i="1"/>
  <c r="BU15" i="1"/>
  <c r="BT15" i="1"/>
  <c r="BU14" i="1"/>
  <c r="BT14" i="1"/>
  <c r="BU13" i="1"/>
  <c r="BT13" i="1"/>
  <c r="BU12" i="1"/>
  <c r="BT12" i="1"/>
  <c r="BU11" i="1"/>
  <c r="BT11" i="1"/>
  <c r="BU10" i="1"/>
  <c r="BU17" i="1" s="1"/>
  <c r="BU28" i="1" s="1"/>
  <c r="BU46" i="1" s="1"/>
  <c r="BT10" i="1"/>
  <c r="BU9" i="1"/>
  <c r="BT9" i="1"/>
  <c r="G46" i="1" l="1"/>
  <c r="X46" i="1"/>
  <c r="AQ46" i="1"/>
  <c r="BH46" i="1"/>
  <c r="K46" i="1"/>
  <c r="AB46" i="1"/>
  <c r="AV46" i="1"/>
  <c r="BM46" i="1"/>
  <c r="O46" i="1"/>
  <c r="AG46" i="1"/>
  <c r="AZ46" i="1"/>
  <c r="BQ46" i="1"/>
  <c r="BT17" i="1"/>
  <c r="BT28" i="1" s="1"/>
  <c r="BT46" i="1" s="1"/>
  <c r="B44" i="1"/>
  <c r="B46" i="1" s="1"/>
  <c r="BG38" i="1"/>
  <c r="BG40" i="1"/>
  <c r="BG37" i="1"/>
  <c r="BG36" i="1"/>
  <c r="BG39" i="1"/>
  <c r="BG35" i="1"/>
  <c r="BG42" i="1"/>
  <c r="BG44" i="1"/>
  <c r="BG46" i="1"/>
  <c r="BG41" i="1"/>
</calcChain>
</file>

<file path=xl/sharedStrings.xml><?xml version="1.0" encoding="utf-8"?>
<sst xmlns="http://schemas.openxmlformats.org/spreadsheetml/2006/main" count="273" uniqueCount="69">
  <si>
    <t xml:space="preserve">  6. melléklet </t>
  </si>
  <si>
    <t xml:space="preserve">Az ÖNKORMÁNYZAT 2020. évi MŰKÖDÉSI ÉS FELHALMOZÁSI KÖLTSÉGVETÉS KIADÁSI előirányzatai  </t>
  </si>
  <si>
    <t>feladatonként</t>
  </si>
  <si>
    <t xml:space="preserve"> Ft-ban</t>
  </si>
  <si>
    <t xml:space="preserve">KIADÁSOK JOGCÍMEI </t>
  </si>
  <si>
    <t>Kötelező feladatok</t>
  </si>
  <si>
    <t>Kötelező feldadatok</t>
  </si>
  <si>
    <t>Önként vállalt feladatok</t>
  </si>
  <si>
    <t>Állami feladatok</t>
  </si>
  <si>
    <t>Mind-összesen</t>
  </si>
  <si>
    <t>045160 Közutak üzemeltetése, fenntartása</t>
  </si>
  <si>
    <t>011130 Önkormányzati jogalkotás</t>
  </si>
  <si>
    <t>013350 Önkormányzati vagyonnal való gazdálkodás (3 épület)</t>
  </si>
  <si>
    <t>013350 Önkormányzati vagyonnal való gazdálkodás (ÖNÓ)</t>
  </si>
  <si>
    <t>013350 Önkormányzati vagyonnal való gazdálkodás (szennyvíz)</t>
  </si>
  <si>
    <t xml:space="preserve">013350 Önkormányzati vagyonnal való gazdálkodás </t>
  </si>
  <si>
    <t xml:space="preserve"> 013320 Köztemető-fenntartás és - működtetés</t>
  </si>
  <si>
    <t>0133330 Pályazati- és támogatáskezelés, ellenőrzés(1.6.2)</t>
  </si>
  <si>
    <t>0133330 Pályazati- és támogatáskezelés, ellenőrzés(2.4.1.)</t>
  </si>
  <si>
    <t xml:space="preserve">018010 Önkormányzatok elszámolásai </t>
  </si>
  <si>
    <t>018030 Támogatási célú finanszírozási műveletek</t>
  </si>
  <si>
    <t>041233 Közfoglalkoztatás</t>
  </si>
  <si>
    <t>041237  Közfoglalkoztatás start</t>
  </si>
  <si>
    <t>047120 Piac üzemeltetés</t>
  </si>
  <si>
    <t>062020 Településfej. (temetőfej.)</t>
  </si>
  <si>
    <t>062020 Településfej. (járda építés)</t>
  </si>
  <si>
    <t>062020 Településfej. (közterületi játszóter kialakítása)</t>
  </si>
  <si>
    <t>062020 Településfej. (orvosi eszköz beszerzés)</t>
  </si>
  <si>
    <t>064010 Közvilágítás</t>
  </si>
  <si>
    <t>066010 Zöldterület-kezelés</t>
  </si>
  <si>
    <t>066020 Város- és községgazd.</t>
  </si>
  <si>
    <t>072311 Fogorvosi alapellátás</t>
  </si>
  <si>
    <t>074031 Család és nővédelmi egészségügyi gondozás</t>
  </si>
  <si>
    <t>082042 Könyvtári állomány gyarapítása</t>
  </si>
  <si>
    <t>082044 Könyvtári szolgáltatás</t>
  </si>
  <si>
    <t>082092 Közmű-velődés</t>
  </si>
  <si>
    <t>104042 Gyermekjóléti szolg.</t>
  </si>
  <si>
    <t>107051 Szociális étkzet.</t>
  </si>
  <si>
    <t>107052 Házi segítség-nyújtás</t>
  </si>
  <si>
    <t>107060 Egyéb szoc.ell.</t>
  </si>
  <si>
    <t>084031 Civil szervezetek műk.támog.</t>
  </si>
  <si>
    <t>074040 Fertőző megbetegedések megelőzése, járványügyi ellátás</t>
  </si>
  <si>
    <t>900060 Forgatási célú finansz.</t>
  </si>
  <si>
    <t>Előirányzat</t>
  </si>
  <si>
    <t xml:space="preserve">Mód. előirányzat </t>
  </si>
  <si>
    <t>K1. Személyi juttatás</t>
  </si>
  <si>
    <t xml:space="preserve">K2. Munkaadót terhelő járulékok és szoc. hozzájár. adó </t>
  </si>
  <si>
    <t>K3. Dologi kiadások</t>
  </si>
  <si>
    <t xml:space="preserve">K4. Ellátottak pénzbeli juttatásai </t>
  </si>
  <si>
    <t xml:space="preserve">K5. Egyéb működési kiadások összesen </t>
  </si>
  <si>
    <t xml:space="preserve">Ebből: Általános tartalék </t>
  </si>
  <si>
    <r>
      <t xml:space="preserve">      </t>
    </r>
    <r>
      <rPr>
        <i/>
        <sz val="8"/>
        <rFont val="Arial CE"/>
        <charset val="238"/>
      </rPr>
      <t xml:space="preserve">     Céltartalék</t>
    </r>
  </si>
  <si>
    <t>A. Működési költségvetési kiadások össz. (K1. …+K5.)</t>
  </si>
  <si>
    <t xml:space="preserve">K911. Hitel-, kölcsöntörlesztés államháztartáson kívülre </t>
  </si>
  <si>
    <t>K912. Belföldi értékpapírok kiadásai</t>
  </si>
  <si>
    <t xml:space="preserve">K913. Államháztartáson belüli megelőlegezések folyóstása </t>
  </si>
  <si>
    <t>K914. Államháztartáson belüli megelőlegezések visszafizetése</t>
  </si>
  <si>
    <t xml:space="preserve">K915. Központi, irányítószervi támogatás folyósítása </t>
  </si>
  <si>
    <t xml:space="preserve">K916. Péneszközök betétként elhelyezése </t>
  </si>
  <si>
    <t xml:space="preserve">K917. Pénzügyi lízing kiadásai </t>
  </si>
  <si>
    <t xml:space="preserve">B. Finanszírozási kiadások összesen (K911. …+K917.) </t>
  </si>
  <si>
    <t xml:space="preserve">C. MŰKÖDÉSI KIADÁSOK MINDÖSSZESEN (A+B) </t>
  </si>
  <si>
    <t xml:space="preserve">K6. Beruházások </t>
  </si>
  <si>
    <t xml:space="preserve">K7. Felújítások </t>
  </si>
  <si>
    <t xml:space="preserve">K8. Egyéb felhalmozási kiadások </t>
  </si>
  <si>
    <t>D. Felhalmozási költségvetési kiadások össz. (K. …+K8.)</t>
  </si>
  <si>
    <t xml:space="preserve">E. Finanszírozási kiadások összesen (K911. …+K917.) </t>
  </si>
  <si>
    <t xml:space="preserve">F. FELHALMOZÁSI KIADÁSOK MINDÖSSZESEN (D+E) </t>
  </si>
  <si>
    <t>G. KIADÁS MINDÖSSZESEN (C+F)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</si>
</sst>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b/>
      <sz val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i/>
      <sz val="8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right"/>
    </xf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3" fontId="3" fillId="0" borderId="2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3" fillId="0" borderId="2" xfId="0" applyFont="1" applyBorder="1" applyAlignment="1">
      <alignment horizontal="left" vertical="center" wrapText="1"/>
    </xf>
    <xf numFmtId="16" fontId="3" fillId="0" borderId="2" xfId="0" applyNumberFormat="1" applyFont="1" applyBorder="1" applyAlignment="1">
      <alignment horizontal="left" wrapText="1"/>
    </xf>
    <xf numFmtId="0" fontId="5" fillId="0" borderId="2" xfId="0" applyFont="1" applyBorder="1" applyAlignment="1">
      <alignment horizontal="left"/>
    </xf>
    <xf numFmtId="0" fontId="3" fillId="0" borderId="2" xfId="0" applyFont="1" applyBorder="1"/>
    <xf numFmtId="3" fontId="5" fillId="0" borderId="2" xfId="0" applyNumberFormat="1" applyFont="1" applyBorder="1" applyAlignment="1">
      <alignment horizontal="right" wrapText="1"/>
    </xf>
    <xf numFmtId="16" fontId="3" fillId="0" borderId="2" xfId="0" applyNumberFormat="1" applyFont="1" applyBorder="1" applyAlignment="1">
      <alignment horizontal="left" vertical="center" wrapText="1"/>
    </xf>
    <xf numFmtId="3" fontId="3" fillId="0" borderId="2" xfId="0" applyNumberFormat="1" applyFont="1" applyBorder="1" applyAlignment="1">
      <alignment horizontal="right" wrapText="1"/>
    </xf>
    <xf numFmtId="0" fontId="4" fillId="0" borderId="2" xfId="0" applyFont="1" applyBorder="1" applyAlignment="1">
      <alignment horizontal="left" vertical="center"/>
    </xf>
    <xf numFmtId="3" fontId="4" fillId="0" borderId="2" xfId="0" applyNumberFormat="1" applyFont="1" applyBorder="1" applyAlignment="1">
      <alignment horizontal="right" wrapText="1"/>
    </xf>
    <xf numFmtId="0" fontId="3" fillId="0" borderId="2" xfId="0" applyFont="1" applyBorder="1" applyAlignment="1">
      <alignment vertical="center"/>
    </xf>
    <xf numFmtId="3" fontId="3" fillId="0" borderId="2" xfId="0" applyNumberFormat="1" applyFont="1" applyBorder="1" applyAlignment="1">
      <alignment horizontal="right" vertical="center"/>
    </xf>
    <xf numFmtId="0" fontId="4" fillId="0" borderId="2" xfId="0" applyFont="1" applyBorder="1"/>
    <xf numFmtId="0" fontId="4" fillId="0" borderId="2" xfId="0" applyFont="1" applyBorder="1" applyAlignment="1">
      <alignment horizontal="left"/>
    </xf>
    <xf numFmtId="0" fontId="4" fillId="2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0" fontId="4" fillId="2" borderId="2" xfId="0" applyFont="1" applyFill="1" applyBorder="1" applyAlignment="1">
      <alignment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89620-CAB5-4A61-A556-917D9992D68A}">
  <dimension ref="A1:BU46"/>
  <sheetViews>
    <sheetView tabSelected="1" workbookViewId="0">
      <selection sqref="A1:BU46"/>
    </sheetView>
  </sheetViews>
  <sheetFormatPr defaultRowHeight="15" x14ac:dyDescent="0.25"/>
  <sheetData>
    <row r="1" spans="1:7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  <c r="Q1" s="2"/>
      <c r="R1" s="2"/>
      <c r="S1" s="2"/>
      <c r="T1" s="2"/>
      <c r="U1" s="2"/>
      <c r="V1" s="2"/>
      <c r="W1" s="2"/>
      <c r="X1" s="3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2"/>
    </row>
    <row r="2" spans="1:73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5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2"/>
    </row>
    <row r="3" spans="1:73" x14ac:dyDescent="0.25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7"/>
      <c r="Q3" s="7"/>
      <c r="R3" s="7"/>
      <c r="S3" s="7"/>
      <c r="T3" s="7"/>
      <c r="U3" s="7"/>
      <c r="V3" s="7"/>
      <c r="W3" s="7"/>
      <c r="X3" s="8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7"/>
    </row>
    <row r="4" spans="1:73" x14ac:dyDescent="0.25">
      <c r="A4" s="6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Q4" s="7"/>
      <c r="R4" s="7"/>
      <c r="S4" s="7"/>
      <c r="T4" s="7"/>
      <c r="U4" s="7"/>
      <c r="V4" s="7"/>
      <c r="W4" s="7"/>
      <c r="X4" s="8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7"/>
    </row>
    <row r="5" spans="1:73" x14ac:dyDescent="0.25">
      <c r="A5" s="9" t="s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0"/>
      <c r="Q5" s="10"/>
      <c r="R5" s="10"/>
      <c r="S5" s="10"/>
      <c r="T5" s="10"/>
      <c r="U5" s="10"/>
      <c r="V5" s="10"/>
      <c r="W5" s="10"/>
      <c r="X5" s="11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12"/>
      <c r="BS5" s="12"/>
      <c r="BT5" s="12"/>
      <c r="BU5" s="13"/>
    </row>
    <row r="6" spans="1:73" x14ac:dyDescent="0.25">
      <c r="A6" s="14" t="s">
        <v>4</v>
      </c>
      <c r="B6" s="15" t="s">
        <v>5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4" t="s">
        <v>4</v>
      </c>
      <c r="Q6" s="16" t="s">
        <v>5</v>
      </c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8"/>
      <c r="AE6" s="14" t="s">
        <v>4</v>
      </c>
      <c r="AF6" s="15" t="s">
        <v>5</v>
      </c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4" t="s">
        <v>4</v>
      </c>
      <c r="AU6" s="15" t="s">
        <v>6</v>
      </c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4" t="s">
        <v>4</v>
      </c>
      <c r="BJ6" s="15" t="s">
        <v>5</v>
      </c>
      <c r="BK6" s="15"/>
      <c r="BL6" s="15"/>
      <c r="BM6" s="15"/>
      <c r="BN6" s="15" t="s">
        <v>7</v>
      </c>
      <c r="BO6" s="15"/>
      <c r="BP6" s="15"/>
      <c r="BQ6" s="15"/>
      <c r="BR6" s="15" t="s">
        <v>8</v>
      </c>
      <c r="BS6" s="15"/>
      <c r="BT6" s="19" t="s">
        <v>9</v>
      </c>
      <c r="BU6" s="19"/>
    </row>
    <row r="7" spans="1:73" x14ac:dyDescent="0.25">
      <c r="A7" s="14"/>
      <c r="B7" s="15" t="s">
        <v>10</v>
      </c>
      <c r="C7" s="15"/>
      <c r="D7" s="15" t="s">
        <v>11</v>
      </c>
      <c r="E7" s="15"/>
      <c r="F7" s="15" t="s">
        <v>12</v>
      </c>
      <c r="G7" s="15"/>
      <c r="H7" s="15" t="s">
        <v>13</v>
      </c>
      <c r="I7" s="15"/>
      <c r="J7" s="15" t="s">
        <v>14</v>
      </c>
      <c r="K7" s="15"/>
      <c r="L7" s="15" t="s">
        <v>15</v>
      </c>
      <c r="M7" s="15"/>
      <c r="N7" s="15" t="s">
        <v>16</v>
      </c>
      <c r="O7" s="15"/>
      <c r="P7" s="14"/>
      <c r="Q7" s="15" t="s">
        <v>17</v>
      </c>
      <c r="R7" s="15"/>
      <c r="S7" s="15" t="s">
        <v>18</v>
      </c>
      <c r="T7" s="15"/>
      <c r="U7" s="15" t="s">
        <v>19</v>
      </c>
      <c r="V7" s="15"/>
      <c r="W7" s="15" t="s">
        <v>20</v>
      </c>
      <c r="X7" s="15"/>
      <c r="Y7" s="15" t="s">
        <v>21</v>
      </c>
      <c r="Z7" s="15"/>
      <c r="AA7" s="15" t="s">
        <v>22</v>
      </c>
      <c r="AB7" s="15"/>
      <c r="AC7" s="15" t="s">
        <v>23</v>
      </c>
      <c r="AD7" s="15"/>
      <c r="AE7" s="14"/>
      <c r="AF7" s="15" t="s">
        <v>24</v>
      </c>
      <c r="AG7" s="15"/>
      <c r="AH7" s="15" t="s">
        <v>25</v>
      </c>
      <c r="AI7" s="15"/>
      <c r="AJ7" s="15" t="s">
        <v>26</v>
      </c>
      <c r="AK7" s="15"/>
      <c r="AL7" s="15" t="s">
        <v>27</v>
      </c>
      <c r="AM7" s="15"/>
      <c r="AN7" s="15" t="s">
        <v>28</v>
      </c>
      <c r="AO7" s="15"/>
      <c r="AP7" s="15" t="s">
        <v>29</v>
      </c>
      <c r="AQ7" s="15"/>
      <c r="AR7" s="15" t="s">
        <v>30</v>
      </c>
      <c r="AS7" s="15"/>
      <c r="AT7" s="14"/>
      <c r="AU7" s="15" t="s">
        <v>31</v>
      </c>
      <c r="AV7" s="15"/>
      <c r="AW7" s="15" t="s">
        <v>32</v>
      </c>
      <c r="AX7" s="15"/>
      <c r="AY7" s="15" t="s">
        <v>33</v>
      </c>
      <c r="AZ7" s="15"/>
      <c r="BA7" s="15" t="s">
        <v>34</v>
      </c>
      <c r="BB7" s="15"/>
      <c r="BC7" s="15" t="s">
        <v>35</v>
      </c>
      <c r="BD7" s="15"/>
      <c r="BE7" s="15" t="s">
        <v>36</v>
      </c>
      <c r="BF7" s="15"/>
      <c r="BG7" s="15" t="s">
        <v>37</v>
      </c>
      <c r="BH7" s="15"/>
      <c r="BI7" s="14"/>
      <c r="BJ7" s="15" t="s">
        <v>38</v>
      </c>
      <c r="BK7" s="15"/>
      <c r="BL7" s="15" t="s">
        <v>39</v>
      </c>
      <c r="BM7" s="15"/>
      <c r="BN7" s="15" t="s">
        <v>40</v>
      </c>
      <c r="BO7" s="15"/>
      <c r="BP7" s="15" t="s">
        <v>41</v>
      </c>
      <c r="BQ7" s="15"/>
      <c r="BR7" s="15" t="s">
        <v>42</v>
      </c>
      <c r="BS7" s="15"/>
      <c r="BT7" s="19"/>
      <c r="BU7" s="19"/>
    </row>
    <row r="8" spans="1:73" ht="33.75" x14ac:dyDescent="0.25">
      <c r="A8" s="20"/>
      <c r="B8" s="21" t="s">
        <v>43</v>
      </c>
      <c r="C8" s="21" t="s">
        <v>44</v>
      </c>
      <c r="D8" s="21" t="s">
        <v>43</v>
      </c>
      <c r="E8" s="21" t="s">
        <v>44</v>
      </c>
      <c r="F8" s="21" t="s">
        <v>43</v>
      </c>
      <c r="G8" s="21" t="s">
        <v>44</v>
      </c>
      <c r="H8" s="21" t="s">
        <v>43</v>
      </c>
      <c r="I8" s="21" t="s">
        <v>44</v>
      </c>
      <c r="J8" s="21" t="s">
        <v>43</v>
      </c>
      <c r="K8" s="21" t="s">
        <v>44</v>
      </c>
      <c r="L8" s="21" t="s">
        <v>43</v>
      </c>
      <c r="M8" s="21" t="s">
        <v>44</v>
      </c>
      <c r="N8" s="21" t="s">
        <v>43</v>
      </c>
      <c r="O8" s="21" t="s">
        <v>44</v>
      </c>
      <c r="P8" s="20"/>
      <c r="Q8" s="21" t="s">
        <v>43</v>
      </c>
      <c r="R8" s="21" t="s">
        <v>44</v>
      </c>
      <c r="S8" s="21" t="s">
        <v>43</v>
      </c>
      <c r="T8" s="21" t="s">
        <v>44</v>
      </c>
      <c r="U8" s="21" t="s">
        <v>43</v>
      </c>
      <c r="V8" s="21" t="s">
        <v>44</v>
      </c>
      <c r="W8" s="21" t="s">
        <v>43</v>
      </c>
      <c r="X8" s="21" t="s">
        <v>44</v>
      </c>
      <c r="Y8" s="21" t="s">
        <v>43</v>
      </c>
      <c r="Z8" s="21" t="s">
        <v>44</v>
      </c>
      <c r="AA8" s="21" t="s">
        <v>43</v>
      </c>
      <c r="AB8" s="21" t="s">
        <v>44</v>
      </c>
      <c r="AC8" s="21" t="s">
        <v>43</v>
      </c>
      <c r="AD8" s="21" t="s">
        <v>44</v>
      </c>
      <c r="AE8" s="20"/>
      <c r="AF8" s="21" t="s">
        <v>43</v>
      </c>
      <c r="AG8" s="21" t="s">
        <v>44</v>
      </c>
      <c r="AH8" s="21" t="s">
        <v>43</v>
      </c>
      <c r="AI8" s="21" t="s">
        <v>44</v>
      </c>
      <c r="AJ8" s="21" t="s">
        <v>43</v>
      </c>
      <c r="AK8" s="21" t="s">
        <v>44</v>
      </c>
      <c r="AL8" s="21" t="s">
        <v>43</v>
      </c>
      <c r="AM8" s="21" t="s">
        <v>44</v>
      </c>
      <c r="AN8" s="21" t="s">
        <v>43</v>
      </c>
      <c r="AO8" s="21" t="s">
        <v>44</v>
      </c>
      <c r="AP8" s="21" t="s">
        <v>43</v>
      </c>
      <c r="AQ8" s="21" t="s">
        <v>44</v>
      </c>
      <c r="AR8" s="21" t="s">
        <v>43</v>
      </c>
      <c r="AS8" s="21" t="s">
        <v>44</v>
      </c>
      <c r="AT8" s="20"/>
      <c r="AU8" s="21" t="s">
        <v>43</v>
      </c>
      <c r="AV8" s="21" t="s">
        <v>44</v>
      </c>
      <c r="AW8" s="21" t="s">
        <v>43</v>
      </c>
      <c r="AX8" s="21" t="s">
        <v>44</v>
      </c>
      <c r="AY8" s="21" t="s">
        <v>43</v>
      </c>
      <c r="AZ8" s="21" t="s">
        <v>44</v>
      </c>
      <c r="BA8" s="21" t="s">
        <v>43</v>
      </c>
      <c r="BB8" s="21" t="s">
        <v>44</v>
      </c>
      <c r="BC8" s="21" t="s">
        <v>43</v>
      </c>
      <c r="BD8" s="21" t="s">
        <v>44</v>
      </c>
      <c r="BE8" s="21" t="s">
        <v>43</v>
      </c>
      <c r="BF8" s="21" t="s">
        <v>44</v>
      </c>
      <c r="BG8" s="21" t="s">
        <v>43</v>
      </c>
      <c r="BH8" s="21" t="s">
        <v>44</v>
      </c>
      <c r="BI8" s="20"/>
      <c r="BJ8" s="21" t="s">
        <v>43</v>
      </c>
      <c r="BK8" s="21" t="s">
        <v>44</v>
      </c>
      <c r="BL8" s="21" t="s">
        <v>43</v>
      </c>
      <c r="BM8" s="21" t="s">
        <v>44</v>
      </c>
      <c r="BN8" s="21" t="s">
        <v>43</v>
      </c>
      <c r="BO8" s="21" t="s">
        <v>44</v>
      </c>
      <c r="BP8" s="21" t="s">
        <v>43</v>
      </c>
      <c r="BQ8" s="21" t="s">
        <v>44</v>
      </c>
      <c r="BR8" s="21" t="s">
        <v>43</v>
      </c>
      <c r="BS8" s="21" t="s">
        <v>44</v>
      </c>
      <c r="BT8" s="21" t="s">
        <v>43</v>
      </c>
      <c r="BU8" s="21" t="s">
        <v>44</v>
      </c>
    </row>
    <row r="9" spans="1:73" x14ac:dyDescent="0.25">
      <c r="A9" s="22" t="s">
        <v>45</v>
      </c>
      <c r="B9" s="23"/>
      <c r="C9" s="23"/>
      <c r="D9" s="23">
        <v>14652843</v>
      </c>
      <c r="E9" s="23">
        <v>13507011</v>
      </c>
      <c r="F9" s="23">
        <v>1710000</v>
      </c>
      <c r="G9" s="23">
        <v>0</v>
      </c>
      <c r="H9" s="23">
        <v>410000</v>
      </c>
      <c r="I9" s="23">
        <v>0</v>
      </c>
      <c r="J9" s="23"/>
      <c r="K9" s="23"/>
      <c r="L9" s="23"/>
      <c r="M9" s="23"/>
      <c r="N9" s="23">
        <v>480000</v>
      </c>
      <c r="O9" s="23">
        <v>511270</v>
      </c>
      <c r="P9" s="22" t="s">
        <v>45</v>
      </c>
      <c r="Q9" s="23">
        <v>17364000</v>
      </c>
      <c r="R9" s="23">
        <v>17515567</v>
      </c>
      <c r="S9" s="23">
        <v>4560000</v>
      </c>
      <c r="T9" s="23">
        <v>4560000</v>
      </c>
      <c r="U9" s="23"/>
      <c r="V9" s="23"/>
      <c r="W9" s="23"/>
      <c r="X9" s="23"/>
      <c r="Y9" s="23">
        <v>9457480</v>
      </c>
      <c r="Z9" s="23">
        <v>18098920</v>
      </c>
      <c r="AA9" s="23">
        <v>10844160</v>
      </c>
      <c r="AB9" s="23">
        <v>10970424</v>
      </c>
      <c r="AC9" s="23"/>
      <c r="AD9" s="23"/>
      <c r="AE9" s="22" t="s">
        <v>45</v>
      </c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>
        <v>2576000</v>
      </c>
      <c r="AS9" s="23">
        <v>5714632</v>
      </c>
      <c r="AT9" s="22" t="s">
        <v>45</v>
      </c>
      <c r="AU9" s="23"/>
      <c r="AV9" s="23"/>
      <c r="AW9" s="23">
        <v>3095000</v>
      </c>
      <c r="AX9" s="23">
        <v>3278027</v>
      </c>
      <c r="AY9" s="23"/>
      <c r="AZ9" s="23"/>
      <c r="BA9" s="23">
        <v>1440000</v>
      </c>
      <c r="BB9" s="23">
        <v>1543500</v>
      </c>
      <c r="BC9" s="23"/>
      <c r="BD9" s="23"/>
      <c r="BE9" s="23">
        <v>1800000</v>
      </c>
      <c r="BF9" s="23">
        <v>1800000</v>
      </c>
      <c r="BG9" s="23">
        <v>2523600</v>
      </c>
      <c r="BH9" s="23">
        <v>2049028</v>
      </c>
      <c r="BI9" s="22" t="s">
        <v>45</v>
      </c>
      <c r="BJ9" s="23">
        <v>7750800</v>
      </c>
      <c r="BK9" s="23">
        <v>10109258</v>
      </c>
      <c r="BL9" s="23"/>
      <c r="BM9" s="23"/>
      <c r="BN9" s="23"/>
      <c r="BO9" s="23"/>
      <c r="BP9" s="23"/>
      <c r="BQ9" s="23"/>
      <c r="BR9" s="23"/>
      <c r="BS9" s="23"/>
      <c r="BT9" s="24">
        <f t="shared" ref="BT9:BT17" si="0">B9+D9+F9+H9+J9+N9+Q9+S9+U9+W9+Y9+AA9+AC9+AF9+AH9+AN9+AP9+AR9+AU9+AW9+AY9+BA9+BC9+BE9+BG9+BJ9+BL9+BN9+BP9+BR9+AJ9</f>
        <v>78663883</v>
      </c>
      <c r="BU9" s="24">
        <f>C9+E9+G9+I9+K9+O9+R9+T9+V9+X9+Z9+AB9+AD9+AG9+AI9+AO9+AQ9+AS9+AV9+AX9+AZ9+BB9+BD9+BF9+BH9+BK9+BM9+BO9+BQ9+BS9+AK9+M9</f>
        <v>89657637</v>
      </c>
    </row>
    <row r="10" spans="1:73" ht="78.75" x14ac:dyDescent="0.25">
      <c r="A10" s="25" t="s">
        <v>46</v>
      </c>
      <c r="B10" s="23"/>
      <c r="C10" s="23"/>
      <c r="D10" s="23">
        <v>2586889</v>
      </c>
      <c r="E10" s="23">
        <v>2092676</v>
      </c>
      <c r="F10" s="23">
        <v>376200</v>
      </c>
      <c r="G10" s="23">
        <v>0</v>
      </c>
      <c r="H10" s="23">
        <v>90200</v>
      </c>
      <c r="I10" s="23">
        <v>0</v>
      </c>
      <c r="J10" s="23"/>
      <c r="K10" s="23"/>
      <c r="L10" s="23"/>
      <c r="M10" s="23"/>
      <c r="N10" s="23">
        <v>84000</v>
      </c>
      <c r="O10" s="23">
        <v>93114</v>
      </c>
      <c r="P10" s="25" t="s">
        <v>46</v>
      </c>
      <c r="Q10" s="23">
        <v>3038700</v>
      </c>
      <c r="R10" s="23">
        <v>2291970</v>
      </c>
      <c r="S10" s="23">
        <v>798000</v>
      </c>
      <c r="T10" s="23">
        <v>711245</v>
      </c>
      <c r="U10" s="23"/>
      <c r="V10" s="23"/>
      <c r="W10" s="23"/>
      <c r="X10" s="23"/>
      <c r="Y10" s="23">
        <v>827530</v>
      </c>
      <c r="Z10" s="23">
        <v>1509368</v>
      </c>
      <c r="AA10" s="23">
        <v>948864</v>
      </c>
      <c r="AB10" s="23">
        <v>968640</v>
      </c>
      <c r="AC10" s="23"/>
      <c r="AD10" s="23"/>
      <c r="AE10" s="25" t="s">
        <v>46</v>
      </c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>
        <v>450800</v>
      </c>
      <c r="AS10" s="23">
        <v>721986</v>
      </c>
      <c r="AT10" s="25" t="s">
        <v>46</v>
      </c>
      <c r="AU10" s="23"/>
      <c r="AV10" s="23"/>
      <c r="AW10" s="23">
        <v>541625</v>
      </c>
      <c r="AX10" s="23">
        <v>508313</v>
      </c>
      <c r="AY10" s="23"/>
      <c r="AZ10" s="23"/>
      <c r="BA10" s="23">
        <v>252000</v>
      </c>
      <c r="BB10" s="23">
        <v>255965</v>
      </c>
      <c r="BC10" s="23"/>
      <c r="BD10" s="23"/>
      <c r="BE10" s="23">
        <v>315000</v>
      </c>
      <c r="BF10" s="23">
        <v>270000</v>
      </c>
      <c r="BG10" s="23">
        <v>441630</v>
      </c>
      <c r="BH10" s="23">
        <v>432145</v>
      </c>
      <c r="BI10" s="25" t="s">
        <v>46</v>
      </c>
      <c r="BJ10" s="23">
        <v>1356390</v>
      </c>
      <c r="BK10" s="23">
        <v>1662428</v>
      </c>
      <c r="BL10" s="23"/>
      <c r="BM10" s="23"/>
      <c r="BN10" s="23"/>
      <c r="BO10" s="23"/>
      <c r="BP10" s="23"/>
      <c r="BQ10" s="23"/>
      <c r="BR10" s="23"/>
      <c r="BS10" s="23"/>
      <c r="BT10" s="24">
        <f t="shared" si="0"/>
        <v>12107828</v>
      </c>
      <c r="BU10" s="24">
        <f>C10+E10+G10+I10+K10+O10+R10+T10+V10+X10+Z10+AB10+AD10+AG10+AI10+AO10+AQ10+AS10+AV10+AX10+AZ10+BB10+BD10+BF10+BH10+BK10+BM10+BO10+BQ10+BS10+AK10+M10</f>
        <v>11517850</v>
      </c>
    </row>
    <row r="11" spans="1:73" x14ac:dyDescent="0.25">
      <c r="A11" s="22" t="s">
        <v>47</v>
      </c>
      <c r="B11" s="23">
        <v>956169</v>
      </c>
      <c r="C11" s="23">
        <v>104483</v>
      </c>
      <c r="D11" s="23">
        <v>1870000</v>
      </c>
      <c r="E11" s="23">
        <v>5920505</v>
      </c>
      <c r="F11" s="23">
        <v>295910</v>
      </c>
      <c r="G11" s="23">
        <v>0</v>
      </c>
      <c r="H11" s="23">
        <v>199390</v>
      </c>
      <c r="I11" s="23">
        <v>0</v>
      </c>
      <c r="J11" s="23"/>
      <c r="K11" s="23">
        <v>1315690</v>
      </c>
      <c r="L11" s="23"/>
      <c r="M11" s="23">
        <v>1763085</v>
      </c>
      <c r="N11" s="23">
        <v>431600</v>
      </c>
      <c r="O11" s="23">
        <v>553851</v>
      </c>
      <c r="P11" s="22" t="s">
        <v>47</v>
      </c>
      <c r="Q11" s="23">
        <v>14254137</v>
      </c>
      <c r="R11" s="23">
        <v>15386348</v>
      </c>
      <c r="S11" s="23"/>
      <c r="T11" s="23">
        <v>1968135</v>
      </c>
      <c r="U11" s="23"/>
      <c r="V11" s="23"/>
      <c r="W11" s="23"/>
      <c r="X11" s="23"/>
      <c r="Y11" s="23"/>
      <c r="Z11" s="23">
        <v>14365</v>
      </c>
      <c r="AA11" s="23"/>
      <c r="AB11" s="23">
        <v>1217830</v>
      </c>
      <c r="AC11" s="23">
        <v>323850</v>
      </c>
      <c r="AD11" s="23">
        <v>351869</v>
      </c>
      <c r="AE11" s="22" t="s">
        <v>47</v>
      </c>
      <c r="AF11" s="23"/>
      <c r="AG11" s="23">
        <v>114300</v>
      </c>
      <c r="AH11" s="23"/>
      <c r="AI11" s="23"/>
      <c r="AJ11" s="23"/>
      <c r="AK11" s="23">
        <v>125000</v>
      </c>
      <c r="AL11" s="23"/>
      <c r="AM11" s="23"/>
      <c r="AN11" s="23">
        <v>4127500</v>
      </c>
      <c r="AO11" s="23">
        <v>4073504</v>
      </c>
      <c r="AP11" s="23">
        <v>618350</v>
      </c>
      <c r="AQ11" s="23">
        <v>810097</v>
      </c>
      <c r="AR11" s="23">
        <v>4330850</v>
      </c>
      <c r="AS11" s="23">
        <v>3635193</v>
      </c>
      <c r="AT11" s="22" t="s">
        <v>47</v>
      </c>
      <c r="AU11" s="23">
        <v>3458400</v>
      </c>
      <c r="AV11" s="23">
        <v>5209200</v>
      </c>
      <c r="AW11" s="23">
        <v>1282075</v>
      </c>
      <c r="AX11" s="23">
        <v>1370164</v>
      </c>
      <c r="AY11" s="23"/>
      <c r="AZ11" s="23">
        <v>29940</v>
      </c>
      <c r="BA11" s="23">
        <v>556490</v>
      </c>
      <c r="BB11" s="23">
        <v>606732</v>
      </c>
      <c r="BC11" s="23">
        <v>4788885</v>
      </c>
      <c r="BD11" s="23">
        <v>476502</v>
      </c>
      <c r="BE11" s="23">
        <v>260800</v>
      </c>
      <c r="BF11" s="23">
        <v>827377</v>
      </c>
      <c r="BG11" s="23">
        <v>5159500</v>
      </c>
      <c r="BH11" s="23">
        <v>3341357</v>
      </c>
      <c r="BI11" s="22" t="s">
        <v>47</v>
      </c>
      <c r="BJ11" s="23">
        <v>971550</v>
      </c>
      <c r="BK11" s="23">
        <v>712387</v>
      </c>
      <c r="BL11" s="23">
        <v>1151650</v>
      </c>
      <c r="BM11" s="23">
        <v>7804189</v>
      </c>
      <c r="BN11" s="23"/>
      <c r="BO11" s="23"/>
      <c r="BP11" s="23"/>
      <c r="BQ11" s="23">
        <v>592901</v>
      </c>
      <c r="BR11" s="23"/>
      <c r="BS11" s="23"/>
      <c r="BT11" s="24">
        <f t="shared" si="0"/>
        <v>45037106</v>
      </c>
      <c r="BU11" s="24">
        <f>C11+E11+G11+I11+K11+O11+R11+T11+V11+X11+Z11+AB11+AD11+AG11+AI11+AO11+AQ11+AS11+AV11+AX11+AZ11+BB11+BD11+BF11+BH11+BK11+BM11+BO11+BQ11+BS11+AK11+M11</f>
        <v>58325004</v>
      </c>
    </row>
    <row r="12" spans="1:73" ht="45.75" x14ac:dyDescent="0.25">
      <c r="A12" s="26" t="s">
        <v>48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6" t="s">
        <v>48</v>
      </c>
      <c r="Q12" s="23">
        <v>2200710</v>
      </c>
      <c r="R12" s="23">
        <v>1854640</v>
      </c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6" t="s">
        <v>48</v>
      </c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6" t="s">
        <v>48</v>
      </c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6" t="s">
        <v>48</v>
      </c>
      <c r="BJ12" s="23"/>
      <c r="BK12" s="23"/>
      <c r="BL12" s="23">
        <v>1500000</v>
      </c>
      <c r="BM12" s="23">
        <v>1500000</v>
      </c>
      <c r="BN12" s="23"/>
      <c r="BO12" s="23"/>
      <c r="BP12" s="23"/>
      <c r="BQ12" s="23"/>
      <c r="BR12" s="23"/>
      <c r="BS12" s="23"/>
      <c r="BT12" s="24">
        <f t="shared" si="0"/>
        <v>3700710</v>
      </c>
      <c r="BU12" s="24">
        <f>C12+E12+G12+I12+K12+O12+R12+T12+V12+X12+Z12+AB12+AD12+AG12+AI12+AO12+AQ12+AS12+AV12+AX12+AZ12+BB12+BD12+BF12+BH12+BK12+BM12+BO12+BQ12+BS12+AK12+M12</f>
        <v>3354640</v>
      </c>
    </row>
    <row r="13" spans="1:73" x14ac:dyDescent="0.25">
      <c r="A13" s="22" t="s">
        <v>49</v>
      </c>
      <c r="B13" s="23"/>
      <c r="C13" s="23"/>
      <c r="D13" s="23"/>
      <c r="E13" s="23">
        <v>1243600</v>
      </c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2" t="s">
        <v>49</v>
      </c>
      <c r="Q13" s="23"/>
      <c r="R13" s="23"/>
      <c r="S13" s="23"/>
      <c r="T13" s="23"/>
      <c r="U13" s="23"/>
      <c r="V13" s="23">
        <v>2896252</v>
      </c>
      <c r="W13" s="23">
        <v>1038406</v>
      </c>
      <c r="X13" s="23">
        <v>2044426</v>
      </c>
      <c r="Y13" s="23"/>
      <c r="Z13" s="23"/>
      <c r="AA13" s="23"/>
      <c r="AB13" s="23">
        <v>367325</v>
      </c>
      <c r="AC13" s="23"/>
      <c r="AD13" s="23"/>
      <c r="AE13" s="22" t="s">
        <v>49</v>
      </c>
      <c r="AF13" s="23"/>
      <c r="AG13" s="23"/>
      <c r="AH13" s="23"/>
      <c r="AI13" s="23"/>
      <c r="AJ13" s="23"/>
      <c r="AK13" s="23"/>
      <c r="AL13" s="23"/>
      <c r="AM13" s="23">
        <v>203</v>
      </c>
      <c r="AN13" s="23"/>
      <c r="AO13" s="23"/>
      <c r="AP13" s="23"/>
      <c r="AQ13" s="23"/>
      <c r="AR13" s="23"/>
      <c r="AS13" s="23"/>
      <c r="AT13" s="22" t="s">
        <v>49</v>
      </c>
      <c r="AU13" s="23"/>
      <c r="AV13" s="23"/>
      <c r="AW13" s="23"/>
      <c r="AX13" s="23"/>
      <c r="AY13" s="23"/>
      <c r="AZ13" s="23"/>
      <c r="BA13" s="23"/>
      <c r="BB13" s="23"/>
      <c r="BC13" s="23"/>
      <c r="BD13" s="23">
        <v>2953786</v>
      </c>
      <c r="BE13" s="23"/>
      <c r="BF13" s="23"/>
      <c r="BG13" s="23"/>
      <c r="BH13" s="23"/>
      <c r="BI13" s="22" t="s">
        <v>49</v>
      </c>
      <c r="BJ13" s="23"/>
      <c r="BK13" s="23"/>
      <c r="BL13" s="23">
        <v>350000</v>
      </c>
      <c r="BM13" s="23">
        <v>0</v>
      </c>
      <c r="BN13" s="23">
        <v>1062000</v>
      </c>
      <c r="BO13" s="23">
        <v>1839139</v>
      </c>
      <c r="BP13" s="23"/>
      <c r="BQ13" s="23"/>
      <c r="BR13" s="23"/>
      <c r="BS13" s="23"/>
      <c r="BT13" s="24">
        <f t="shared" si="0"/>
        <v>2450406</v>
      </c>
      <c r="BU13" s="24">
        <f>C13+E13+G13+I13+K13+O13+R13+T13+V13+X13+Z13+AB13+AD13+AG13+AI13+AO13+AQ13+AS13+AV13+AX13+AZ13+BB13+BD13+BF13+BH13+BK13+BM13+BO13+BQ13+BS13+AK13+M13+AM13</f>
        <v>11344731</v>
      </c>
    </row>
    <row r="14" spans="1:73" x14ac:dyDescent="0.25">
      <c r="A14" s="27" t="s">
        <v>50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7" t="s">
        <v>50</v>
      </c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7" t="s">
        <v>50</v>
      </c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7" t="s">
        <v>50</v>
      </c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7" t="s">
        <v>50</v>
      </c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4">
        <f t="shared" si="0"/>
        <v>0</v>
      </c>
      <c r="BU14" s="24">
        <f>C14+E14+G14+I14+K14+O14+R14+T14+V14+X14+Z14+AB14+AD14+AG14+AI14+AO14+AQ14+AS14+AV14+AX14+AZ14+BB14+BD14+BF14+BH14+BK14+BM14+BO14+BQ14+BS14+AK14+M14</f>
        <v>0</v>
      </c>
    </row>
    <row r="15" spans="1:73" x14ac:dyDescent="0.25">
      <c r="A15" s="28" t="s">
        <v>51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8" t="s">
        <v>51</v>
      </c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8" t="s">
        <v>51</v>
      </c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8" t="s">
        <v>51</v>
      </c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3"/>
      <c r="BH15" s="23"/>
      <c r="BI15" s="28" t="s">
        <v>51</v>
      </c>
      <c r="BJ15" s="29"/>
      <c r="BK15" s="29"/>
      <c r="BL15" s="29"/>
      <c r="BM15" s="29"/>
      <c r="BN15" s="23"/>
      <c r="BO15" s="23"/>
      <c r="BP15" s="29"/>
      <c r="BQ15" s="29"/>
      <c r="BR15" s="29"/>
      <c r="BS15" s="29"/>
      <c r="BT15" s="24">
        <f t="shared" si="0"/>
        <v>0</v>
      </c>
      <c r="BU15" s="24">
        <f>C15+E15+G15+I15+K15+O15+R15+T15+V15+X15+Z15+AB15+AD15+AG15+AI15+AO15+AQ15+AS15+AV15+AX15+AZ15+BB15+BD15+BF15+BH15+BK15+BM15+BO15+BQ15+BS15+AK15+M15</f>
        <v>0</v>
      </c>
    </row>
    <row r="16" spans="1:73" x14ac:dyDescent="0.25">
      <c r="A16" s="30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0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0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0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23"/>
      <c r="BH16" s="23"/>
      <c r="BI16" s="30"/>
      <c r="BJ16" s="31"/>
      <c r="BK16" s="31"/>
      <c r="BL16" s="31"/>
      <c r="BM16" s="31"/>
      <c r="BN16" s="23"/>
      <c r="BO16" s="23"/>
      <c r="BP16" s="31"/>
      <c r="BQ16" s="31"/>
      <c r="BR16" s="31"/>
      <c r="BS16" s="31"/>
      <c r="BT16" s="24">
        <f t="shared" si="0"/>
        <v>0</v>
      </c>
      <c r="BU16" s="24">
        <f>C16+E16+G16+I16+K16+O16+R16+T16+V16+X16+Z16+AB16+AD16+AG16+AI16+AO16+AQ16+AS16+AV16+AX16+AZ16+BB16+BD16+BF16+BH16+BK16+BM16+BO16+BQ16+BS16+AK16+M16</f>
        <v>0</v>
      </c>
    </row>
    <row r="17" spans="1:73" x14ac:dyDescent="0.25">
      <c r="A17" s="32" t="s">
        <v>52</v>
      </c>
      <c r="B17" s="33">
        <f t="shared" ref="B17:AY17" si="1">SUM(B9:B13)</f>
        <v>956169</v>
      </c>
      <c r="C17" s="33">
        <f t="shared" si="1"/>
        <v>104483</v>
      </c>
      <c r="D17" s="33">
        <f t="shared" si="1"/>
        <v>19109732</v>
      </c>
      <c r="E17" s="33">
        <f t="shared" si="1"/>
        <v>22763792</v>
      </c>
      <c r="F17" s="33">
        <f t="shared" si="1"/>
        <v>2382110</v>
      </c>
      <c r="G17" s="33">
        <f t="shared" si="1"/>
        <v>0</v>
      </c>
      <c r="H17" s="33">
        <f t="shared" si="1"/>
        <v>699590</v>
      </c>
      <c r="I17" s="33">
        <f t="shared" si="1"/>
        <v>0</v>
      </c>
      <c r="J17" s="33">
        <f t="shared" si="1"/>
        <v>0</v>
      </c>
      <c r="K17" s="33">
        <f t="shared" si="1"/>
        <v>1315690</v>
      </c>
      <c r="L17" s="33">
        <f t="shared" si="1"/>
        <v>0</v>
      </c>
      <c r="M17" s="33">
        <f t="shared" si="1"/>
        <v>1763085</v>
      </c>
      <c r="N17" s="33">
        <f t="shared" si="1"/>
        <v>995600</v>
      </c>
      <c r="O17" s="33">
        <f t="shared" si="1"/>
        <v>1158235</v>
      </c>
      <c r="P17" s="32" t="s">
        <v>52</v>
      </c>
      <c r="Q17" s="33">
        <f t="shared" si="1"/>
        <v>36857547</v>
      </c>
      <c r="R17" s="33">
        <f t="shared" si="1"/>
        <v>37048525</v>
      </c>
      <c r="S17" s="33">
        <f t="shared" si="1"/>
        <v>5358000</v>
      </c>
      <c r="T17" s="33">
        <f t="shared" si="1"/>
        <v>7239380</v>
      </c>
      <c r="U17" s="33">
        <f t="shared" si="1"/>
        <v>0</v>
      </c>
      <c r="V17" s="33">
        <f t="shared" si="1"/>
        <v>2896252</v>
      </c>
      <c r="W17" s="33">
        <f t="shared" si="1"/>
        <v>1038406</v>
      </c>
      <c r="X17" s="33">
        <f t="shared" si="1"/>
        <v>2044426</v>
      </c>
      <c r="Y17" s="33">
        <f t="shared" si="1"/>
        <v>10285010</v>
      </c>
      <c r="Z17" s="33">
        <f t="shared" si="1"/>
        <v>19622653</v>
      </c>
      <c r="AA17" s="33">
        <f t="shared" si="1"/>
        <v>11793024</v>
      </c>
      <c r="AB17" s="33">
        <f t="shared" si="1"/>
        <v>13524219</v>
      </c>
      <c r="AC17" s="33">
        <f t="shared" si="1"/>
        <v>323850</v>
      </c>
      <c r="AD17" s="33">
        <f t="shared" si="1"/>
        <v>351869</v>
      </c>
      <c r="AE17" s="32" t="s">
        <v>52</v>
      </c>
      <c r="AF17" s="33">
        <f t="shared" si="1"/>
        <v>0</v>
      </c>
      <c r="AG17" s="33">
        <f t="shared" si="1"/>
        <v>114300</v>
      </c>
      <c r="AH17" s="33">
        <f t="shared" si="1"/>
        <v>0</v>
      </c>
      <c r="AI17" s="33">
        <f t="shared" si="1"/>
        <v>0</v>
      </c>
      <c r="AJ17" s="33">
        <f t="shared" si="1"/>
        <v>0</v>
      </c>
      <c r="AK17" s="33">
        <f t="shared" si="1"/>
        <v>125000</v>
      </c>
      <c r="AL17" s="33"/>
      <c r="AM17" s="33"/>
      <c r="AN17" s="33">
        <f t="shared" si="1"/>
        <v>4127500</v>
      </c>
      <c r="AO17" s="33">
        <f t="shared" si="1"/>
        <v>4073504</v>
      </c>
      <c r="AP17" s="33">
        <f t="shared" si="1"/>
        <v>618350</v>
      </c>
      <c r="AQ17" s="33">
        <f t="shared" si="1"/>
        <v>810097</v>
      </c>
      <c r="AR17" s="33">
        <f t="shared" si="1"/>
        <v>7357650</v>
      </c>
      <c r="AS17" s="33">
        <f t="shared" si="1"/>
        <v>10071811</v>
      </c>
      <c r="AT17" s="32" t="s">
        <v>52</v>
      </c>
      <c r="AU17" s="33">
        <f t="shared" si="1"/>
        <v>3458400</v>
      </c>
      <c r="AV17" s="33">
        <f t="shared" si="1"/>
        <v>5209200</v>
      </c>
      <c r="AW17" s="33">
        <f t="shared" si="1"/>
        <v>4918700</v>
      </c>
      <c r="AX17" s="33">
        <f t="shared" si="1"/>
        <v>5156504</v>
      </c>
      <c r="AY17" s="33">
        <f t="shared" si="1"/>
        <v>0</v>
      </c>
      <c r="AZ17" s="33">
        <f>SUM(AZ9:AZ13)</f>
        <v>29940</v>
      </c>
      <c r="BA17" s="33">
        <f>SUM(BA9:BA13)</f>
        <v>2248490</v>
      </c>
      <c r="BB17" s="33">
        <f>SUM(BB9:BB13)</f>
        <v>2406197</v>
      </c>
      <c r="BC17" s="33">
        <f>SUM(BC9:BC13)</f>
        <v>4788885</v>
      </c>
      <c r="BD17" s="33">
        <f>SUM(BD9:BD13)</f>
        <v>3430288</v>
      </c>
      <c r="BE17" s="33">
        <f t="shared" ref="BE17:BM17" si="2">SUM(BE9:BE13)</f>
        <v>2375800</v>
      </c>
      <c r="BF17" s="33">
        <f t="shared" si="2"/>
        <v>2897377</v>
      </c>
      <c r="BG17" s="33">
        <f t="shared" si="2"/>
        <v>8124730</v>
      </c>
      <c r="BH17" s="33">
        <f t="shared" si="2"/>
        <v>5822530</v>
      </c>
      <c r="BI17" s="32" t="s">
        <v>52</v>
      </c>
      <c r="BJ17" s="33">
        <f t="shared" si="2"/>
        <v>10078740</v>
      </c>
      <c r="BK17" s="33">
        <f t="shared" si="2"/>
        <v>12484073</v>
      </c>
      <c r="BL17" s="33">
        <f t="shared" si="2"/>
        <v>3001650</v>
      </c>
      <c r="BM17" s="33">
        <f t="shared" si="2"/>
        <v>9304189</v>
      </c>
      <c r="BN17" s="33">
        <f>SUM(BN9:BN13)</f>
        <v>1062000</v>
      </c>
      <c r="BO17" s="33">
        <f>SUM(BO9:BO13)</f>
        <v>1839139</v>
      </c>
      <c r="BP17" s="33">
        <f>SUM(BP9:BP13)</f>
        <v>0</v>
      </c>
      <c r="BQ17" s="33">
        <f>SUM(BQ9:BQ13)</f>
        <v>592901</v>
      </c>
      <c r="BR17" s="33">
        <f>SUM(BR9:BR13)</f>
        <v>0</v>
      </c>
      <c r="BS17" s="33"/>
      <c r="BT17" s="24">
        <f t="shared" si="0"/>
        <v>141959933</v>
      </c>
      <c r="BU17" s="24">
        <f>SUM(BU9:BU16)</f>
        <v>174199862</v>
      </c>
    </row>
    <row r="18" spans="1:73" x14ac:dyDescent="0.25">
      <c r="A18" s="32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2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2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2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2"/>
      <c r="BJ18" s="33"/>
      <c r="BK18" s="33"/>
      <c r="BL18" s="33"/>
      <c r="BM18" s="33"/>
      <c r="BN18" s="23"/>
      <c r="BO18" s="23"/>
      <c r="BP18" s="33"/>
      <c r="BQ18" s="33"/>
      <c r="BR18" s="33"/>
      <c r="BS18" s="33"/>
      <c r="BT18" s="24"/>
      <c r="BU18" s="24"/>
    </row>
    <row r="19" spans="1:73" x14ac:dyDescent="0.25">
      <c r="A19" s="28" t="s">
        <v>53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8" t="s">
        <v>53</v>
      </c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8" t="s">
        <v>53</v>
      </c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8" t="s">
        <v>53</v>
      </c>
      <c r="AU19" s="23"/>
      <c r="AV19" s="23"/>
      <c r="AW19" s="23"/>
      <c r="AX19" s="2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28" t="s">
        <v>53</v>
      </c>
      <c r="BJ19" s="33"/>
      <c r="BK19" s="33"/>
      <c r="BL19" s="33"/>
      <c r="BM19" s="33"/>
      <c r="BN19" s="23"/>
      <c r="BO19" s="23"/>
      <c r="BP19" s="33"/>
      <c r="BQ19" s="33"/>
      <c r="BR19" s="33"/>
      <c r="BS19" s="33"/>
      <c r="BT19" s="24"/>
      <c r="BU19" s="24"/>
    </row>
    <row r="20" spans="1:73" x14ac:dyDescent="0.25">
      <c r="A20" s="28" t="s">
        <v>54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8" t="s">
        <v>54</v>
      </c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8" t="s">
        <v>54</v>
      </c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8" t="s">
        <v>54</v>
      </c>
      <c r="AU20" s="23"/>
      <c r="AV20" s="23"/>
      <c r="AW20" s="23"/>
      <c r="AX20" s="2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28" t="s">
        <v>54</v>
      </c>
      <c r="BJ20" s="33"/>
      <c r="BK20" s="33"/>
      <c r="BL20" s="33"/>
      <c r="BM20" s="33"/>
      <c r="BN20" s="23"/>
      <c r="BO20" s="23"/>
      <c r="BP20" s="33"/>
      <c r="BQ20" s="33"/>
      <c r="BR20" s="33"/>
      <c r="BS20" s="33"/>
      <c r="BT20" s="24"/>
      <c r="BU20" s="24"/>
    </row>
    <row r="21" spans="1:73" x14ac:dyDescent="0.25">
      <c r="A21" s="34" t="s">
        <v>55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4" t="s">
        <v>55</v>
      </c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4" t="s">
        <v>55</v>
      </c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4" t="s">
        <v>55</v>
      </c>
      <c r="AU21" s="35"/>
      <c r="AV21" s="35"/>
      <c r="AW21" s="35"/>
      <c r="AX21" s="35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4" t="s">
        <v>55</v>
      </c>
      <c r="BJ21" s="33"/>
      <c r="BK21" s="33"/>
      <c r="BL21" s="33"/>
      <c r="BM21" s="33"/>
      <c r="BN21" s="23"/>
      <c r="BO21" s="23"/>
      <c r="BP21" s="33"/>
      <c r="BQ21" s="33"/>
      <c r="BR21" s="33"/>
      <c r="BS21" s="33"/>
      <c r="BT21" s="24"/>
      <c r="BU21" s="24"/>
    </row>
    <row r="22" spans="1:73" x14ac:dyDescent="0.25">
      <c r="A22" s="28" t="s">
        <v>56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8" t="s">
        <v>56</v>
      </c>
      <c r="Q22" s="23"/>
      <c r="R22" s="23"/>
      <c r="S22" s="23"/>
      <c r="T22" s="23"/>
      <c r="U22" s="23">
        <v>6324444</v>
      </c>
      <c r="V22" s="23">
        <v>7272685</v>
      </c>
      <c r="W22" s="23"/>
      <c r="X22" s="23"/>
      <c r="Y22" s="23"/>
      <c r="Z22" s="23"/>
      <c r="AA22" s="23"/>
      <c r="AB22" s="23"/>
      <c r="AC22" s="23"/>
      <c r="AD22" s="23"/>
      <c r="AE22" s="28" t="s">
        <v>56</v>
      </c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8" t="s">
        <v>56</v>
      </c>
      <c r="AU22" s="23"/>
      <c r="AV22" s="23"/>
      <c r="AW22" s="23"/>
      <c r="AX22" s="2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28" t="s">
        <v>56</v>
      </c>
      <c r="BJ22" s="33"/>
      <c r="BK22" s="33"/>
      <c r="BL22" s="33"/>
      <c r="BM22" s="33"/>
      <c r="BN22" s="23"/>
      <c r="BO22" s="23"/>
      <c r="BP22" s="33"/>
      <c r="BQ22" s="33"/>
      <c r="BR22" s="33"/>
      <c r="BS22" s="33"/>
      <c r="BT22" s="24">
        <v>6324444</v>
      </c>
      <c r="BU22" s="24">
        <v>7272685</v>
      </c>
    </row>
    <row r="23" spans="1:73" x14ac:dyDescent="0.25">
      <c r="A23" s="28" t="s">
        <v>57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8" t="s">
        <v>57</v>
      </c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8" t="s">
        <v>57</v>
      </c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8" t="s">
        <v>57</v>
      </c>
      <c r="AU23" s="23"/>
      <c r="AV23" s="23"/>
      <c r="AW23" s="23"/>
      <c r="AX23" s="23"/>
      <c r="AY23" s="31"/>
      <c r="AZ23" s="31"/>
      <c r="BA23" s="31"/>
      <c r="BB23" s="31"/>
      <c r="BC23" s="31"/>
      <c r="BD23" s="31"/>
      <c r="BE23" s="31"/>
      <c r="BF23" s="31"/>
      <c r="BG23" s="33"/>
      <c r="BH23" s="33"/>
      <c r="BI23" s="28" t="s">
        <v>57</v>
      </c>
      <c r="BJ23" s="31"/>
      <c r="BK23" s="31"/>
      <c r="BL23" s="31"/>
      <c r="BM23" s="31"/>
      <c r="BN23" s="23"/>
      <c r="BO23" s="23"/>
      <c r="BP23" s="31"/>
      <c r="BQ23" s="31"/>
      <c r="BR23" s="31"/>
      <c r="BS23" s="31"/>
      <c r="BT23" s="24"/>
      <c r="BU23" s="24"/>
    </row>
    <row r="24" spans="1:73" x14ac:dyDescent="0.25">
      <c r="A24" s="28" t="s">
        <v>58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8" t="s">
        <v>58</v>
      </c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8" t="s">
        <v>58</v>
      </c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8" t="s">
        <v>58</v>
      </c>
      <c r="AU24" s="23"/>
      <c r="AV24" s="23"/>
      <c r="AW24" s="23"/>
      <c r="AX24" s="2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28" t="s">
        <v>58</v>
      </c>
      <c r="BJ24" s="33"/>
      <c r="BK24" s="33"/>
      <c r="BL24" s="33"/>
      <c r="BM24" s="33"/>
      <c r="BN24" s="23"/>
      <c r="BO24" s="23"/>
      <c r="BP24" s="33"/>
      <c r="BQ24" s="33"/>
      <c r="BR24" s="33"/>
      <c r="BS24" s="33"/>
      <c r="BT24" s="24"/>
      <c r="BU24" s="24"/>
    </row>
    <row r="25" spans="1:73" x14ac:dyDescent="0.25">
      <c r="A25" s="28" t="s">
        <v>59</v>
      </c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8" t="s">
        <v>59</v>
      </c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8" t="s">
        <v>59</v>
      </c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8" t="s">
        <v>59</v>
      </c>
      <c r="AU25" s="23"/>
      <c r="AV25" s="23"/>
      <c r="AW25" s="23"/>
      <c r="AX25" s="2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28" t="s">
        <v>59</v>
      </c>
      <c r="BJ25" s="33"/>
      <c r="BK25" s="33"/>
      <c r="BL25" s="33"/>
      <c r="BM25" s="33"/>
      <c r="BN25" s="23"/>
      <c r="BO25" s="23"/>
      <c r="BP25" s="33"/>
      <c r="BQ25" s="33"/>
      <c r="BR25" s="33"/>
      <c r="BS25" s="33"/>
      <c r="BT25" s="24"/>
      <c r="BU25" s="24"/>
    </row>
    <row r="26" spans="1:73" x14ac:dyDescent="0.25">
      <c r="A26" s="36" t="s">
        <v>60</v>
      </c>
      <c r="B26" s="24">
        <v>0</v>
      </c>
      <c r="C26" s="24">
        <f t="shared" ref="C26:AK26" si="3">SUM(C19:C25)</f>
        <v>0</v>
      </c>
      <c r="D26" s="24">
        <f t="shared" si="3"/>
        <v>0</v>
      </c>
      <c r="E26" s="24">
        <f t="shared" si="3"/>
        <v>0</v>
      </c>
      <c r="F26" s="24">
        <f t="shared" si="3"/>
        <v>0</v>
      </c>
      <c r="G26" s="24">
        <f t="shared" si="3"/>
        <v>0</v>
      </c>
      <c r="H26" s="24">
        <f t="shared" si="3"/>
        <v>0</v>
      </c>
      <c r="I26" s="24">
        <f t="shared" si="3"/>
        <v>0</v>
      </c>
      <c r="J26" s="24">
        <f t="shared" si="3"/>
        <v>0</v>
      </c>
      <c r="K26" s="24">
        <f t="shared" si="3"/>
        <v>0</v>
      </c>
      <c r="L26" s="24">
        <f t="shared" si="3"/>
        <v>0</v>
      </c>
      <c r="M26" s="24">
        <f t="shared" si="3"/>
        <v>0</v>
      </c>
      <c r="N26" s="24">
        <f t="shared" si="3"/>
        <v>0</v>
      </c>
      <c r="O26" s="24">
        <f t="shared" si="3"/>
        <v>0</v>
      </c>
      <c r="P26" s="36" t="s">
        <v>60</v>
      </c>
      <c r="Q26" s="24">
        <f t="shared" si="3"/>
        <v>0</v>
      </c>
      <c r="R26" s="24">
        <f t="shared" si="3"/>
        <v>0</v>
      </c>
      <c r="S26" s="24">
        <f t="shared" si="3"/>
        <v>0</v>
      </c>
      <c r="T26" s="24">
        <f t="shared" si="3"/>
        <v>0</v>
      </c>
      <c r="U26" s="24">
        <f t="shared" si="3"/>
        <v>6324444</v>
      </c>
      <c r="V26" s="24">
        <f t="shared" si="3"/>
        <v>7272685</v>
      </c>
      <c r="W26" s="24">
        <f t="shared" si="3"/>
        <v>0</v>
      </c>
      <c r="X26" s="24">
        <f t="shared" si="3"/>
        <v>0</v>
      </c>
      <c r="Y26" s="24">
        <f t="shared" si="3"/>
        <v>0</v>
      </c>
      <c r="Z26" s="24">
        <f t="shared" si="3"/>
        <v>0</v>
      </c>
      <c r="AA26" s="24">
        <f t="shared" si="3"/>
        <v>0</v>
      </c>
      <c r="AB26" s="24">
        <f t="shared" si="3"/>
        <v>0</v>
      </c>
      <c r="AC26" s="24">
        <f t="shared" si="3"/>
        <v>0</v>
      </c>
      <c r="AD26" s="24">
        <f t="shared" si="3"/>
        <v>0</v>
      </c>
      <c r="AE26" s="36" t="s">
        <v>60</v>
      </c>
      <c r="AF26" s="24">
        <f t="shared" si="3"/>
        <v>0</v>
      </c>
      <c r="AG26" s="24">
        <f t="shared" si="3"/>
        <v>0</v>
      </c>
      <c r="AH26" s="24">
        <f t="shared" si="3"/>
        <v>0</v>
      </c>
      <c r="AI26" s="24">
        <f t="shared" si="3"/>
        <v>0</v>
      </c>
      <c r="AJ26" s="24">
        <f t="shared" si="3"/>
        <v>0</v>
      </c>
      <c r="AK26" s="24">
        <f t="shared" si="3"/>
        <v>0</v>
      </c>
      <c r="AL26" s="24"/>
      <c r="AM26" s="24"/>
      <c r="AN26" s="24">
        <f t="shared" ref="AN26:BU26" si="4">SUM(AN19:AN25)</f>
        <v>0</v>
      </c>
      <c r="AO26" s="24">
        <f t="shared" si="4"/>
        <v>0</v>
      </c>
      <c r="AP26" s="24">
        <f t="shared" si="4"/>
        <v>0</v>
      </c>
      <c r="AQ26" s="24">
        <f t="shared" si="4"/>
        <v>0</v>
      </c>
      <c r="AR26" s="24">
        <f t="shared" si="4"/>
        <v>0</v>
      </c>
      <c r="AS26" s="24">
        <f t="shared" si="4"/>
        <v>0</v>
      </c>
      <c r="AT26" s="36" t="s">
        <v>60</v>
      </c>
      <c r="AU26" s="24">
        <f t="shared" si="4"/>
        <v>0</v>
      </c>
      <c r="AV26" s="24">
        <f t="shared" si="4"/>
        <v>0</v>
      </c>
      <c r="AW26" s="24">
        <f t="shared" si="4"/>
        <v>0</v>
      </c>
      <c r="AX26" s="24">
        <f t="shared" si="4"/>
        <v>0</v>
      </c>
      <c r="AY26" s="24">
        <f t="shared" si="4"/>
        <v>0</v>
      </c>
      <c r="AZ26" s="24">
        <f t="shared" si="4"/>
        <v>0</v>
      </c>
      <c r="BA26" s="24">
        <f t="shared" si="4"/>
        <v>0</v>
      </c>
      <c r="BB26" s="24">
        <f t="shared" si="4"/>
        <v>0</v>
      </c>
      <c r="BC26" s="24">
        <f t="shared" si="4"/>
        <v>0</v>
      </c>
      <c r="BD26" s="24">
        <f t="shared" si="4"/>
        <v>0</v>
      </c>
      <c r="BE26" s="24">
        <f t="shared" si="4"/>
        <v>0</v>
      </c>
      <c r="BF26" s="24">
        <f t="shared" si="4"/>
        <v>0</v>
      </c>
      <c r="BG26" s="24">
        <f t="shared" si="4"/>
        <v>0</v>
      </c>
      <c r="BH26" s="24">
        <f t="shared" si="4"/>
        <v>0</v>
      </c>
      <c r="BI26" s="36" t="s">
        <v>60</v>
      </c>
      <c r="BJ26" s="24">
        <f t="shared" si="4"/>
        <v>0</v>
      </c>
      <c r="BK26" s="24">
        <f t="shared" si="4"/>
        <v>0</v>
      </c>
      <c r="BL26" s="24">
        <f t="shared" si="4"/>
        <v>0</v>
      </c>
      <c r="BM26" s="24">
        <f t="shared" si="4"/>
        <v>0</v>
      </c>
      <c r="BN26" s="24">
        <f t="shared" si="4"/>
        <v>0</v>
      </c>
      <c r="BO26" s="24">
        <f t="shared" si="4"/>
        <v>0</v>
      </c>
      <c r="BP26" s="24">
        <f t="shared" si="4"/>
        <v>0</v>
      </c>
      <c r="BQ26" s="24">
        <f t="shared" si="4"/>
        <v>0</v>
      </c>
      <c r="BR26" s="24">
        <f t="shared" si="4"/>
        <v>0</v>
      </c>
      <c r="BS26" s="24"/>
      <c r="BT26" s="24">
        <f t="shared" si="4"/>
        <v>6324444</v>
      </c>
      <c r="BU26" s="24">
        <f t="shared" si="4"/>
        <v>7272685</v>
      </c>
    </row>
    <row r="27" spans="1:73" x14ac:dyDescent="0.25">
      <c r="A27" s="32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2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2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2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2"/>
      <c r="BJ27" s="31"/>
      <c r="BK27" s="31"/>
      <c r="BL27" s="31"/>
      <c r="BM27" s="31"/>
      <c r="BN27" s="23"/>
      <c r="BO27" s="23"/>
      <c r="BP27" s="31"/>
      <c r="BQ27" s="31"/>
      <c r="BR27" s="31"/>
      <c r="BS27" s="31"/>
      <c r="BT27" s="24"/>
      <c r="BU27" s="24"/>
    </row>
    <row r="28" spans="1:73" x14ac:dyDescent="0.25">
      <c r="A28" s="36" t="s">
        <v>61</v>
      </c>
      <c r="B28" s="33">
        <f t="shared" ref="B28:AY28" si="5">B26+B17</f>
        <v>956169</v>
      </c>
      <c r="C28" s="33">
        <f t="shared" si="5"/>
        <v>104483</v>
      </c>
      <c r="D28" s="33">
        <f t="shared" si="5"/>
        <v>19109732</v>
      </c>
      <c r="E28" s="33">
        <f t="shared" si="5"/>
        <v>22763792</v>
      </c>
      <c r="F28" s="33">
        <f t="shared" si="5"/>
        <v>2382110</v>
      </c>
      <c r="G28" s="33">
        <f t="shared" si="5"/>
        <v>0</v>
      </c>
      <c r="H28" s="33">
        <f t="shared" si="5"/>
        <v>699590</v>
      </c>
      <c r="I28" s="33">
        <f t="shared" si="5"/>
        <v>0</v>
      </c>
      <c r="J28" s="33">
        <f t="shared" si="5"/>
        <v>0</v>
      </c>
      <c r="K28" s="33">
        <f t="shared" si="5"/>
        <v>1315690</v>
      </c>
      <c r="L28" s="33">
        <f t="shared" si="5"/>
        <v>0</v>
      </c>
      <c r="M28" s="33">
        <f t="shared" si="5"/>
        <v>1763085</v>
      </c>
      <c r="N28" s="33">
        <f t="shared" si="5"/>
        <v>995600</v>
      </c>
      <c r="O28" s="33">
        <f t="shared" si="5"/>
        <v>1158235</v>
      </c>
      <c r="P28" s="36" t="s">
        <v>61</v>
      </c>
      <c r="Q28" s="33">
        <f t="shared" si="5"/>
        <v>36857547</v>
      </c>
      <c r="R28" s="33">
        <f t="shared" si="5"/>
        <v>37048525</v>
      </c>
      <c r="S28" s="33">
        <f t="shared" si="5"/>
        <v>5358000</v>
      </c>
      <c r="T28" s="33">
        <f t="shared" si="5"/>
        <v>7239380</v>
      </c>
      <c r="U28" s="33">
        <f t="shared" si="5"/>
        <v>6324444</v>
      </c>
      <c r="V28" s="33">
        <f t="shared" si="5"/>
        <v>10168937</v>
      </c>
      <c r="W28" s="33">
        <f t="shared" si="5"/>
        <v>1038406</v>
      </c>
      <c r="X28" s="33">
        <f t="shared" si="5"/>
        <v>2044426</v>
      </c>
      <c r="Y28" s="33">
        <f t="shared" si="5"/>
        <v>10285010</v>
      </c>
      <c r="Z28" s="33">
        <f t="shared" si="5"/>
        <v>19622653</v>
      </c>
      <c r="AA28" s="33">
        <f t="shared" si="5"/>
        <v>11793024</v>
      </c>
      <c r="AB28" s="33">
        <f t="shared" si="5"/>
        <v>13524219</v>
      </c>
      <c r="AC28" s="33">
        <f t="shared" si="5"/>
        <v>323850</v>
      </c>
      <c r="AD28" s="33">
        <f t="shared" si="5"/>
        <v>351869</v>
      </c>
      <c r="AE28" s="36" t="s">
        <v>61</v>
      </c>
      <c r="AF28" s="33">
        <f t="shared" si="5"/>
        <v>0</v>
      </c>
      <c r="AG28" s="33">
        <f t="shared" si="5"/>
        <v>114300</v>
      </c>
      <c r="AH28" s="33">
        <f t="shared" si="5"/>
        <v>0</v>
      </c>
      <c r="AI28" s="33">
        <f t="shared" si="5"/>
        <v>0</v>
      </c>
      <c r="AJ28" s="33">
        <f t="shared" si="5"/>
        <v>0</v>
      </c>
      <c r="AK28" s="33">
        <f t="shared" si="5"/>
        <v>125000</v>
      </c>
      <c r="AL28" s="33"/>
      <c r="AM28" s="33"/>
      <c r="AN28" s="33">
        <f t="shared" si="5"/>
        <v>4127500</v>
      </c>
      <c r="AO28" s="33">
        <f t="shared" si="5"/>
        <v>4073504</v>
      </c>
      <c r="AP28" s="33">
        <f t="shared" si="5"/>
        <v>618350</v>
      </c>
      <c r="AQ28" s="33">
        <f t="shared" si="5"/>
        <v>810097</v>
      </c>
      <c r="AR28" s="33">
        <f t="shared" si="5"/>
        <v>7357650</v>
      </c>
      <c r="AS28" s="33">
        <f t="shared" si="5"/>
        <v>10071811</v>
      </c>
      <c r="AT28" s="36" t="s">
        <v>61</v>
      </c>
      <c r="AU28" s="33">
        <f t="shared" si="5"/>
        <v>3458400</v>
      </c>
      <c r="AV28" s="33">
        <f t="shared" si="5"/>
        <v>5209200</v>
      </c>
      <c r="AW28" s="33">
        <f t="shared" si="5"/>
        <v>4918700</v>
      </c>
      <c r="AX28" s="33">
        <f t="shared" si="5"/>
        <v>5156504</v>
      </c>
      <c r="AY28" s="33">
        <f t="shared" si="5"/>
        <v>0</v>
      </c>
      <c r="AZ28" s="33">
        <f>AZ26+AZ17</f>
        <v>29940</v>
      </c>
      <c r="BA28" s="33">
        <f>BA26+BA17</f>
        <v>2248490</v>
      </c>
      <c r="BB28" s="33">
        <f>BB26+BB17</f>
        <v>2406197</v>
      </c>
      <c r="BC28" s="33">
        <f t="shared" ref="BC28:BS28" si="6">BC26+BC17</f>
        <v>4788885</v>
      </c>
      <c r="BD28" s="33">
        <f t="shared" si="6"/>
        <v>3430288</v>
      </c>
      <c r="BE28" s="33">
        <f t="shared" si="6"/>
        <v>2375800</v>
      </c>
      <c r="BF28" s="33">
        <f t="shared" si="6"/>
        <v>2897377</v>
      </c>
      <c r="BG28" s="33">
        <f t="shared" si="6"/>
        <v>8124730</v>
      </c>
      <c r="BH28" s="33">
        <f t="shared" si="6"/>
        <v>5822530</v>
      </c>
      <c r="BI28" s="36" t="s">
        <v>61</v>
      </c>
      <c r="BJ28" s="33">
        <f t="shared" si="6"/>
        <v>10078740</v>
      </c>
      <c r="BK28" s="33">
        <f t="shared" si="6"/>
        <v>12484073</v>
      </c>
      <c r="BL28" s="33">
        <f t="shared" si="6"/>
        <v>3001650</v>
      </c>
      <c r="BM28" s="33">
        <f t="shared" si="6"/>
        <v>9304189</v>
      </c>
      <c r="BN28" s="33">
        <f t="shared" si="6"/>
        <v>1062000</v>
      </c>
      <c r="BO28" s="33">
        <f t="shared" si="6"/>
        <v>1839139</v>
      </c>
      <c r="BP28" s="33">
        <f t="shared" si="6"/>
        <v>0</v>
      </c>
      <c r="BQ28" s="33">
        <f t="shared" si="6"/>
        <v>592901</v>
      </c>
      <c r="BR28" s="33">
        <f t="shared" si="6"/>
        <v>0</v>
      </c>
      <c r="BS28" s="33">
        <f t="shared" si="6"/>
        <v>0</v>
      </c>
      <c r="BT28" s="33">
        <f>BT17+BT26</f>
        <v>148284377</v>
      </c>
      <c r="BU28" s="33">
        <f>BU17+BU26</f>
        <v>181472547</v>
      </c>
    </row>
    <row r="29" spans="1:73" x14ac:dyDescent="0.25">
      <c r="A29" s="32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2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2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2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2"/>
      <c r="BJ29" s="31"/>
      <c r="BK29" s="31"/>
      <c r="BL29" s="31"/>
      <c r="BM29" s="31"/>
      <c r="BN29" s="23"/>
      <c r="BO29" s="23"/>
      <c r="BP29" s="31"/>
      <c r="BQ29" s="31"/>
      <c r="BR29" s="31"/>
      <c r="BS29" s="31"/>
      <c r="BT29" s="33"/>
      <c r="BU29" s="24"/>
    </row>
    <row r="30" spans="1:73" x14ac:dyDescent="0.25">
      <c r="A30" s="28" t="s">
        <v>62</v>
      </c>
      <c r="B30" s="23"/>
      <c r="C30" s="23"/>
      <c r="D30" s="23"/>
      <c r="E30" s="23">
        <v>75900</v>
      </c>
      <c r="F30" s="23"/>
      <c r="G30" s="23"/>
      <c r="H30" s="23"/>
      <c r="I30" s="23"/>
      <c r="J30" s="23">
        <v>330868726</v>
      </c>
      <c r="K30" s="23">
        <v>450394998</v>
      </c>
      <c r="L30" s="23"/>
      <c r="M30" s="23"/>
      <c r="N30" s="23"/>
      <c r="O30" s="23"/>
      <c r="P30" s="28" t="s">
        <v>62</v>
      </c>
      <c r="Q30" s="23"/>
      <c r="R30" s="23"/>
      <c r="S30" s="23">
        <v>73984850</v>
      </c>
      <c r="T30" s="23">
        <v>88189050</v>
      </c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8" t="s">
        <v>62</v>
      </c>
      <c r="AF30" s="23"/>
      <c r="AG30" s="23">
        <v>1270000</v>
      </c>
      <c r="AH30" s="23">
        <v>4023928</v>
      </c>
      <c r="AI30" s="23">
        <v>0</v>
      </c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8" t="s">
        <v>62</v>
      </c>
      <c r="AU30" s="23">
        <v>4773262</v>
      </c>
      <c r="AV30" s="23"/>
      <c r="AW30" s="23"/>
      <c r="AX30" s="23">
        <v>38900</v>
      </c>
      <c r="AY30" s="31"/>
      <c r="AZ30" s="31"/>
      <c r="BA30" s="31"/>
      <c r="BB30" s="31"/>
      <c r="BC30" s="31"/>
      <c r="BD30" s="31"/>
      <c r="BE30" s="31"/>
      <c r="BF30" s="31">
        <v>940000</v>
      </c>
      <c r="BG30" s="31"/>
      <c r="BH30" s="31"/>
      <c r="BI30" s="28" t="s">
        <v>62</v>
      </c>
      <c r="BJ30" s="31"/>
      <c r="BK30" s="31"/>
      <c r="BL30" s="31"/>
      <c r="BM30" s="31"/>
      <c r="BN30" s="23"/>
      <c r="BO30" s="23"/>
      <c r="BP30" s="31"/>
      <c r="BQ30" s="31"/>
      <c r="BR30" s="31"/>
      <c r="BS30" s="31"/>
      <c r="BT30" s="33">
        <f t="shared" ref="BT30:BU33" si="7">B30+D30+F30+H30+J30+N30+Q30+S30+U30+W30+Y30+AA30+AC30+AF30+AH30+AN30+AP30+AR30+AU30+AW30+AY30+BA30+BC30+BE30+L30+AJ30+BG30+BJ30+BL30+BN30+BP30+BR30</f>
        <v>413650766</v>
      </c>
      <c r="BU30" s="33">
        <f t="shared" si="7"/>
        <v>540908848</v>
      </c>
    </row>
    <row r="31" spans="1:73" x14ac:dyDescent="0.25">
      <c r="A31" s="28" t="s">
        <v>63</v>
      </c>
      <c r="B31" s="23"/>
      <c r="C31" s="23"/>
      <c r="D31" s="23"/>
      <c r="E31" s="23"/>
      <c r="F31" s="23">
        <v>84873275</v>
      </c>
      <c r="G31" s="23">
        <v>86045305</v>
      </c>
      <c r="H31" s="23">
        <v>17728110</v>
      </c>
      <c r="I31" s="23">
        <v>17728110</v>
      </c>
      <c r="J31" s="23"/>
      <c r="K31" s="23"/>
      <c r="L31" s="23"/>
      <c r="M31" s="23"/>
      <c r="N31" s="23"/>
      <c r="O31" s="23"/>
      <c r="P31" s="28" t="s">
        <v>63</v>
      </c>
      <c r="Q31" s="23"/>
      <c r="R31" s="23"/>
      <c r="S31" s="23">
        <v>5871538</v>
      </c>
      <c r="T31" s="23">
        <v>65919802</v>
      </c>
      <c r="U31" s="23"/>
      <c r="V31" s="23"/>
      <c r="W31" s="23"/>
      <c r="X31" s="23"/>
      <c r="Y31" s="23"/>
      <c r="Z31" s="23"/>
      <c r="AA31" s="23"/>
      <c r="AB31" s="23">
        <v>5833313</v>
      </c>
      <c r="AC31" s="23"/>
      <c r="AD31" s="23"/>
      <c r="AE31" s="28" t="s">
        <v>63</v>
      </c>
      <c r="AF31" s="23">
        <v>4030536</v>
      </c>
      <c r="AG31" s="23">
        <v>4030536</v>
      </c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8" t="s">
        <v>63</v>
      </c>
      <c r="AU31" s="23"/>
      <c r="AV31" s="23"/>
      <c r="AW31" s="23"/>
      <c r="AX31" s="23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28" t="s">
        <v>63</v>
      </c>
      <c r="BJ31" s="31"/>
      <c r="BK31" s="31"/>
      <c r="BL31" s="31"/>
      <c r="BM31" s="31"/>
      <c r="BN31" s="23"/>
      <c r="BO31" s="23"/>
      <c r="BP31" s="31"/>
      <c r="BQ31" s="31"/>
      <c r="BR31" s="31"/>
      <c r="BS31" s="31"/>
      <c r="BT31" s="33">
        <f t="shared" si="7"/>
        <v>112503459</v>
      </c>
      <c r="BU31" s="33">
        <f t="shared" si="7"/>
        <v>179557066</v>
      </c>
    </row>
    <row r="32" spans="1:73" x14ac:dyDescent="0.25">
      <c r="A32" s="34" t="s">
        <v>64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4" t="s">
        <v>64</v>
      </c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4" t="s">
        <v>64</v>
      </c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4" t="s">
        <v>64</v>
      </c>
      <c r="AU32" s="35"/>
      <c r="AV32" s="35"/>
      <c r="AW32" s="35"/>
      <c r="AX32" s="35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4" t="s">
        <v>64</v>
      </c>
      <c r="BJ32" s="31"/>
      <c r="BK32" s="31"/>
      <c r="BL32" s="31"/>
      <c r="BM32" s="31"/>
      <c r="BN32" s="23"/>
      <c r="BO32" s="23"/>
      <c r="BP32" s="31"/>
      <c r="BQ32" s="31"/>
      <c r="BR32" s="31"/>
      <c r="BS32" s="31"/>
      <c r="BT32" s="33">
        <f t="shared" si="7"/>
        <v>0</v>
      </c>
      <c r="BU32" s="33">
        <f t="shared" si="7"/>
        <v>0</v>
      </c>
    </row>
    <row r="33" spans="1:73" x14ac:dyDescent="0.25">
      <c r="A33" s="32" t="s">
        <v>65</v>
      </c>
      <c r="B33" s="24">
        <f t="shared" ref="B33:BM33" si="8">SUM(B30:B32)</f>
        <v>0</v>
      </c>
      <c r="C33" s="24">
        <f t="shared" si="8"/>
        <v>0</v>
      </c>
      <c r="D33" s="24">
        <f t="shared" si="8"/>
        <v>0</v>
      </c>
      <c r="E33" s="24">
        <f t="shared" si="8"/>
        <v>75900</v>
      </c>
      <c r="F33" s="24">
        <f t="shared" si="8"/>
        <v>84873275</v>
      </c>
      <c r="G33" s="24">
        <f t="shared" si="8"/>
        <v>86045305</v>
      </c>
      <c r="H33" s="24">
        <f t="shared" si="8"/>
        <v>17728110</v>
      </c>
      <c r="I33" s="24">
        <f t="shared" si="8"/>
        <v>17728110</v>
      </c>
      <c r="J33" s="24">
        <f t="shared" si="8"/>
        <v>330868726</v>
      </c>
      <c r="K33" s="24">
        <f t="shared" si="8"/>
        <v>450394998</v>
      </c>
      <c r="L33" s="24">
        <f t="shared" si="8"/>
        <v>0</v>
      </c>
      <c r="M33" s="24">
        <f t="shared" si="8"/>
        <v>0</v>
      </c>
      <c r="N33" s="24">
        <f t="shared" si="8"/>
        <v>0</v>
      </c>
      <c r="O33" s="24">
        <f t="shared" si="8"/>
        <v>0</v>
      </c>
      <c r="P33" s="32" t="s">
        <v>65</v>
      </c>
      <c r="Q33" s="24">
        <f t="shared" si="8"/>
        <v>0</v>
      </c>
      <c r="R33" s="24">
        <f t="shared" si="8"/>
        <v>0</v>
      </c>
      <c r="S33" s="24">
        <f t="shared" si="8"/>
        <v>79856388</v>
      </c>
      <c r="T33" s="24">
        <f t="shared" si="8"/>
        <v>154108852</v>
      </c>
      <c r="U33" s="24">
        <f t="shared" si="8"/>
        <v>0</v>
      </c>
      <c r="V33" s="24">
        <f t="shared" si="8"/>
        <v>0</v>
      </c>
      <c r="W33" s="24">
        <f t="shared" si="8"/>
        <v>0</v>
      </c>
      <c r="X33" s="24">
        <f t="shared" si="8"/>
        <v>0</v>
      </c>
      <c r="Y33" s="24">
        <f t="shared" si="8"/>
        <v>0</v>
      </c>
      <c r="Z33" s="24">
        <f t="shared" si="8"/>
        <v>0</v>
      </c>
      <c r="AA33" s="24">
        <f t="shared" si="8"/>
        <v>0</v>
      </c>
      <c r="AB33" s="24">
        <f t="shared" si="8"/>
        <v>5833313</v>
      </c>
      <c r="AC33" s="24">
        <f t="shared" si="8"/>
        <v>0</v>
      </c>
      <c r="AD33" s="24">
        <f t="shared" si="8"/>
        <v>0</v>
      </c>
      <c r="AE33" s="32" t="s">
        <v>65</v>
      </c>
      <c r="AF33" s="24">
        <f t="shared" si="8"/>
        <v>4030536</v>
      </c>
      <c r="AG33" s="24">
        <f t="shared" si="8"/>
        <v>5300536</v>
      </c>
      <c r="AH33" s="24">
        <f t="shared" si="8"/>
        <v>4023928</v>
      </c>
      <c r="AI33" s="24">
        <f t="shared" si="8"/>
        <v>0</v>
      </c>
      <c r="AJ33" s="24">
        <f t="shared" si="8"/>
        <v>0</v>
      </c>
      <c r="AK33" s="24">
        <f t="shared" si="8"/>
        <v>0</v>
      </c>
      <c r="AL33" s="24"/>
      <c r="AM33" s="24"/>
      <c r="AN33" s="24">
        <f t="shared" si="8"/>
        <v>0</v>
      </c>
      <c r="AO33" s="24">
        <f t="shared" si="8"/>
        <v>0</v>
      </c>
      <c r="AP33" s="24">
        <f t="shared" si="8"/>
        <v>0</v>
      </c>
      <c r="AQ33" s="24">
        <f t="shared" si="8"/>
        <v>0</v>
      </c>
      <c r="AR33" s="24">
        <f t="shared" si="8"/>
        <v>0</v>
      </c>
      <c r="AS33" s="24">
        <f t="shared" si="8"/>
        <v>0</v>
      </c>
      <c r="AT33" s="32" t="s">
        <v>65</v>
      </c>
      <c r="AU33" s="24">
        <f t="shared" si="8"/>
        <v>4773262</v>
      </c>
      <c r="AV33" s="24">
        <f t="shared" si="8"/>
        <v>0</v>
      </c>
      <c r="AW33" s="24">
        <f t="shared" si="8"/>
        <v>0</v>
      </c>
      <c r="AX33" s="24">
        <f t="shared" si="8"/>
        <v>38900</v>
      </c>
      <c r="AY33" s="24">
        <f t="shared" si="8"/>
        <v>0</v>
      </c>
      <c r="AZ33" s="24">
        <f t="shared" si="8"/>
        <v>0</v>
      </c>
      <c r="BA33" s="24">
        <f t="shared" si="8"/>
        <v>0</v>
      </c>
      <c r="BB33" s="24">
        <f t="shared" si="8"/>
        <v>0</v>
      </c>
      <c r="BC33" s="24">
        <f t="shared" si="8"/>
        <v>0</v>
      </c>
      <c r="BD33" s="24">
        <f t="shared" si="8"/>
        <v>0</v>
      </c>
      <c r="BE33" s="24">
        <f t="shared" si="8"/>
        <v>0</v>
      </c>
      <c r="BF33" s="24">
        <f t="shared" si="8"/>
        <v>940000</v>
      </c>
      <c r="BG33" s="24">
        <f t="shared" si="8"/>
        <v>0</v>
      </c>
      <c r="BH33" s="24">
        <f t="shared" si="8"/>
        <v>0</v>
      </c>
      <c r="BI33" s="32" t="s">
        <v>65</v>
      </c>
      <c r="BJ33" s="24">
        <f t="shared" si="8"/>
        <v>0</v>
      </c>
      <c r="BK33" s="24">
        <f t="shared" si="8"/>
        <v>0</v>
      </c>
      <c r="BL33" s="24">
        <f t="shared" si="8"/>
        <v>0</v>
      </c>
      <c r="BM33" s="24">
        <f t="shared" si="8"/>
        <v>0</v>
      </c>
      <c r="BN33" s="24">
        <f t="shared" ref="BN33:BS33" si="9">SUM(BN30:BN32)</f>
        <v>0</v>
      </c>
      <c r="BO33" s="24">
        <f t="shared" si="9"/>
        <v>0</v>
      </c>
      <c r="BP33" s="24">
        <f t="shared" si="9"/>
        <v>0</v>
      </c>
      <c r="BQ33" s="24">
        <f t="shared" si="9"/>
        <v>0</v>
      </c>
      <c r="BR33" s="24">
        <f t="shared" si="9"/>
        <v>0</v>
      </c>
      <c r="BS33" s="24">
        <f t="shared" si="9"/>
        <v>0</v>
      </c>
      <c r="BT33" s="33">
        <f t="shared" si="7"/>
        <v>526154225</v>
      </c>
      <c r="BU33" s="33">
        <f t="shared" si="7"/>
        <v>720465914</v>
      </c>
    </row>
    <row r="34" spans="1:73" x14ac:dyDescent="0.25">
      <c r="A34" s="32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32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32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32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32"/>
      <c r="BJ34" s="24"/>
      <c r="BK34" s="24"/>
      <c r="BL34" s="24"/>
      <c r="BM34" s="24"/>
      <c r="BN34" s="23"/>
      <c r="BO34" s="23"/>
      <c r="BP34" s="24"/>
      <c r="BQ34" s="24"/>
      <c r="BR34" s="24"/>
      <c r="BS34" s="24"/>
      <c r="BT34" s="33"/>
      <c r="BU34" s="24"/>
    </row>
    <row r="35" spans="1:73" x14ac:dyDescent="0.25">
      <c r="A35" s="28" t="s">
        <v>53</v>
      </c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8" t="s">
        <v>53</v>
      </c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8" t="s">
        <v>53</v>
      </c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8" t="s">
        <v>53</v>
      </c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>
        <f t="shared" ref="BG35:BG41" ca="1" si="10">SUM(AU35:BN35)</f>
        <v>0</v>
      </c>
      <c r="BH35" s="24"/>
      <c r="BI35" s="28" t="s">
        <v>53</v>
      </c>
      <c r="BJ35" s="24"/>
      <c r="BK35" s="24"/>
      <c r="BL35" s="24"/>
      <c r="BM35" s="24"/>
      <c r="BN35" s="23"/>
      <c r="BO35" s="23"/>
      <c r="BP35" s="24"/>
      <c r="BQ35" s="24"/>
      <c r="BR35" s="24"/>
      <c r="BS35" s="24"/>
      <c r="BT35" s="33"/>
      <c r="BU35" s="24"/>
    </row>
    <row r="36" spans="1:73" x14ac:dyDescent="0.25">
      <c r="A36" s="28" t="s">
        <v>54</v>
      </c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8" t="s">
        <v>54</v>
      </c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8" t="s">
        <v>54</v>
      </c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8" t="s">
        <v>54</v>
      </c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>
        <f t="shared" ca="1" si="10"/>
        <v>0</v>
      </c>
      <c r="BH36" s="24"/>
      <c r="BI36" s="28" t="s">
        <v>54</v>
      </c>
      <c r="BJ36" s="24"/>
      <c r="BK36" s="24"/>
      <c r="BL36" s="24"/>
      <c r="BM36" s="24"/>
      <c r="BN36" s="23"/>
      <c r="BO36" s="23"/>
      <c r="BP36" s="24"/>
      <c r="BQ36" s="24"/>
      <c r="BR36" s="24"/>
      <c r="BS36" s="24"/>
      <c r="BT36" s="33"/>
      <c r="BU36" s="24"/>
    </row>
    <row r="37" spans="1:73" x14ac:dyDescent="0.25">
      <c r="A37" s="34" t="s">
        <v>55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34" t="s">
        <v>55</v>
      </c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34" t="s">
        <v>55</v>
      </c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34" t="s">
        <v>55</v>
      </c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>
        <f t="shared" ca="1" si="10"/>
        <v>0</v>
      </c>
      <c r="BH37" s="24"/>
      <c r="BI37" s="34" t="s">
        <v>55</v>
      </c>
      <c r="BJ37" s="24"/>
      <c r="BK37" s="24"/>
      <c r="BL37" s="24"/>
      <c r="BM37" s="24"/>
      <c r="BN37" s="23"/>
      <c r="BO37" s="23"/>
      <c r="BP37" s="24"/>
      <c r="BQ37" s="24"/>
      <c r="BR37" s="24"/>
      <c r="BS37" s="24"/>
      <c r="BT37" s="33"/>
      <c r="BU37" s="24"/>
    </row>
    <row r="38" spans="1:73" x14ac:dyDescent="0.25">
      <c r="A38" s="28" t="s">
        <v>56</v>
      </c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8" t="s">
        <v>56</v>
      </c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8" t="s">
        <v>56</v>
      </c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8" t="s">
        <v>56</v>
      </c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>
        <f t="shared" ca="1" si="10"/>
        <v>0</v>
      </c>
      <c r="BH38" s="24"/>
      <c r="BI38" s="28" t="s">
        <v>56</v>
      </c>
      <c r="BJ38" s="24"/>
      <c r="BK38" s="24"/>
      <c r="BL38" s="24"/>
      <c r="BM38" s="24"/>
      <c r="BN38" s="23"/>
      <c r="BO38" s="23"/>
      <c r="BP38" s="24"/>
      <c r="BQ38" s="24"/>
      <c r="BR38" s="24"/>
      <c r="BS38" s="24"/>
      <c r="BT38" s="33"/>
      <c r="BU38" s="24"/>
    </row>
    <row r="39" spans="1:73" x14ac:dyDescent="0.25">
      <c r="A39" s="28" t="s">
        <v>57</v>
      </c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8" t="s">
        <v>57</v>
      </c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8" t="s">
        <v>57</v>
      </c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8" t="s">
        <v>57</v>
      </c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>
        <f t="shared" ca="1" si="10"/>
        <v>0</v>
      </c>
      <c r="BH39" s="24"/>
      <c r="BI39" s="28" t="s">
        <v>57</v>
      </c>
      <c r="BJ39" s="24"/>
      <c r="BK39" s="24"/>
      <c r="BL39" s="24"/>
      <c r="BM39" s="24"/>
      <c r="BN39" s="23"/>
      <c r="BO39" s="23"/>
      <c r="BP39" s="24"/>
      <c r="BQ39" s="24"/>
      <c r="BR39" s="24"/>
      <c r="BS39" s="24"/>
      <c r="BT39" s="33"/>
      <c r="BU39" s="24"/>
    </row>
    <row r="40" spans="1:73" x14ac:dyDescent="0.25">
      <c r="A40" s="28" t="s">
        <v>58</v>
      </c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8" t="s">
        <v>58</v>
      </c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8" t="s">
        <v>58</v>
      </c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8" t="s">
        <v>58</v>
      </c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>
        <f t="shared" ca="1" si="10"/>
        <v>0</v>
      </c>
      <c r="BH40" s="24"/>
      <c r="BI40" s="28" t="s">
        <v>58</v>
      </c>
      <c r="BJ40" s="24"/>
      <c r="BK40" s="24"/>
      <c r="BL40" s="24"/>
      <c r="BM40" s="24"/>
      <c r="BN40" s="23"/>
      <c r="BO40" s="23"/>
      <c r="BP40" s="24"/>
      <c r="BQ40" s="24"/>
      <c r="BR40" s="24"/>
      <c r="BS40" s="24"/>
      <c r="BT40" s="33"/>
      <c r="BU40" s="24"/>
    </row>
    <row r="41" spans="1:73" x14ac:dyDescent="0.25">
      <c r="A41" s="28" t="s">
        <v>59</v>
      </c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8" t="s">
        <v>59</v>
      </c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8" t="s">
        <v>59</v>
      </c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8" t="s">
        <v>59</v>
      </c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>
        <f t="shared" ca="1" si="10"/>
        <v>0</v>
      </c>
      <c r="BH41" s="24"/>
      <c r="BI41" s="28" t="s">
        <v>59</v>
      </c>
      <c r="BJ41" s="24"/>
      <c r="BK41" s="24"/>
      <c r="BL41" s="24"/>
      <c r="BM41" s="24"/>
      <c r="BN41" s="23"/>
      <c r="BO41" s="23"/>
      <c r="BP41" s="24"/>
      <c r="BQ41" s="24"/>
      <c r="BR41" s="24"/>
      <c r="BS41" s="24"/>
      <c r="BT41" s="33"/>
      <c r="BU41" s="24"/>
    </row>
    <row r="42" spans="1:73" x14ac:dyDescent="0.25">
      <c r="A42" s="36" t="s">
        <v>66</v>
      </c>
      <c r="B42" s="24">
        <f>SUM(B35:B41)</f>
        <v>0</v>
      </c>
      <c r="C42" s="24"/>
      <c r="D42" s="24">
        <f>SUM(D35:D41)</f>
        <v>0</v>
      </c>
      <c r="E42" s="24"/>
      <c r="F42" s="24"/>
      <c r="G42" s="24"/>
      <c r="H42" s="24"/>
      <c r="I42" s="24"/>
      <c r="J42" s="24"/>
      <c r="K42" s="24"/>
      <c r="L42" s="24"/>
      <c r="M42" s="24"/>
      <c r="N42" s="24">
        <f>SUM(N35:N41)</f>
        <v>0</v>
      </c>
      <c r="O42" s="24"/>
      <c r="P42" s="36" t="s">
        <v>66</v>
      </c>
      <c r="Q42" s="24">
        <f>SUM(Q35:Q41)</f>
        <v>0</v>
      </c>
      <c r="R42" s="24"/>
      <c r="S42" s="24">
        <f>SUM(S35:S41)</f>
        <v>0</v>
      </c>
      <c r="T42" s="24"/>
      <c r="U42" s="24">
        <f>SUM(U35:U41)</f>
        <v>0</v>
      </c>
      <c r="V42" s="24"/>
      <c r="W42" s="24"/>
      <c r="X42" s="24"/>
      <c r="Y42" s="24"/>
      <c r="Z42" s="24"/>
      <c r="AA42" s="24">
        <f>SUM(AA35:AA41)</f>
        <v>0</v>
      </c>
      <c r="AB42" s="24"/>
      <c r="AC42" s="24">
        <f>SUM(AC35:AC41)</f>
        <v>0</v>
      </c>
      <c r="AD42" s="24"/>
      <c r="AE42" s="36" t="s">
        <v>66</v>
      </c>
      <c r="AF42" s="24"/>
      <c r="AG42" s="24"/>
      <c r="AH42" s="24"/>
      <c r="AI42" s="24"/>
      <c r="AJ42" s="24"/>
      <c r="AK42" s="24"/>
      <c r="AL42" s="24"/>
      <c r="AM42" s="24"/>
      <c r="AN42" s="24">
        <f>SUM(AN35:AN41)</f>
        <v>0</v>
      </c>
      <c r="AO42" s="24"/>
      <c r="AP42" s="24">
        <f>SUM(AP35:AP41)</f>
        <v>0</v>
      </c>
      <c r="AQ42" s="24"/>
      <c r="AR42" s="24">
        <f>SUM(AR35:AR41)</f>
        <v>0</v>
      </c>
      <c r="AS42" s="24"/>
      <c r="AT42" s="36" t="s">
        <v>66</v>
      </c>
      <c r="AU42" s="24">
        <f>SUM(AU35:AU41)</f>
        <v>0</v>
      </c>
      <c r="AV42" s="24"/>
      <c r="AW42" s="24">
        <f>SUM(AW35:AW41)</f>
        <v>0</v>
      </c>
      <c r="AX42" s="24"/>
      <c r="AY42" s="24">
        <f>SUM(AY35:AY41)</f>
        <v>0</v>
      </c>
      <c r="AZ42" s="24"/>
      <c r="BA42" s="24">
        <f>SUM(BA35:BA41)</f>
        <v>0</v>
      </c>
      <c r="BB42" s="24"/>
      <c r="BC42" s="24">
        <f>SUM(BC35:BC41)</f>
        <v>0</v>
      </c>
      <c r="BD42" s="24"/>
      <c r="BE42" s="24">
        <f>SUM(BE35:BE41)</f>
        <v>0</v>
      </c>
      <c r="BF42" s="24"/>
      <c r="BG42" s="24">
        <f ca="1">SUM(BG35:BG41)</f>
        <v>0</v>
      </c>
      <c r="BH42" s="24"/>
      <c r="BI42" s="36" t="s">
        <v>66</v>
      </c>
      <c r="BJ42" s="24">
        <f>SUM(BJ35:BJ41)</f>
        <v>0</v>
      </c>
      <c r="BK42" s="24"/>
      <c r="BL42" s="24">
        <f>SUM(BL35:BL41)</f>
        <v>0</v>
      </c>
      <c r="BM42" s="24"/>
      <c r="BN42" s="24">
        <f>SUM(BN35:BN41)</f>
        <v>0</v>
      </c>
      <c r="BO42" s="24"/>
      <c r="BP42" s="24">
        <f>SUM(BP35:BP41)</f>
        <v>0</v>
      </c>
      <c r="BQ42" s="24"/>
      <c r="BR42" s="24">
        <f>SUM(BR35:BR41)</f>
        <v>0</v>
      </c>
      <c r="BS42" s="24"/>
      <c r="BT42" s="24">
        <f>SUM(BT35:BT41)</f>
        <v>0</v>
      </c>
      <c r="BU42" s="24">
        <f>SUM(BU35:BU41)</f>
        <v>0</v>
      </c>
    </row>
    <row r="43" spans="1:73" x14ac:dyDescent="0.25">
      <c r="A43" s="37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37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37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37"/>
      <c r="AU43" s="24"/>
      <c r="AV43" s="24"/>
      <c r="AW43" s="24"/>
      <c r="AX43" s="24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37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33"/>
      <c r="BU43" s="24"/>
    </row>
    <row r="44" spans="1:73" x14ac:dyDescent="0.25">
      <c r="A44" s="36" t="s">
        <v>67</v>
      </c>
      <c r="B44" s="24">
        <f t="shared" ref="B44:BM44" si="11">B33+B42</f>
        <v>0</v>
      </c>
      <c r="C44" s="24">
        <f t="shared" si="11"/>
        <v>0</v>
      </c>
      <c r="D44" s="24">
        <f t="shared" si="11"/>
        <v>0</v>
      </c>
      <c r="E44" s="24">
        <f t="shared" si="11"/>
        <v>75900</v>
      </c>
      <c r="F44" s="24">
        <f t="shared" si="11"/>
        <v>84873275</v>
      </c>
      <c r="G44" s="24">
        <f t="shared" si="11"/>
        <v>86045305</v>
      </c>
      <c r="H44" s="24">
        <f t="shared" si="11"/>
        <v>17728110</v>
      </c>
      <c r="I44" s="24">
        <f t="shared" si="11"/>
        <v>17728110</v>
      </c>
      <c r="J44" s="24">
        <f t="shared" si="11"/>
        <v>330868726</v>
      </c>
      <c r="K44" s="24">
        <f t="shared" si="11"/>
        <v>450394998</v>
      </c>
      <c r="L44" s="24">
        <f t="shared" si="11"/>
        <v>0</v>
      </c>
      <c r="M44" s="24">
        <f t="shared" si="11"/>
        <v>0</v>
      </c>
      <c r="N44" s="24">
        <f t="shared" si="11"/>
        <v>0</v>
      </c>
      <c r="O44" s="24">
        <f t="shared" si="11"/>
        <v>0</v>
      </c>
      <c r="P44" s="36" t="s">
        <v>67</v>
      </c>
      <c r="Q44" s="24">
        <f t="shared" si="11"/>
        <v>0</v>
      </c>
      <c r="R44" s="24">
        <f t="shared" si="11"/>
        <v>0</v>
      </c>
      <c r="S44" s="24">
        <f t="shared" si="11"/>
        <v>79856388</v>
      </c>
      <c r="T44" s="24">
        <f t="shared" si="11"/>
        <v>154108852</v>
      </c>
      <c r="U44" s="24">
        <f t="shared" si="11"/>
        <v>0</v>
      </c>
      <c r="V44" s="24">
        <f t="shared" si="11"/>
        <v>0</v>
      </c>
      <c r="W44" s="24">
        <f t="shared" si="11"/>
        <v>0</v>
      </c>
      <c r="X44" s="24">
        <f t="shared" si="11"/>
        <v>0</v>
      </c>
      <c r="Y44" s="24">
        <f t="shared" si="11"/>
        <v>0</v>
      </c>
      <c r="Z44" s="24">
        <f t="shared" si="11"/>
        <v>0</v>
      </c>
      <c r="AA44" s="24">
        <f t="shared" si="11"/>
        <v>0</v>
      </c>
      <c r="AB44" s="24">
        <f t="shared" si="11"/>
        <v>5833313</v>
      </c>
      <c r="AC44" s="24">
        <f t="shared" si="11"/>
        <v>0</v>
      </c>
      <c r="AD44" s="24">
        <f t="shared" si="11"/>
        <v>0</v>
      </c>
      <c r="AE44" s="36" t="s">
        <v>67</v>
      </c>
      <c r="AF44" s="24">
        <f t="shared" si="11"/>
        <v>4030536</v>
      </c>
      <c r="AG44" s="24">
        <f t="shared" si="11"/>
        <v>5300536</v>
      </c>
      <c r="AH44" s="24">
        <f t="shared" si="11"/>
        <v>4023928</v>
      </c>
      <c r="AI44" s="24">
        <f t="shared" si="11"/>
        <v>0</v>
      </c>
      <c r="AJ44" s="24">
        <f t="shared" si="11"/>
        <v>0</v>
      </c>
      <c r="AK44" s="24">
        <f t="shared" si="11"/>
        <v>0</v>
      </c>
      <c r="AL44" s="24"/>
      <c r="AM44" s="24"/>
      <c r="AN44" s="24">
        <f t="shared" si="11"/>
        <v>0</v>
      </c>
      <c r="AO44" s="24">
        <f t="shared" si="11"/>
        <v>0</v>
      </c>
      <c r="AP44" s="24">
        <f t="shared" si="11"/>
        <v>0</v>
      </c>
      <c r="AQ44" s="24">
        <f t="shared" si="11"/>
        <v>0</v>
      </c>
      <c r="AR44" s="24">
        <f t="shared" si="11"/>
        <v>0</v>
      </c>
      <c r="AS44" s="24">
        <f t="shared" si="11"/>
        <v>0</v>
      </c>
      <c r="AT44" s="36" t="s">
        <v>67</v>
      </c>
      <c r="AU44" s="24">
        <f t="shared" si="11"/>
        <v>4773262</v>
      </c>
      <c r="AV44" s="24">
        <f t="shared" si="11"/>
        <v>0</v>
      </c>
      <c r="AW44" s="24">
        <f t="shared" si="11"/>
        <v>0</v>
      </c>
      <c r="AX44" s="24">
        <f t="shared" si="11"/>
        <v>38900</v>
      </c>
      <c r="AY44" s="24">
        <f t="shared" si="11"/>
        <v>0</v>
      </c>
      <c r="AZ44" s="24">
        <f t="shared" si="11"/>
        <v>0</v>
      </c>
      <c r="BA44" s="24">
        <f t="shared" si="11"/>
        <v>0</v>
      </c>
      <c r="BB44" s="24">
        <f t="shared" si="11"/>
        <v>0</v>
      </c>
      <c r="BC44" s="24">
        <f t="shared" si="11"/>
        <v>0</v>
      </c>
      <c r="BD44" s="24">
        <f t="shared" si="11"/>
        <v>0</v>
      </c>
      <c r="BE44" s="24">
        <f t="shared" si="11"/>
        <v>0</v>
      </c>
      <c r="BF44" s="24">
        <f t="shared" si="11"/>
        <v>940000</v>
      </c>
      <c r="BG44" s="24">
        <f t="shared" ca="1" si="11"/>
        <v>86045305</v>
      </c>
      <c r="BH44" s="24">
        <f t="shared" si="11"/>
        <v>0</v>
      </c>
      <c r="BI44" s="36" t="s">
        <v>67</v>
      </c>
      <c r="BJ44" s="24">
        <f t="shared" si="11"/>
        <v>0</v>
      </c>
      <c r="BK44" s="24">
        <f t="shared" si="11"/>
        <v>0</v>
      </c>
      <c r="BL44" s="24">
        <f t="shared" si="11"/>
        <v>0</v>
      </c>
      <c r="BM44" s="24">
        <f t="shared" si="11"/>
        <v>0</v>
      </c>
      <c r="BN44" s="24">
        <f t="shared" ref="BN44:BU44" si="12">BN33+BN42</f>
        <v>0</v>
      </c>
      <c r="BO44" s="24">
        <f t="shared" si="12"/>
        <v>0</v>
      </c>
      <c r="BP44" s="24">
        <f t="shared" si="12"/>
        <v>0</v>
      </c>
      <c r="BQ44" s="24">
        <f t="shared" si="12"/>
        <v>0</v>
      </c>
      <c r="BR44" s="24">
        <f t="shared" si="12"/>
        <v>0</v>
      </c>
      <c r="BS44" s="24">
        <f t="shared" si="12"/>
        <v>0</v>
      </c>
      <c r="BT44" s="24">
        <f t="shared" si="12"/>
        <v>526154225</v>
      </c>
      <c r="BU44" s="24">
        <f t="shared" si="12"/>
        <v>720465914</v>
      </c>
    </row>
    <row r="45" spans="1:73" x14ac:dyDescent="0.25">
      <c r="A45" s="38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8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8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8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8"/>
      <c r="BJ45" s="39"/>
      <c r="BK45" s="39"/>
      <c r="BL45" s="39"/>
      <c r="BM45" s="39"/>
      <c r="BN45" s="24"/>
      <c r="BO45" s="24"/>
      <c r="BP45" s="39"/>
      <c r="BQ45" s="39"/>
      <c r="BR45" s="39"/>
      <c r="BS45" s="39"/>
      <c r="BT45" s="33"/>
      <c r="BU45" s="24"/>
    </row>
    <row r="46" spans="1:73" ht="33.75" x14ac:dyDescent="0.25">
      <c r="A46" s="40" t="s">
        <v>68</v>
      </c>
      <c r="B46" s="39">
        <f t="shared" ref="B46:BM46" si="13">B44+B28</f>
        <v>956169</v>
      </c>
      <c r="C46" s="39">
        <f t="shared" si="13"/>
        <v>104483</v>
      </c>
      <c r="D46" s="39">
        <f t="shared" si="13"/>
        <v>19109732</v>
      </c>
      <c r="E46" s="39">
        <f t="shared" si="13"/>
        <v>22839692</v>
      </c>
      <c r="F46" s="39">
        <f t="shared" si="13"/>
        <v>87255385</v>
      </c>
      <c r="G46" s="39">
        <f t="shared" si="13"/>
        <v>86045305</v>
      </c>
      <c r="H46" s="39">
        <f t="shared" si="13"/>
        <v>18427700</v>
      </c>
      <c r="I46" s="39">
        <f t="shared" si="13"/>
        <v>17728110</v>
      </c>
      <c r="J46" s="39">
        <f t="shared" si="13"/>
        <v>330868726</v>
      </c>
      <c r="K46" s="39">
        <f t="shared" si="13"/>
        <v>451710688</v>
      </c>
      <c r="L46" s="39">
        <f t="shared" si="13"/>
        <v>0</v>
      </c>
      <c r="M46" s="39">
        <f t="shared" si="13"/>
        <v>1763085</v>
      </c>
      <c r="N46" s="39">
        <f t="shared" si="13"/>
        <v>995600</v>
      </c>
      <c r="O46" s="39">
        <f t="shared" si="13"/>
        <v>1158235</v>
      </c>
      <c r="P46" s="40" t="s">
        <v>68</v>
      </c>
      <c r="Q46" s="39">
        <f t="shared" si="13"/>
        <v>36857547</v>
      </c>
      <c r="R46" s="39">
        <f t="shared" si="13"/>
        <v>37048525</v>
      </c>
      <c r="S46" s="39">
        <f>S44+S28</f>
        <v>85214388</v>
      </c>
      <c r="T46" s="39">
        <f t="shared" si="13"/>
        <v>161348232</v>
      </c>
      <c r="U46" s="39">
        <f t="shared" si="13"/>
        <v>6324444</v>
      </c>
      <c r="V46" s="39">
        <f t="shared" si="13"/>
        <v>10168937</v>
      </c>
      <c r="W46" s="39">
        <f t="shared" si="13"/>
        <v>1038406</v>
      </c>
      <c r="X46" s="39">
        <f t="shared" si="13"/>
        <v>2044426</v>
      </c>
      <c r="Y46" s="39">
        <f t="shared" si="13"/>
        <v>10285010</v>
      </c>
      <c r="Z46" s="39">
        <f t="shared" si="13"/>
        <v>19622653</v>
      </c>
      <c r="AA46" s="39">
        <f t="shared" si="13"/>
        <v>11793024</v>
      </c>
      <c r="AB46" s="39">
        <f t="shared" si="13"/>
        <v>19357532</v>
      </c>
      <c r="AC46" s="39">
        <f t="shared" si="13"/>
        <v>323850</v>
      </c>
      <c r="AD46" s="39">
        <f t="shared" si="13"/>
        <v>351869</v>
      </c>
      <c r="AE46" s="40" t="s">
        <v>68</v>
      </c>
      <c r="AF46" s="39">
        <f t="shared" si="13"/>
        <v>4030536</v>
      </c>
      <c r="AG46" s="39">
        <f t="shared" si="13"/>
        <v>5414836</v>
      </c>
      <c r="AH46" s="39">
        <f t="shared" si="13"/>
        <v>4023928</v>
      </c>
      <c r="AI46" s="39">
        <f t="shared" si="13"/>
        <v>0</v>
      </c>
      <c r="AJ46" s="39">
        <f t="shared" si="13"/>
        <v>0</v>
      </c>
      <c r="AK46" s="39">
        <f t="shared" si="13"/>
        <v>125000</v>
      </c>
      <c r="AL46" s="39"/>
      <c r="AM46" s="39"/>
      <c r="AN46" s="39">
        <f t="shared" si="13"/>
        <v>4127500</v>
      </c>
      <c r="AO46" s="39">
        <f t="shared" si="13"/>
        <v>4073504</v>
      </c>
      <c r="AP46" s="39">
        <f t="shared" si="13"/>
        <v>618350</v>
      </c>
      <c r="AQ46" s="39">
        <f t="shared" si="13"/>
        <v>810097</v>
      </c>
      <c r="AR46" s="39">
        <f t="shared" si="13"/>
        <v>7357650</v>
      </c>
      <c r="AS46" s="39">
        <f t="shared" si="13"/>
        <v>10071811</v>
      </c>
      <c r="AT46" s="40" t="s">
        <v>68</v>
      </c>
      <c r="AU46" s="39">
        <f t="shared" si="13"/>
        <v>8231662</v>
      </c>
      <c r="AV46" s="39">
        <f t="shared" si="13"/>
        <v>5209200</v>
      </c>
      <c r="AW46" s="39">
        <f t="shared" si="13"/>
        <v>4918700</v>
      </c>
      <c r="AX46" s="39">
        <f t="shared" si="13"/>
        <v>5195404</v>
      </c>
      <c r="AY46" s="39">
        <f t="shared" si="13"/>
        <v>0</v>
      </c>
      <c r="AZ46" s="39">
        <f t="shared" si="13"/>
        <v>29940</v>
      </c>
      <c r="BA46" s="39">
        <f t="shared" si="13"/>
        <v>2248490</v>
      </c>
      <c r="BB46" s="39">
        <f t="shared" si="13"/>
        <v>2406197</v>
      </c>
      <c r="BC46" s="39">
        <f t="shared" si="13"/>
        <v>4788885</v>
      </c>
      <c r="BD46" s="39">
        <f t="shared" si="13"/>
        <v>3430288</v>
      </c>
      <c r="BE46" s="39">
        <f t="shared" si="13"/>
        <v>2375800</v>
      </c>
      <c r="BF46" s="39">
        <f t="shared" si="13"/>
        <v>3837377</v>
      </c>
      <c r="BG46" s="39">
        <f t="shared" ca="1" si="13"/>
        <v>29940</v>
      </c>
      <c r="BH46" s="39">
        <f t="shared" si="13"/>
        <v>5822530</v>
      </c>
      <c r="BI46" s="40" t="s">
        <v>68</v>
      </c>
      <c r="BJ46" s="39">
        <f t="shared" si="13"/>
        <v>10078740</v>
      </c>
      <c r="BK46" s="39">
        <f t="shared" si="13"/>
        <v>12484073</v>
      </c>
      <c r="BL46" s="39">
        <f t="shared" si="13"/>
        <v>3001650</v>
      </c>
      <c r="BM46" s="39">
        <f t="shared" si="13"/>
        <v>9304189</v>
      </c>
      <c r="BN46" s="39">
        <f t="shared" ref="BN46:BS46" si="14">BN44+BN28</f>
        <v>1062000</v>
      </c>
      <c r="BO46" s="39">
        <f t="shared" si="14"/>
        <v>1839139</v>
      </c>
      <c r="BP46" s="39">
        <f t="shared" si="14"/>
        <v>0</v>
      </c>
      <c r="BQ46" s="39">
        <f t="shared" si="14"/>
        <v>592901</v>
      </c>
      <c r="BR46" s="39">
        <f t="shared" si="14"/>
        <v>0</v>
      </c>
      <c r="BS46" s="39">
        <f t="shared" si="14"/>
        <v>0</v>
      </c>
      <c r="BT46" s="33">
        <f>BT28+BT44</f>
        <v>674438602</v>
      </c>
      <c r="BU46" s="33">
        <f>BU28+BU44</f>
        <v>901938461</v>
      </c>
    </row>
  </sheetData>
  <mergeCells count="61">
    <mergeCell ref="BJ7:BK7"/>
    <mergeCell ref="BL7:BM7"/>
    <mergeCell ref="BN7:BO7"/>
    <mergeCell ref="BP7:BQ7"/>
    <mergeCell ref="BR7:BS7"/>
    <mergeCell ref="AN7:AO7"/>
    <mergeCell ref="AP7:AQ7"/>
    <mergeCell ref="AR7:AS7"/>
    <mergeCell ref="AU7:AV7"/>
    <mergeCell ref="AW7:AX7"/>
    <mergeCell ref="AY7:AZ7"/>
    <mergeCell ref="AA7:AB7"/>
    <mergeCell ref="AC7:AD7"/>
    <mergeCell ref="AF7:AG7"/>
    <mergeCell ref="AH7:AI7"/>
    <mergeCell ref="AJ7:AK7"/>
    <mergeCell ref="AL7:AM7"/>
    <mergeCell ref="N7:O7"/>
    <mergeCell ref="Q7:R7"/>
    <mergeCell ref="S7:T7"/>
    <mergeCell ref="U7:V7"/>
    <mergeCell ref="W7:X7"/>
    <mergeCell ref="Y7:Z7"/>
    <mergeCell ref="B7:C7"/>
    <mergeCell ref="D7:E7"/>
    <mergeCell ref="F7:G7"/>
    <mergeCell ref="H7:I7"/>
    <mergeCell ref="J7:K7"/>
    <mergeCell ref="L7:M7"/>
    <mergeCell ref="AU6:BH6"/>
    <mergeCell ref="BI6:BI7"/>
    <mergeCell ref="BJ6:BM6"/>
    <mergeCell ref="BN6:BQ6"/>
    <mergeCell ref="BR6:BS6"/>
    <mergeCell ref="BT6:BU7"/>
    <mergeCell ref="BA7:BB7"/>
    <mergeCell ref="BC7:BD7"/>
    <mergeCell ref="BE7:BF7"/>
    <mergeCell ref="BG7:BH7"/>
    <mergeCell ref="A5:O5"/>
    <mergeCell ref="AP5:BF5"/>
    <mergeCell ref="BG5:BT5"/>
    <mergeCell ref="A6:A7"/>
    <mergeCell ref="B6:O6"/>
    <mergeCell ref="P6:P7"/>
    <mergeCell ref="Q6:AD6"/>
    <mergeCell ref="AE6:AE7"/>
    <mergeCell ref="AF6:AS6"/>
    <mergeCell ref="AT6:AT7"/>
    <mergeCell ref="A3:O3"/>
    <mergeCell ref="AP3:BF3"/>
    <mergeCell ref="BG3:BT3"/>
    <mergeCell ref="A4:O4"/>
    <mergeCell ref="AP4:BF4"/>
    <mergeCell ref="BG4:BT4"/>
    <mergeCell ref="A1:O1"/>
    <mergeCell ref="AP1:BF1"/>
    <mergeCell ref="BG1:BT1"/>
    <mergeCell ref="A2:AU2"/>
    <mergeCell ref="AW2:BF2"/>
    <mergeCell ref="BG2:BT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2021-06-01T12:09:54Z</dcterms:created>
  <dcterms:modified xsi:type="dcterms:W3CDTF">2021-06-01T12:10:14Z</dcterms:modified>
</cp:coreProperties>
</file>