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zo\Desktop\berzsebet\2021 rendeletek\2020 évi költségvetés módosítás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  <c r="R50" i="1"/>
  <c r="Q50" i="1"/>
  <c r="P50" i="1"/>
  <c r="O50" i="1"/>
  <c r="N50" i="1"/>
  <c r="M50" i="1"/>
  <c r="L50" i="1"/>
  <c r="K50" i="1"/>
  <c r="J50" i="1"/>
  <c r="I50" i="1"/>
  <c r="G50" i="1"/>
  <c r="F50" i="1"/>
  <c r="E50" i="1"/>
  <c r="I49" i="1"/>
  <c r="H49" i="1"/>
  <c r="I48" i="1"/>
  <c r="H48" i="1"/>
  <c r="I47" i="1"/>
  <c r="H47" i="1"/>
  <c r="I46" i="1"/>
  <c r="H46" i="1"/>
  <c r="I45" i="1"/>
  <c r="H45" i="1"/>
  <c r="I44" i="1"/>
  <c r="H44" i="1"/>
  <c r="H50" i="1" s="1"/>
  <c r="T43" i="1"/>
  <c r="S43" i="1"/>
  <c r="R43" i="1"/>
  <c r="Q43" i="1"/>
  <c r="Q51" i="1" s="1"/>
  <c r="P43" i="1"/>
  <c r="O43" i="1"/>
  <c r="N43" i="1"/>
  <c r="M43" i="1"/>
  <c r="M51" i="1" s="1"/>
  <c r="L43" i="1"/>
  <c r="K43" i="1"/>
  <c r="J43" i="1"/>
  <c r="G43" i="1"/>
  <c r="F43" i="1"/>
  <c r="E43" i="1"/>
  <c r="E51" i="1" s="1"/>
  <c r="D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I43" i="1" s="1"/>
  <c r="H35" i="1"/>
  <c r="I34" i="1"/>
  <c r="H34" i="1"/>
  <c r="H43" i="1" s="1"/>
  <c r="T33" i="1"/>
  <c r="T51" i="1" s="1"/>
  <c r="S33" i="1"/>
  <c r="S51" i="1" s="1"/>
  <c r="R33" i="1"/>
  <c r="R51" i="1" s="1"/>
  <c r="Q33" i="1"/>
  <c r="P33" i="1"/>
  <c r="P51" i="1" s="1"/>
  <c r="O33" i="1"/>
  <c r="O51" i="1" s="1"/>
  <c r="N33" i="1"/>
  <c r="N51" i="1" s="1"/>
  <c r="M33" i="1"/>
  <c r="L33" i="1"/>
  <c r="L51" i="1" s="1"/>
  <c r="K33" i="1"/>
  <c r="K51" i="1" s="1"/>
  <c r="J33" i="1"/>
  <c r="J51" i="1" s="1"/>
  <c r="G33" i="1"/>
  <c r="G51" i="1" s="1"/>
  <c r="F33" i="1"/>
  <c r="F51" i="1" s="1"/>
  <c r="E33" i="1"/>
  <c r="D33" i="1"/>
  <c r="D51" i="1" s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I33" i="1" s="1"/>
  <c r="H5" i="1"/>
  <c r="H33" i="1" s="1"/>
  <c r="H51" i="1" l="1"/>
  <c r="I51" i="1"/>
</calcChain>
</file>

<file path=xl/sharedStrings.xml><?xml version="1.0" encoding="utf-8"?>
<sst xmlns="http://schemas.openxmlformats.org/spreadsheetml/2006/main" count="91" uniqueCount="71">
  <si>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</si>
  <si>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</si>
  <si>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</si>
  <si>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</si>
  <si>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</si>
  <si>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</si>
  <si>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</si>
  <si>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</si>
  <si>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</si>
  <si>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</si>
  <si>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</si>
  <si>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</si>
  <si>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</si>
  <si>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</si>
  <si>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</si>
  <si>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Intézmény</t>
  </si>
  <si>
    <t>Szakfeladat megnevezése</t>
  </si>
  <si>
    <t>Foglalkoztatotti létszám</t>
  </si>
  <si>
    <t>Saját bevétel</t>
  </si>
  <si>
    <t>Kiadási előirányzat</t>
  </si>
  <si>
    <t>Összesen</t>
  </si>
  <si>
    <t>Személyi jellegű kiadás</t>
  </si>
  <si>
    <t>Munkaadót terhelő járulék</t>
  </si>
  <si>
    <t>Dologi kiadások</t>
  </si>
  <si>
    <t>Ellátottak pénzbeli juttatásai</t>
  </si>
  <si>
    <t>Eredeti előirányzat</t>
  </si>
  <si>
    <t>Módosított előirányzat</t>
  </si>
  <si>
    <t>Teljesítés</t>
  </si>
  <si>
    <t>Teljesített</t>
  </si>
  <si>
    <t>Önkormányzati kormányzati funkciók</t>
  </si>
  <si>
    <t>Köztemető fenntartása</t>
  </si>
  <si>
    <t>Önkormányzati vagyonnal kapcsolatos gazdálkodási feladatok</t>
  </si>
  <si>
    <t>Rövid időtartamú közfoglalkoztatás</t>
  </si>
  <si>
    <t>START mintaprogram</t>
  </si>
  <si>
    <t>Téli közfoglalkoztatás</t>
  </si>
  <si>
    <t>Hosszabb időtartamúközfoglalk.</t>
  </si>
  <si>
    <t>Közutak üzemeltetése</t>
  </si>
  <si>
    <t>Közvilágítás</t>
  </si>
  <si>
    <t>Város- és községgazdálkodás</t>
  </si>
  <si>
    <t>Fertőző megbetegedések meglőzése</t>
  </si>
  <si>
    <t>Háziorvosi ügyeleti ellátás</t>
  </si>
  <si>
    <t>Időskorúak tartós bentlakásos ellátása</t>
  </si>
  <si>
    <t>Szennyvízcsatorna építése, fenntartása</t>
  </si>
  <si>
    <t>Településfejlesztési projektek és támogatások</t>
  </si>
  <si>
    <t>Közművelődési tevékenység</t>
  </si>
  <si>
    <t>Óvodai intézményi étkeztetés</t>
  </si>
  <si>
    <t>Iskolai intézményi étkeztetés</t>
  </si>
  <si>
    <t>Szociális étkeztetés</t>
  </si>
  <si>
    <t>Lakásfenntartással összefüggő ellátások</t>
  </si>
  <si>
    <t>Gyermekek bölcsődei ellátása</t>
  </si>
  <si>
    <t>Gyermekvédelmi pénzbeli és természetbeni ellátások</t>
  </si>
  <si>
    <t>Családtámogatások</t>
  </si>
  <si>
    <t>Egyéb szociális pénzbeli és természetbeni ellátások</t>
  </si>
  <si>
    <t>Zöldterület kezelés</t>
  </si>
  <si>
    <t>Önkormányzat jogalkotási és államigazgatási tevékenysége</t>
  </si>
  <si>
    <t>Támogatási célú finanszírozási műveletek</t>
  </si>
  <si>
    <t>Önkormányzat elszámolása központi költségvetéssel</t>
  </si>
  <si>
    <t>Önkormányzati funkcióra nem sorolható</t>
  </si>
  <si>
    <t>Önkormányzati szakfeladat összesen</t>
  </si>
  <si>
    <t>Százszorszép
óvoda</t>
  </si>
  <si>
    <t>Óvodai nevelés szakmai feladatai</t>
  </si>
  <si>
    <t>Óvodai nevelés működtetési feladatai</t>
  </si>
  <si>
    <t>Sajátos nevelési igényű gyermekek nevelése</t>
  </si>
  <si>
    <t>Gyermekétkeztetés köznevelési intézményben</t>
  </si>
  <si>
    <t>Szciális étkeztetés</t>
  </si>
  <si>
    <t>Intézményen kívüli gyermekétkeztetés</t>
  </si>
  <si>
    <t>Bükkszenterzsébeti Százszorszép Óvoda összesen</t>
  </si>
  <si>
    <t>Együtt Bükkszenterzsébetért Idősek Otthona</t>
  </si>
  <si>
    <t>Intézményen kívüli gyermekétkezetés</t>
  </si>
  <si>
    <t>Együtt Bükkszenterzsébetért Idősek Otthona összesen</t>
  </si>
  <si>
    <t>ÖNKORMÁNYZAT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</si>
</sst>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" fontId="2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right" wrapText="1"/>
    </xf>
    <xf numFmtId="3" fontId="2" fillId="0" borderId="23" xfId="0" applyNumberFormat="1" applyFont="1" applyFill="1" applyBorder="1" applyAlignment="1">
      <alignment horizontal="right" wrapText="1"/>
    </xf>
    <xf numFmtId="3" fontId="2" fillId="0" borderId="24" xfId="0" applyNumberFormat="1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right" wrapText="1"/>
    </xf>
    <xf numFmtId="3" fontId="4" fillId="2" borderId="15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wrapText="1"/>
    </xf>
    <xf numFmtId="3" fontId="3" fillId="2" borderId="15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right" wrapText="1"/>
    </xf>
    <xf numFmtId="0" fontId="4" fillId="2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3" fontId="4" fillId="0" borderId="33" xfId="0" applyNumberFormat="1" applyFont="1" applyFill="1" applyBorder="1" applyAlignment="1">
      <alignment wrapText="1"/>
    </xf>
    <xf numFmtId="3" fontId="4" fillId="2" borderId="15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I45" sqref="I45"/>
    </sheetView>
  </sheetViews>
  <sheetFormatPr defaultRowHeight="14.4" x14ac:dyDescent="0.3"/>
  <cols>
    <col min="3" max="3" width="28.5546875" customWidth="1"/>
    <col min="4" max="4" width="10.5546875" customWidth="1"/>
  </cols>
  <sheetData>
    <row r="1" spans="1:20" ht="15" thickBo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/>
      <c r="H1" s="2" t="s">
        <v>5</v>
      </c>
      <c r="I1" s="2" t="s">
        <v>6</v>
      </c>
      <c r="J1" s="2" t="s">
        <v>7</v>
      </c>
      <c r="K1" s="2" t="s">
        <v>8</v>
      </c>
      <c r="L1" s="2"/>
      <c r="M1" s="2" t="s">
        <v>9</v>
      </c>
      <c r="N1" s="2" t="s">
        <v>10</v>
      </c>
      <c r="O1" s="2" t="s">
        <v>11</v>
      </c>
      <c r="P1" s="2" t="s">
        <v>12</v>
      </c>
      <c r="Q1" s="2"/>
      <c r="R1" s="2" t="s">
        <v>13</v>
      </c>
      <c r="S1" s="2" t="s">
        <v>14</v>
      </c>
      <c r="T1" s="2"/>
    </row>
    <row r="2" spans="1:20" ht="15" thickBot="1" x14ac:dyDescent="0.35">
      <c r="A2" s="1">
        <v>1</v>
      </c>
      <c r="B2" s="3" t="s">
        <v>15</v>
      </c>
      <c r="C2" s="3" t="s">
        <v>16</v>
      </c>
      <c r="D2" s="3" t="s">
        <v>17</v>
      </c>
      <c r="E2" s="4" t="s">
        <v>18</v>
      </c>
      <c r="F2" s="5"/>
      <c r="G2" s="6"/>
      <c r="H2" s="7" t="s">
        <v>19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5" thickBot="1" x14ac:dyDescent="0.35">
      <c r="A3" s="1">
        <v>2</v>
      </c>
      <c r="B3" s="10"/>
      <c r="C3" s="10"/>
      <c r="D3" s="10"/>
      <c r="E3" s="11"/>
      <c r="F3" s="12"/>
      <c r="G3" s="13"/>
      <c r="H3" s="7" t="s">
        <v>20</v>
      </c>
      <c r="I3" s="8"/>
      <c r="J3" s="7" t="s">
        <v>21</v>
      </c>
      <c r="K3" s="8"/>
      <c r="L3" s="9"/>
      <c r="M3" s="7" t="s">
        <v>22</v>
      </c>
      <c r="N3" s="8"/>
      <c r="O3" s="7" t="s">
        <v>23</v>
      </c>
      <c r="P3" s="8"/>
      <c r="Q3" s="9"/>
      <c r="R3" s="14" t="s">
        <v>24</v>
      </c>
      <c r="S3" s="15"/>
      <c r="T3" s="16"/>
    </row>
    <row r="4" spans="1:20" ht="23.4" thickBot="1" x14ac:dyDescent="0.35">
      <c r="A4" s="1">
        <v>3</v>
      </c>
      <c r="B4" s="17"/>
      <c r="C4" s="17"/>
      <c r="D4" s="17"/>
      <c r="E4" s="18" t="s">
        <v>25</v>
      </c>
      <c r="F4" s="18" t="s">
        <v>26</v>
      </c>
      <c r="G4" s="18" t="s">
        <v>27</v>
      </c>
      <c r="H4" s="19" t="s">
        <v>25</v>
      </c>
      <c r="I4" s="19" t="s">
        <v>26</v>
      </c>
      <c r="J4" s="18" t="s">
        <v>25</v>
      </c>
      <c r="K4" s="18" t="s">
        <v>26</v>
      </c>
      <c r="L4" s="18" t="s">
        <v>28</v>
      </c>
      <c r="M4" s="18" t="s">
        <v>25</v>
      </c>
      <c r="N4" s="18" t="s">
        <v>26</v>
      </c>
      <c r="O4" s="18" t="s">
        <v>25</v>
      </c>
      <c r="P4" s="18" t="s">
        <v>26</v>
      </c>
      <c r="Q4" s="18" t="s">
        <v>28</v>
      </c>
      <c r="R4" s="20" t="s">
        <v>25</v>
      </c>
      <c r="S4" s="20" t="s">
        <v>26</v>
      </c>
      <c r="T4" s="21" t="s">
        <v>28</v>
      </c>
    </row>
    <row r="5" spans="1:20" ht="14.4" customHeight="1" x14ac:dyDescent="0.3">
      <c r="A5" s="1">
        <v>4</v>
      </c>
      <c r="B5" s="22" t="s">
        <v>29</v>
      </c>
      <c r="C5" s="23" t="s">
        <v>30</v>
      </c>
      <c r="D5" s="24">
        <v>1</v>
      </c>
      <c r="E5" s="25"/>
      <c r="F5" s="25"/>
      <c r="G5" s="25"/>
      <c r="H5" s="25">
        <f>J5+M5+O5+R5</f>
        <v>1060806</v>
      </c>
      <c r="I5" s="25">
        <f>K5+N5+P5+S5</f>
        <v>1433746</v>
      </c>
      <c r="J5" s="25">
        <v>648332</v>
      </c>
      <c r="K5" s="25">
        <v>649532</v>
      </c>
      <c r="L5" s="25">
        <v>493307</v>
      </c>
      <c r="M5" s="25">
        <v>113458</v>
      </c>
      <c r="N5" s="25">
        <v>112258</v>
      </c>
      <c r="O5" s="25">
        <v>299016</v>
      </c>
      <c r="P5" s="25">
        <v>671956</v>
      </c>
      <c r="Q5" s="25">
        <v>208714</v>
      </c>
      <c r="R5" s="26"/>
      <c r="S5" s="26"/>
      <c r="T5" s="27"/>
    </row>
    <row r="6" spans="1:20" ht="22.8" x14ac:dyDescent="0.3">
      <c r="A6" s="1">
        <v>5</v>
      </c>
      <c r="B6" s="28"/>
      <c r="C6" s="29" t="s">
        <v>31</v>
      </c>
      <c r="D6" s="24"/>
      <c r="E6" s="25"/>
      <c r="F6" s="25"/>
      <c r="G6" s="25"/>
      <c r="H6" s="25">
        <f>J6+M6+O6+R6</f>
        <v>0</v>
      </c>
      <c r="I6" s="25">
        <f>K6+N6+P6+S6</f>
        <v>0</v>
      </c>
      <c r="J6" s="25"/>
      <c r="K6" s="25"/>
      <c r="L6" s="25"/>
      <c r="M6" s="25"/>
      <c r="N6" s="25"/>
      <c r="O6" s="25"/>
      <c r="P6" s="25"/>
      <c r="Q6" s="25"/>
      <c r="R6" s="26"/>
      <c r="S6" s="26"/>
      <c r="T6" s="27"/>
    </row>
    <row r="7" spans="1:20" x14ac:dyDescent="0.3">
      <c r="A7" s="1">
        <v>6</v>
      </c>
      <c r="B7" s="28"/>
      <c r="C7" s="29" t="s">
        <v>32</v>
      </c>
      <c r="D7" s="24"/>
      <c r="E7" s="25"/>
      <c r="F7" s="25"/>
      <c r="G7" s="25"/>
      <c r="H7" s="25">
        <f>J7+M7+O7+R7</f>
        <v>0</v>
      </c>
      <c r="I7" s="25">
        <f>K7+N7+P7+S7</f>
        <v>0</v>
      </c>
      <c r="J7" s="25"/>
      <c r="K7" s="25"/>
      <c r="L7" s="25"/>
      <c r="M7" s="25"/>
      <c r="N7" s="25"/>
      <c r="O7" s="25"/>
      <c r="P7" s="25"/>
      <c r="Q7" s="25"/>
      <c r="R7" s="26"/>
      <c r="S7" s="26"/>
      <c r="T7" s="27"/>
    </row>
    <row r="8" spans="1:20" x14ac:dyDescent="0.3">
      <c r="A8" s="1">
        <v>7</v>
      </c>
      <c r="B8" s="28"/>
      <c r="C8" s="23" t="s">
        <v>33</v>
      </c>
      <c r="D8" s="24">
        <v>25</v>
      </c>
      <c r="E8" s="25"/>
      <c r="F8" s="25">
        <v>1556973</v>
      </c>
      <c r="G8" s="25"/>
      <c r="H8" s="25">
        <f>J8+M8+O8+R8</f>
        <v>4980231</v>
      </c>
      <c r="I8" s="25">
        <f>K8+N8+P8+S8</f>
        <v>27086776</v>
      </c>
      <c r="J8" s="25">
        <v>3843525</v>
      </c>
      <c r="K8" s="25">
        <v>22297087</v>
      </c>
      <c r="L8" s="25">
        <v>15657326</v>
      </c>
      <c r="M8" s="25">
        <v>336308</v>
      </c>
      <c r="N8" s="25">
        <v>1856676</v>
      </c>
      <c r="O8" s="25">
        <v>800398</v>
      </c>
      <c r="P8" s="25">
        <v>2933013</v>
      </c>
      <c r="Q8" s="25">
        <v>220255</v>
      </c>
      <c r="R8" s="26"/>
      <c r="S8" s="26"/>
      <c r="T8" s="27"/>
    </row>
    <row r="9" spans="1:20" x14ac:dyDescent="0.3">
      <c r="A9" s="1">
        <v>8</v>
      </c>
      <c r="B9" s="28"/>
      <c r="C9" s="29" t="s">
        <v>34</v>
      </c>
      <c r="D9" s="24"/>
      <c r="E9" s="25"/>
      <c r="F9" s="25"/>
      <c r="G9" s="25"/>
      <c r="H9" s="25">
        <f>J9+M9+O9+R9</f>
        <v>0</v>
      </c>
      <c r="I9" s="25">
        <f>K9+N9+P9+S9</f>
        <v>0</v>
      </c>
      <c r="J9" s="25"/>
      <c r="K9" s="25"/>
      <c r="L9" s="25"/>
      <c r="M9" s="25"/>
      <c r="N9" s="25"/>
      <c r="O9" s="25"/>
      <c r="P9" s="25"/>
      <c r="Q9" s="25"/>
      <c r="R9" s="26"/>
      <c r="S9" s="26"/>
      <c r="T9" s="27"/>
    </row>
    <row r="10" spans="1:20" x14ac:dyDescent="0.3">
      <c r="A10" s="1">
        <v>9</v>
      </c>
      <c r="B10" s="28"/>
      <c r="C10" s="23" t="s">
        <v>35</v>
      </c>
      <c r="D10" s="24">
        <v>17</v>
      </c>
      <c r="E10" s="25"/>
      <c r="F10" s="25">
        <v>531320</v>
      </c>
      <c r="G10" s="25"/>
      <c r="H10" s="25">
        <f>J10+M10+O10+R10</f>
        <v>6658914</v>
      </c>
      <c r="I10" s="25">
        <f>K10+N10+P10+S10</f>
        <v>13914836</v>
      </c>
      <c r="J10" s="25">
        <v>4927737</v>
      </c>
      <c r="K10" s="25">
        <v>11887099</v>
      </c>
      <c r="L10" s="25">
        <v>19591448</v>
      </c>
      <c r="M10" s="25">
        <v>431177</v>
      </c>
      <c r="N10" s="25">
        <v>1095947</v>
      </c>
      <c r="O10" s="25">
        <v>1300000</v>
      </c>
      <c r="P10" s="25">
        <v>931790</v>
      </c>
      <c r="Q10" s="25">
        <v>913444</v>
      </c>
      <c r="R10" s="26"/>
      <c r="S10" s="26"/>
      <c r="T10" s="27"/>
    </row>
    <row r="11" spans="1:20" x14ac:dyDescent="0.3">
      <c r="A11" s="1">
        <v>10</v>
      </c>
      <c r="B11" s="28"/>
      <c r="C11" s="30" t="s">
        <v>36</v>
      </c>
      <c r="D11" s="31"/>
      <c r="E11" s="32"/>
      <c r="F11" s="32"/>
      <c r="G11" s="25"/>
      <c r="H11" s="25">
        <f>J11+M11+O11+R11</f>
        <v>891311</v>
      </c>
      <c r="I11" s="25">
        <f>K11+N11+P11+S11</f>
        <v>399128</v>
      </c>
      <c r="J11" s="25"/>
      <c r="K11" s="25"/>
      <c r="L11" s="25"/>
      <c r="M11" s="25"/>
      <c r="N11" s="25"/>
      <c r="O11" s="25">
        <v>891311</v>
      </c>
      <c r="P11" s="25">
        <v>399128</v>
      </c>
      <c r="Q11" s="25"/>
      <c r="R11" s="26"/>
      <c r="S11" s="26"/>
      <c r="T11" s="27"/>
    </row>
    <row r="12" spans="1:20" x14ac:dyDescent="0.3">
      <c r="A12" s="1">
        <v>11</v>
      </c>
      <c r="B12" s="28"/>
      <c r="C12" s="30" t="s">
        <v>37</v>
      </c>
      <c r="D12" s="24"/>
      <c r="E12" s="25"/>
      <c r="F12" s="25"/>
      <c r="G12" s="25"/>
      <c r="H12" s="25">
        <f>J12+M12+O12+R12</f>
        <v>3409465</v>
      </c>
      <c r="I12" s="25">
        <f>K12+N12+P12+S12</f>
        <v>3731648</v>
      </c>
      <c r="J12" s="25"/>
      <c r="K12" s="25"/>
      <c r="L12" s="25"/>
      <c r="M12" s="25"/>
      <c r="N12" s="25"/>
      <c r="O12" s="25">
        <v>3409465</v>
      </c>
      <c r="P12" s="25">
        <v>3731648</v>
      </c>
      <c r="Q12" s="25"/>
      <c r="R12" s="26"/>
      <c r="S12" s="26"/>
      <c r="T12" s="27"/>
    </row>
    <row r="13" spans="1:20" x14ac:dyDescent="0.3">
      <c r="A13" s="1">
        <v>12</v>
      </c>
      <c r="B13" s="28"/>
      <c r="C13" s="30" t="s">
        <v>38</v>
      </c>
      <c r="D13" s="24"/>
      <c r="E13" s="25"/>
      <c r="F13" s="25">
        <v>6106400</v>
      </c>
      <c r="G13" s="25">
        <v>26670071</v>
      </c>
      <c r="H13" s="25">
        <f>J13+M13+O13+R13</f>
        <v>9360911</v>
      </c>
      <c r="I13" s="25">
        <f>K13+N13+P13+S13</f>
        <v>28253039</v>
      </c>
      <c r="J13" s="25">
        <v>103770</v>
      </c>
      <c r="K13" s="25">
        <v>553770</v>
      </c>
      <c r="L13" s="25"/>
      <c r="M13" s="25">
        <v>63160</v>
      </c>
      <c r="N13" s="25">
        <v>109660</v>
      </c>
      <c r="O13" s="25">
        <v>9193981</v>
      </c>
      <c r="P13" s="25">
        <v>27589609</v>
      </c>
      <c r="Q13" s="25"/>
      <c r="R13" s="26"/>
      <c r="S13" s="26"/>
      <c r="T13" s="27"/>
    </row>
    <row r="14" spans="1:20" x14ac:dyDescent="0.3">
      <c r="A14" s="1">
        <v>13</v>
      </c>
      <c r="B14" s="28"/>
      <c r="C14" s="33" t="s">
        <v>39</v>
      </c>
      <c r="D14" s="24"/>
      <c r="E14" s="25"/>
      <c r="F14" s="25"/>
      <c r="G14" s="25"/>
      <c r="H14" s="25">
        <f>J14+M14+O14+R14</f>
        <v>0</v>
      </c>
      <c r="I14" s="25">
        <f>K14+N14+P14+S14</f>
        <v>0</v>
      </c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7"/>
    </row>
    <row r="15" spans="1:20" x14ac:dyDescent="0.3">
      <c r="A15" s="1">
        <v>14</v>
      </c>
      <c r="B15" s="28"/>
      <c r="C15" s="30" t="s">
        <v>40</v>
      </c>
      <c r="D15" s="24"/>
      <c r="E15" s="25"/>
      <c r="F15" s="25"/>
      <c r="G15" s="25"/>
      <c r="H15" s="25">
        <f>J15+M15+O15+R15</f>
        <v>0</v>
      </c>
      <c r="I15" s="25">
        <f>K15+N15+P15+S15</f>
        <v>0</v>
      </c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7"/>
    </row>
    <row r="16" spans="1:20" x14ac:dyDescent="0.3">
      <c r="A16" s="1">
        <v>15</v>
      </c>
      <c r="B16" s="28"/>
      <c r="C16" s="33" t="s">
        <v>41</v>
      </c>
      <c r="D16" s="24"/>
      <c r="E16" s="25"/>
      <c r="F16" s="25"/>
      <c r="G16" s="25"/>
      <c r="H16" s="25">
        <f>J16+M16+O16+R16</f>
        <v>0</v>
      </c>
      <c r="I16" s="25">
        <f>K16+N16+P16+S16</f>
        <v>343457</v>
      </c>
      <c r="J16" s="25"/>
      <c r="K16" s="25">
        <v>309774</v>
      </c>
      <c r="L16" s="25"/>
      <c r="M16" s="25"/>
      <c r="N16" s="25">
        <v>33683</v>
      </c>
      <c r="O16" s="25"/>
      <c r="P16" s="25"/>
      <c r="Q16" s="25"/>
      <c r="R16" s="26"/>
      <c r="S16" s="26"/>
      <c r="T16" s="27"/>
    </row>
    <row r="17" spans="1:20" x14ac:dyDescent="0.3">
      <c r="A17" s="1">
        <v>16</v>
      </c>
      <c r="B17" s="28"/>
      <c r="C17" s="33" t="s">
        <v>42</v>
      </c>
      <c r="D17" s="24"/>
      <c r="E17" s="25"/>
      <c r="F17" s="25"/>
      <c r="G17" s="25"/>
      <c r="H17" s="25">
        <f>J17+M17+O17+R17</f>
        <v>0</v>
      </c>
      <c r="I17" s="25">
        <f>K17+N17+P17+S17</f>
        <v>6998922</v>
      </c>
      <c r="J17" s="25"/>
      <c r="K17" s="25"/>
      <c r="L17" s="25"/>
      <c r="M17" s="25"/>
      <c r="N17" s="25"/>
      <c r="O17" s="25"/>
      <c r="P17" s="25">
        <v>6998922</v>
      </c>
      <c r="Q17" s="25"/>
      <c r="R17" s="26"/>
      <c r="S17" s="26"/>
      <c r="T17" s="27"/>
    </row>
    <row r="18" spans="1:20" ht="22.8" x14ac:dyDescent="0.3">
      <c r="A18" s="1">
        <v>17</v>
      </c>
      <c r="B18" s="28"/>
      <c r="C18" s="33" t="s">
        <v>43</v>
      </c>
      <c r="D18" s="24"/>
      <c r="E18" s="25"/>
      <c r="F18" s="25"/>
      <c r="G18" s="25"/>
      <c r="H18" s="25">
        <f>J18+M18+O18+R18</f>
        <v>98426</v>
      </c>
      <c r="I18" s="25">
        <f>K18+N18+P18+S18</f>
        <v>98426</v>
      </c>
      <c r="J18" s="25">
        <v>62150</v>
      </c>
      <c r="K18" s="25">
        <v>62150</v>
      </c>
      <c r="L18" s="25"/>
      <c r="M18" s="25">
        <v>10876</v>
      </c>
      <c r="N18" s="25">
        <v>10876</v>
      </c>
      <c r="O18" s="25">
        <v>25400</v>
      </c>
      <c r="P18" s="25">
        <v>25400</v>
      </c>
      <c r="Q18" s="25"/>
      <c r="R18" s="26"/>
      <c r="S18" s="26"/>
      <c r="T18" s="27"/>
    </row>
    <row r="19" spans="1:20" x14ac:dyDescent="0.3">
      <c r="A19" s="1">
        <v>18</v>
      </c>
      <c r="B19" s="28"/>
      <c r="C19" s="30" t="s">
        <v>44</v>
      </c>
      <c r="D19" s="24">
        <v>2</v>
      </c>
      <c r="E19" s="25"/>
      <c r="F19" s="25"/>
      <c r="G19" s="25"/>
      <c r="H19" s="25">
        <f>J19+M19+O19+R19</f>
        <v>10172670</v>
      </c>
      <c r="I19" s="25">
        <f>K19+N19+P19+S19</f>
        <v>11699371</v>
      </c>
      <c r="J19" s="25">
        <v>3297000</v>
      </c>
      <c r="K19" s="25">
        <v>3231268</v>
      </c>
      <c r="L19" s="25"/>
      <c r="M19" s="25">
        <v>576975</v>
      </c>
      <c r="N19" s="25">
        <v>562077</v>
      </c>
      <c r="O19" s="25">
        <v>6298695</v>
      </c>
      <c r="P19" s="25">
        <v>7906026</v>
      </c>
      <c r="Q19" s="25"/>
      <c r="R19" s="26"/>
      <c r="S19" s="26"/>
      <c r="T19" s="27"/>
    </row>
    <row r="20" spans="1:20" x14ac:dyDescent="0.3">
      <c r="A20" s="1">
        <v>19</v>
      </c>
      <c r="B20" s="28"/>
      <c r="C20" s="33" t="s">
        <v>45</v>
      </c>
      <c r="D20" s="24"/>
      <c r="E20" s="25"/>
      <c r="F20" s="25"/>
      <c r="G20" s="25"/>
      <c r="H20" s="25">
        <f>J20+M20+O20+R20</f>
        <v>0</v>
      </c>
      <c r="I20" s="25">
        <f>K20+N20+P20+S20</f>
        <v>0</v>
      </c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7"/>
    </row>
    <row r="21" spans="1:20" x14ac:dyDescent="0.3">
      <c r="A21" s="1">
        <v>20</v>
      </c>
      <c r="B21" s="28"/>
      <c r="C21" s="33" t="s">
        <v>46</v>
      </c>
      <c r="D21" s="24"/>
      <c r="E21" s="25"/>
      <c r="F21" s="25"/>
      <c r="G21" s="25"/>
      <c r="H21" s="25">
        <f>J21+M21+O21+R21</f>
        <v>0</v>
      </c>
      <c r="I21" s="25">
        <f>K21+N21+P21+S21</f>
        <v>0</v>
      </c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7"/>
    </row>
    <row r="22" spans="1:20" x14ac:dyDescent="0.3">
      <c r="A22" s="1">
        <v>21</v>
      </c>
      <c r="B22" s="28"/>
      <c r="C22" s="33" t="s">
        <v>47</v>
      </c>
      <c r="D22" s="24"/>
      <c r="E22" s="25"/>
      <c r="F22" s="25"/>
      <c r="G22" s="25"/>
      <c r="H22" s="25">
        <f>J22+M22+O22+R22</f>
        <v>0</v>
      </c>
      <c r="I22" s="25">
        <f>K22+N22+P22+S22</f>
        <v>1153555</v>
      </c>
      <c r="J22" s="25"/>
      <c r="K22" s="25">
        <v>984505</v>
      </c>
      <c r="L22" s="25"/>
      <c r="M22" s="25"/>
      <c r="N22" s="25">
        <v>169050</v>
      </c>
      <c r="O22" s="25"/>
      <c r="P22" s="25"/>
      <c r="Q22" s="25"/>
      <c r="R22" s="26"/>
      <c r="S22" s="26"/>
      <c r="T22" s="27"/>
    </row>
    <row r="23" spans="1:20" x14ac:dyDescent="0.3">
      <c r="A23" s="1">
        <v>22</v>
      </c>
      <c r="B23" s="28"/>
      <c r="C23" s="33" t="s">
        <v>48</v>
      </c>
      <c r="D23" s="24"/>
      <c r="E23" s="25"/>
      <c r="F23" s="25"/>
      <c r="G23" s="25"/>
      <c r="H23" s="25">
        <f>J23+M23+O23+R23</f>
        <v>0</v>
      </c>
      <c r="I23" s="25">
        <f>K23+N23+P23+S23</f>
        <v>0</v>
      </c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7"/>
    </row>
    <row r="24" spans="1:20" x14ac:dyDescent="0.3">
      <c r="A24" s="1">
        <v>23</v>
      </c>
      <c r="B24" s="28"/>
      <c r="C24" s="33" t="s">
        <v>49</v>
      </c>
      <c r="D24" s="24"/>
      <c r="E24" s="25"/>
      <c r="F24" s="25"/>
      <c r="G24" s="25"/>
      <c r="H24" s="25">
        <f>J24+M24+O24+R24</f>
        <v>0</v>
      </c>
      <c r="I24" s="25">
        <f>K24+N24+P24+S24</f>
        <v>519750</v>
      </c>
      <c r="J24" s="25"/>
      <c r="K24" s="25">
        <v>450000</v>
      </c>
      <c r="L24" s="25"/>
      <c r="M24" s="25"/>
      <c r="N24" s="25">
        <v>69750</v>
      </c>
      <c r="O24" s="25"/>
      <c r="P24" s="25"/>
      <c r="Q24" s="25"/>
      <c r="R24" s="26"/>
      <c r="S24" s="26"/>
      <c r="T24" s="27"/>
    </row>
    <row r="25" spans="1:20" ht="22.8" x14ac:dyDescent="0.3">
      <c r="A25" s="1">
        <v>24</v>
      </c>
      <c r="B25" s="28"/>
      <c r="C25" s="33" t="s">
        <v>50</v>
      </c>
      <c r="D25" s="24"/>
      <c r="E25" s="25"/>
      <c r="F25" s="25"/>
      <c r="G25" s="25"/>
      <c r="H25" s="25">
        <f>J25+M25+O25+R25</f>
        <v>0</v>
      </c>
      <c r="I25" s="25">
        <f>K25+N25+P25+S25</f>
        <v>0</v>
      </c>
      <c r="J25" s="25"/>
      <c r="K25" s="25"/>
      <c r="L25" s="25"/>
      <c r="M25" s="25"/>
      <c r="N25" s="25"/>
      <c r="O25" s="25"/>
      <c r="P25" s="25"/>
      <c r="Q25" s="25"/>
      <c r="R25" s="26"/>
      <c r="S25" s="26"/>
      <c r="T25" s="27"/>
    </row>
    <row r="26" spans="1:20" x14ac:dyDescent="0.3">
      <c r="A26" s="1">
        <v>25</v>
      </c>
      <c r="B26" s="28"/>
      <c r="C26" s="33" t="s">
        <v>51</v>
      </c>
      <c r="D26" s="24"/>
      <c r="E26" s="25"/>
      <c r="F26" s="25"/>
      <c r="G26" s="25"/>
      <c r="H26" s="25">
        <f>J26+M26+O26+R26</f>
        <v>0</v>
      </c>
      <c r="I26" s="25">
        <f>K26+N26+P26+S26</f>
        <v>0</v>
      </c>
      <c r="J26" s="25"/>
      <c r="K26" s="25"/>
      <c r="L26" s="25"/>
      <c r="M26" s="25"/>
      <c r="N26" s="25"/>
      <c r="O26" s="25"/>
      <c r="P26" s="25"/>
      <c r="Q26" s="25"/>
      <c r="R26" s="26"/>
      <c r="S26" s="26"/>
      <c r="T26" s="27"/>
    </row>
    <row r="27" spans="1:20" ht="22.8" x14ac:dyDescent="0.3">
      <c r="A27" s="1">
        <v>26</v>
      </c>
      <c r="B27" s="28"/>
      <c r="C27" s="30" t="s">
        <v>52</v>
      </c>
      <c r="D27" s="24"/>
      <c r="E27" s="25"/>
      <c r="F27" s="25"/>
      <c r="G27" s="25"/>
      <c r="H27" s="25">
        <f>J27+M27+O27+R27</f>
        <v>15991020</v>
      </c>
      <c r="I27" s="25">
        <f>K27+N27+P27+S27</f>
        <v>16581570</v>
      </c>
      <c r="J27" s="25"/>
      <c r="K27" s="25"/>
      <c r="L27" s="25"/>
      <c r="M27" s="25"/>
      <c r="N27" s="25"/>
      <c r="O27" s="25"/>
      <c r="P27" s="25">
        <v>590550</v>
      </c>
      <c r="Q27" s="25"/>
      <c r="R27" s="26">
        <v>15991020</v>
      </c>
      <c r="S27" s="26">
        <v>15991020</v>
      </c>
      <c r="T27" s="27">
        <v>11552400</v>
      </c>
    </row>
    <row r="28" spans="1:20" x14ac:dyDescent="0.3">
      <c r="A28" s="1">
        <v>27</v>
      </c>
      <c r="B28" s="28"/>
      <c r="C28" s="30" t="s">
        <v>53</v>
      </c>
      <c r="D28" s="24">
        <v>1</v>
      </c>
      <c r="E28" s="25"/>
      <c r="F28" s="25"/>
      <c r="G28" s="25"/>
      <c r="H28" s="25">
        <f>J28+M28+O28+R28</f>
        <v>4395878</v>
      </c>
      <c r="I28" s="25">
        <f>K28+N28+P28+S28</f>
        <v>4395878</v>
      </c>
      <c r="J28" s="25">
        <v>1925500</v>
      </c>
      <c r="K28" s="25">
        <v>1925500</v>
      </c>
      <c r="L28" s="25"/>
      <c r="M28" s="25">
        <v>336963</v>
      </c>
      <c r="N28" s="25">
        <v>336963</v>
      </c>
      <c r="O28" s="25">
        <v>2133415</v>
      </c>
      <c r="P28" s="25">
        <v>2133415</v>
      </c>
      <c r="Q28" s="25"/>
      <c r="R28" s="26"/>
      <c r="S28" s="26"/>
      <c r="T28" s="27"/>
    </row>
    <row r="29" spans="1:20" ht="22.8" x14ac:dyDescent="0.3">
      <c r="A29" s="1">
        <v>28</v>
      </c>
      <c r="B29" s="28"/>
      <c r="C29" s="30" t="s">
        <v>54</v>
      </c>
      <c r="D29" s="24"/>
      <c r="E29" s="25"/>
      <c r="F29" s="25"/>
      <c r="G29" s="25"/>
      <c r="H29" s="25">
        <f>J29+M29+O29+R29</f>
        <v>12328427</v>
      </c>
      <c r="I29" s="25">
        <f>K29+N29+P29+S29</f>
        <v>12328428</v>
      </c>
      <c r="J29" s="25">
        <v>10548900</v>
      </c>
      <c r="K29" s="25">
        <v>10548901</v>
      </c>
      <c r="L29" s="25"/>
      <c r="M29" s="25">
        <v>1779527</v>
      </c>
      <c r="N29" s="25">
        <v>1771727</v>
      </c>
      <c r="O29" s="25"/>
      <c r="P29" s="25">
        <v>7800</v>
      </c>
      <c r="Q29" s="25"/>
      <c r="R29" s="26"/>
      <c r="S29" s="26"/>
      <c r="T29" s="27"/>
    </row>
    <row r="30" spans="1:20" x14ac:dyDescent="0.3">
      <c r="A30" s="1">
        <v>29</v>
      </c>
      <c r="B30" s="28"/>
      <c r="C30" s="34" t="s">
        <v>55</v>
      </c>
      <c r="D30" s="24"/>
      <c r="E30" s="25"/>
      <c r="F30" s="25"/>
      <c r="G30" s="25"/>
      <c r="H30" s="25">
        <f>J30+M30+O30+R30</f>
        <v>0</v>
      </c>
      <c r="I30" s="25">
        <f>K30+N30+P30+S30</f>
        <v>0</v>
      </c>
      <c r="J30" s="25"/>
      <c r="K30" s="25"/>
      <c r="L30" s="25"/>
      <c r="M30" s="25"/>
      <c r="N30" s="25"/>
      <c r="O30" s="25"/>
      <c r="P30" s="25"/>
      <c r="Q30" s="25"/>
      <c r="R30" s="26"/>
      <c r="S30" s="26"/>
      <c r="T30" s="27"/>
    </row>
    <row r="31" spans="1:20" ht="22.8" x14ac:dyDescent="0.3">
      <c r="A31" s="1">
        <v>30</v>
      </c>
      <c r="B31" s="28"/>
      <c r="C31" s="29" t="s">
        <v>56</v>
      </c>
      <c r="D31" s="24"/>
      <c r="E31" s="25"/>
      <c r="F31" s="25"/>
      <c r="G31" s="25"/>
      <c r="H31" s="25">
        <f>J31+M31+O31+R31</f>
        <v>0</v>
      </c>
      <c r="I31" s="25">
        <f>K31+N31+P31+S31</f>
        <v>9957</v>
      </c>
      <c r="J31" s="25"/>
      <c r="K31" s="25"/>
      <c r="L31" s="25"/>
      <c r="M31" s="25"/>
      <c r="N31" s="25"/>
      <c r="O31" s="25"/>
      <c r="P31" s="25">
        <v>9957</v>
      </c>
      <c r="Q31" s="25"/>
      <c r="R31" s="26"/>
      <c r="S31" s="26"/>
      <c r="T31" s="27"/>
    </row>
    <row r="32" spans="1:20" x14ac:dyDescent="0.3">
      <c r="A32" s="1">
        <v>31</v>
      </c>
      <c r="B32" s="28"/>
      <c r="C32" s="29" t="s">
        <v>57</v>
      </c>
      <c r="D32" s="24"/>
      <c r="E32" s="25"/>
      <c r="F32" s="25">
        <v>23000000</v>
      </c>
      <c r="G32" s="25"/>
      <c r="H32" s="25">
        <f>J32+M32+O32+R32</f>
        <v>0</v>
      </c>
      <c r="I32" s="25">
        <f>K32+N32+P32+S32</f>
        <v>0</v>
      </c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7"/>
    </row>
    <row r="33" spans="1:20" ht="22.8" customHeight="1" x14ac:dyDescent="0.3">
      <c r="A33" s="1">
        <v>32</v>
      </c>
      <c r="B33" s="35"/>
      <c r="C33" s="36" t="s">
        <v>58</v>
      </c>
      <c r="D33" s="37">
        <f>SUM(D5:D32)</f>
        <v>46</v>
      </c>
      <c r="E33" s="37">
        <f>SUM(E5:E32)</f>
        <v>0</v>
      </c>
      <c r="F33" s="37">
        <f>SUM(F5:F32)</f>
        <v>31194693</v>
      </c>
      <c r="G33" s="37">
        <f>SUM(G5:G32)</f>
        <v>26670071</v>
      </c>
      <c r="H33" s="37">
        <f>SUM(H5:H32)</f>
        <v>69348059</v>
      </c>
      <c r="I33" s="37">
        <f>SUM(I5:I32)</f>
        <v>128948487</v>
      </c>
      <c r="J33" s="37">
        <f>SUM(J5:J32)</f>
        <v>25356914</v>
      </c>
      <c r="K33" s="37">
        <f>SUM(K5:K32)</f>
        <v>52899586</v>
      </c>
      <c r="L33" s="37">
        <f>SUM(L5:L32)</f>
        <v>35742081</v>
      </c>
      <c r="M33" s="37">
        <f>SUM(M5:M32)</f>
        <v>3648444</v>
      </c>
      <c r="N33" s="37">
        <f>SUM(N5:N32)</f>
        <v>6128667</v>
      </c>
      <c r="O33" s="37">
        <f>SUM(O5:O32)</f>
        <v>24351681</v>
      </c>
      <c r="P33" s="37">
        <f>SUM(P5:P32)</f>
        <v>53929214</v>
      </c>
      <c r="Q33" s="37">
        <f>SUM(Q5:Q32)</f>
        <v>1342413</v>
      </c>
      <c r="R33" s="38">
        <f>SUM(R5:R32)</f>
        <v>15991020</v>
      </c>
      <c r="S33" s="38">
        <f>SUM(S5:S32)</f>
        <v>15991020</v>
      </c>
      <c r="T33" s="39">
        <f>SUM(T5:T32)</f>
        <v>11552400</v>
      </c>
    </row>
    <row r="34" spans="1:20" x14ac:dyDescent="0.3">
      <c r="A34" s="1">
        <v>33</v>
      </c>
      <c r="B34" s="60" t="s">
        <v>59</v>
      </c>
      <c r="C34" s="40" t="s">
        <v>60</v>
      </c>
      <c r="D34" s="24">
        <v>6</v>
      </c>
      <c r="E34" s="25"/>
      <c r="F34" s="25"/>
      <c r="G34" s="25"/>
      <c r="H34" s="25">
        <f>J34+M34+O34+R34</f>
        <v>25912185</v>
      </c>
      <c r="I34" s="25">
        <f>K34+N34+P34</f>
        <v>28607668</v>
      </c>
      <c r="J34" s="25">
        <v>21626347</v>
      </c>
      <c r="K34" s="25">
        <v>23528536</v>
      </c>
      <c r="L34" s="25"/>
      <c r="M34" s="25">
        <v>4285838</v>
      </c>
      <c r="N34" s="25">
        <v>4424094</v>
      </c>
      <c r="O34" s="25"/>
      <c r="P34" s="25">
        <v>655038</v>
      </c>
      <c r="Q34" s="25"/>
      <c r="R34" s="26"/>
      <c r="S34" s="26"/>
      <c r="T34" s="27"/>
    </row>
    <row r="35" spans="1:20" ht="22.8" x14ac:dyDescent="0.3">
      <c r="A35" s="1">
        <v>34</v>
      </c>
      <c r="B35" s="61"/>
      <c r="C35" s="40" t="s">
        <v>61</v>
      </c>
      <c r="D35" s="24"/>
      <c r="E35" s="25"/>
      <c r="F35" s="25">
        <v>1606811</v>
      </c>
      <c r="G35" s="25"/>
      <c r="H35" s="25">
        <f>J35+M35+O35+R35</f>
        <v>7764923</v>
      </c>
      <c r="I35" s="25">
        <f>K35+N35+P35</f>
        <v>9897678</v>
      </c>
      <c r="J35" s="25">
        <v>0</v>
      </c>
      <c r="K35" s="25">
        <v>254960</v>
      </c>
      <c r="L35" s="25"/>
      <c r="M35" s="25"/>
      <c r="N35" s="25"/>
      <c r="O35" s="25">
        <v>7764923</v>
      </c>
      <c r="P35" s="25">
        <v>9642718</v>
      </c>
      <c r="Q35" s="25">
        <v>5544338</v>
      </c>
      <c r="R35" s="26"/>
      <c r="S35" s="26"/>
      <c r="T35" s="27"/>
    </row>
    <row r="36" spans="1:20" ht="22.8" x14ac:dyDescent="0.3">
      <c r="A36" s="1">
        <v>35</v>
      </c>
      <c r="B36" s="61"/>
      <c r="C36" s="40" t="s">
        <v>62</v>
      </c>
      <c r="D36" s="24"/>
      <c r="E36" s="25"/>
      <c r="F36" s="25"/>
      <c r="G36" s="25"/>
      <c r="H36" s="25">
        <f>J36+M36+O36+R36</f>
        <v>412425</v>
      </c>
      <c r="I36" s="25">
        <f>K36+N36+P36</f>
        <v>412425</v>
      </c>
      <c r="J36" s="25">
        <v>351000</v>
      </c>
      <c r="K36" s="25">
        <v>351000</v>
      </c>
      <c r="L36" s="25"/>
      <c r="M36" s="25">
        <v>61425</v>
      </c>
      <c r="N36" s="25">
        <v>61425</v>
      </c>
      <c r="O36" s="25"/>
      <c r="P36" s="25"/>
      <c r="Q36" s="25"/>
      <c r="R36" s="26"/>
      <c r="S36" s="26"/>
      <c r="T36" s="27"/>
    </row>
    <row r="37" spans="1:20" ht="22.8" x14ac:dyDescent="0.3">
      <c r="A37" s="1">
        <v>36</v>
      </c>
      <c r="B37" s="61"/>
      <c r="C37" s="40" t="s">
        <v>63</v>
      </c>
      <c r="D37" s="24">
        <v>3</v>
      </c>
      <c r="E37" s="25">
        <v>700000</v>
      </c>
      <c r="F37" s="25">
        <v>376371</v>
      </c>
      <c r="G37" s="25"/>
      <c r="H37" s="25">
        <f>J37+M37+O37+R37</f>
        <v>24409293</v>
      </c>
      <c r="I37" s="25">
        <f>K37+N37+P37</f>
        <v>6553400</v>
      </c>
      <c r="J37" s="25">
        <v>7940760</v>
      </c>
      <c r="K37" s="25">
        <v>5527084</v>
      </c>
      <c r="L37" s="25"/>
      <c r="M37" s="25">
        <v>1457133</v>
      </c>
      <c r="N37" s="25">
        <v>949300</v>
      </c>
      <c r="O37" s="25">
        <v>15011400</v>
      </c>
      <c r="P37" s="25">
        <v>77016</v>
      </c>
      <c r="Q37" s="25">
        <v>6354405</v>
      </c>
      <c r="R37" s="41"/>
      <c r="S37" s="41"/>
      <c r="T37" s="42"/>
    </row>
    <row r="38" spans="1:20" x14ac:dyDescent="0.3">
      <c r="A38" s="1">
        <v>37</v>
      </c>
      <c r="B38" s="61"/>
      <c r="C38" s="40" t="s">
        <v>64</v>
      </c>
      <c r="D38" s="24"/>
      <c r="E38" s="25">
        <v>5000000</v>
      </c>
      <c r="F38" s="25">
        <v>4031408</v>
      </c>
      <c r="G38" s="25"/>
      <c r="H38" s="25">
        <f>J38+M38+O38+R38</f>
        <v>0</v>
      </c>
      <c r="I38" s="25">
        <f>K38+N38+P38</f>
        <v>9213215</v>
      </c>
      <c r="J38" s="25"/>
      <c r="K38" s="25">
        <v>1456715</v>
      </c>
      <c r="L38" s="25">
        <v>667000</v>
      </c>
      <c r="M38" s="25"/>
      <c r="N38" s="25">
        <v>440000</v>
      </c>
      <c r="O38" s="25"/>
      <c r="P38" s="25">
        <v>7316500</v>
      </c>
      <c r="Q38" s="25">
        <v>4987520</v>
      </c>
      <c r="R38" s="26"/>
      <c r="S38" s="26"/>
      <c r="T38" s="27"/>
    </row>
    <row r="39" spans="1:20" ht="22.8" x14ac:dyDescent="0.3">
      <c r="A39" s="1">
        <v>38</v>
      </c>
      <c r="B39" s="61"/>
      <c r="C39" s="40" t="s">
        <v>65</v>
      </c>
      <c r="D39" s="24"/>
      <c r="E39" s="25"/>
      <c r="F39" s="25"/>
      <c r="G39" s="25"/>
      <c r="H39" s="25">
        <f>J39+M39+O39+R39</f>
        <v>0</v>
      </c>
      <c r="I39" s="25">
        <f>K39+N39+P39</f>
        <v>0</v>
      </c>
      <c r="J39" s="25"/>
      <c r="K39" s="25"/>
      <c r="L39" s="25">
        <v>29950</v>
      </c>
      <c r="M39" s="25"/>
      <c r="N39" s="25"/>
      <c r="O39" s="25"/>
      <c r="P39" s="25"/>
      <c r="Q39" s="25">
        <v>692711</v>
      </c>
      <c r="R39" s="26"/>
      <c r="S39" s="26"/>
      <c r="T39" s="27"/>
    </row>
    <row r="40" spans="1:20" x14ac:dyDescent="0.3">
      <c r="A40" s="1">
        <v>39</v>
      </c>
      <c r="B40" s="61"/>
      <c r="C40" s="40" t="s">
        <v>46</v>
      </c>
      <c r="D40" s="24"/>
      <c r="E40" s="25"/>
      <c r="F40" s="25"/>
      <c r="G40" s="25"/>
      <c r="H40" s="25">
        <f>J40+M40+O40+R40</f>
        <v>0</v>
      </c>
      <c r="I40" s="25">
        <f>K40+N40+P40</f>
        <v>0</v>
      </c>
      <c r="J40" s="25"/>
      <c r="K40" s="25"/>
      <c r="L40" s="25"/>
      <c r="M40" s="25"/>
      <c r="N40" s="25"/>
      <c r="O40" s="25"/>
      <c r="P40" s="25"/>
      <c r="Q40" s="25"/>
      <c r="R40" s="26"/>
      <c r="S40" s="26"/>
      <c r="T40" s="27"/>
    </row>
    <row r="41" spans="1:20" ht="22.8" x14ac:dyDescent="0.3">
      <c r="A41" s="1">
        <v>40</v>
      </c>
      <c r="B41" s="61"/>
      <c r="C41" s="40" t="s">
        <v>57</v>
      </c>
      <c r="D41" s="24"/>
      <c r="E41" s="25">
        <v>1500000</v>
      </c>
      <c r="F41" s="25">
        <v>3002929</v>
      </c>
      <c r="G41" s="25"/>
      <c r="H41" s="25">
        <f>J41+M41+O41+R41</f>
        <v>0</v>
      </c>
      <c r="I41" s="25">
        <f>K41+N41+P41</f>
        <v>0</v>
      </c>
      <c r="J41" s="25"/>
      <c r="K41" s="25"/>
      <c r="L41" s="25"/>
      <c r="M41" s="25"/>
      <c r="N41" s="25"/>
      <c r="O41" s="25"/>
      <c r="P41" s="25"/>
      <c r="Q41" s="25"/>
      <c r="R41" s="26"/>
      <c r="S41" s="26"/>
      <c r="T41" s="27"/>
    </row>
    <row r="42" spans="1:20" ht="22.8" x14ac:dyDescent="0.3">
      <c r="A42" s="1">
        <v>41</v>
      </c>
      <c r="B42" s="61"/>
      <c r="C42" s="43" t="s">
        <v>55</v>
      </c>
      <c r="D42" s="44"/>
      <c r="E42" s="45">
        <v>51298826</v>
      </c>
      <c r="F42" s="45">
        <v>47057030</v>
      </c>
      <c r="G42" s="45">
        <v>44841626</v>
      </c>
      <c r="H42" s="25">
        <f>J42+M42+O42+R42</f>
        <v>0</v>
      </c>
      <c r="I42" s="45">
        <f>K42+N42+P42+S42</f>
        <v>0</v>
      </c>
      <c r="J42" s="45"/>
      <c r="K42" s="45"/>
      <c r="L42" s="45"/>
      <c r="M42" s="45"/>
      <c r="N42" s="45"/>
      <c r="O42" s="45"/>
      <c r="P42" s="45"/>
      <c r="Q42" s="45"/>
      <c r="R42" s="46"/>
      <c r="S42" s="46"/>
      <c r="T42" s="47"/>
    </row>
    <row r="43" spans="1:20" ht="33.6" x14ac:dyDescent="0.3">
      <c r="A43" s="1">
        <v>42</v>
      </c>
      <c r="B43" s="62"/>
      <c r="C43" s="59" t="s">
        <v>66</v>
      </c>
      <c r="D43" s="49">
        <f>SUM(D34:D41)</f>
        <v>9</v>
      </c>
      <c r="E43" s="50">
        <f t="shared" ref="E43:T43" si="0">SUM(E34:E42)</f>
        <v>58498826</v>
      </c>
      <c r="F43" s="50">
        <f t="shared" si="0"/>
        <v>56074549</v>
      </c>
      <c r="G43" s="50">
        <f t="shared" si="0"/>
        <v>44841626</v>
      </c>
      <c r="H43" s="50">
        <f>SUM(H34:H42)</f>
        <v>58498826</v>
      </c>
      <c r="I43" s="50">
        <f t="shared" si="0"/>
        <v>54684386</v>
      </c>
      <c r="J43" s="50">
        <f t="shared" si="0"/>
        <v>29918107</v>
      </c>
      <c r="K43" s="50">
        <f t="shared" si="0"/>
        <v>31118295</v>
      </c>
      <c r="L43" s="50">
        <f t="shared" si="0"/>
        <v>696950</v>
      </c>
      <c r="M43" s="50">
        <f t="shared" si="0"/>
        <v>5804396</v>
      </c>
      <c r="N43" s="50">
        <f t="shared" si="0"/>
        <v>5874819</v>
      </c>
      <c r="O43" s="50">
        <f t="shared" si="0"/>
        <v>22776323</v>
      </c>
      <c r="P43" s="50">
        <f t="shared" si="0"/>
        <v>17691272</v>
      </c>
      <c r="Q43" s="50">
        <f t="shared" si="0"/>
        <v>17578974</v>
      </c>
      <c r="R43" s="50">
        <f t="shared" si="0"/>
        <v>0</v>
      </c>
      <c r="S43" s="50">
        <f t="shared" si="0"/>
        <v>0</v>
      </c>
      <c r="T43" s="64">
        <f t="shared" si="0"/>
        <v>0</v>
      </c>
    </row>
    <row r="44" spans="1:20" ht="22.8" x14ac:dyDescent="0.3">
      <c r="A44" s="1">
        <v>43</v>
      </c>
      <c r="B44" s="51" t="s">
        <v>67</v>
      </c>
      <c r="C44" s="52" t="s">
        <v>41</v>
      </c>
      <c r="D44" s="49"/>
      <c r="E44" s="50"/>
      <c r="F44" s="53">
        <v>18889129</v>
      </c>
      <c r="G44" s="53"/>
      <c r="H44" s="53">
        <f>J44+M44+O44+R44</f>
        <v>0</v>
      </c>
      <c r="I44" s="53">
        <f>K44+N44+P44+S44</f>
        <v>63176895</v>
      </c>
      <c r="J44" s="53"/>
      <c r="K44" s="53">
        <v>37484642</v>
      </c>
      <c r="L44" s="53"/>
      <c r="M44" s="53"/>
      <c r="N44" s="53">
        <v>6243436</v>
      </c>
      <c r="O44" s="53"/>
      <c r="P44" s="53">
        <v>19448817</v>
      </c>
      <c r="Q44" s="53"/>
      <c r="R44" s="53"/>
      <c r="S44" s="53"/>
      <c r="T44" s="64"/>
    </row>
    <row r="45" spans="1:20" ht="22.8" x14ac:dyDescent="0.3">
      <c r="A45" s="1">
        <v>44</v>
      </c>
      <c r="B45" s="54"/>
      <c r="C45" s="52" t="s">
        <v>63</v>
      </c>
      <c r="D45" s="49"/>
      <c r="E45" s="50"/>
      <c r="F45" s="53"/>
      <c r="G45" s="53"/>
      <c r="H45" s="53">
        <f>J45+M45+O45+R45</f>
        <v>0</v>
      </c>
      <c r="I45" s="53">
        <f>K45+N45+P45+S45</f>
        <v>0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64"/>
    </row>
    <row r="46" spans="1:20" ht="22.8" x14ac:dyDescent="0.3">
      <c r="A46" s="1">
        <v>45</v>
      </c>
      <c r="B46" s="54"/>
      <c r="C46" s="52" t="s">
        <v>68</v>
      </c>
      <c r="D46" s="49"/>
      <c r="E46" s="50"/>
      <c r="F46" s="53"/>
      <c r="G46" s="53"/>
      <c r="H46" s="53">
        <f>J46+M46+O46+R46</f>
        <v>0</v>
      </c>
      <c r="I46" s="53">
        <f>K46+N46+P46+S46</f>
        <v>0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64"/>
    </row>
    <row r="47" spans="1:20" x14ac:dyDescent="0.3">
      <c r="A47" s="1">
        <v>46</v>
      </c>
      <c r="B47" s="54"/>
      <c r="C47" s="52" t="s">
        <v>46</v>
      </c>
      <c r="D47" s="49"/>
      <c r="E47" s="50"/>
      <c r="F47" s="53"/>
      <c r="G47" s="53"/>
      <c r="H47" s="53">
        <f>J47+M47+O47+R47</f>
        <v>0</v>
      </c>
      <c r="I47" s="53">
        <f>K47+N47+P47+S47</f>
        <v>0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64"/>
    </row>
    <row r="48" spans="1:20" x14ac:dyDescent="0.3">
      <c r="A48" s="1">
        <v>47</v>
      </c>
      <c r="B48" s="54"/>
      <c r="C48" s="52" t="s">
        <v>47</v>
      </c>
      <c r="D48" s="49"/>
      <c r="E48" s="50"/>
      <c r="F48" s="53"/>
      <c r="G48" s="53"/>
      <c r="H48" s="53">
        <f>J48+M48+O48+R48</f>
        <v>0</v>
      </c>
      <c r="I48" s="53">
        <f>K48+N48+P48+S48</f>
        <v>9910938</v>
      </c>
      <c r="J48" s="53"/>
      <c r="K48" s="53">
        <v>2845103</v>
      </c>
      <c r="L48" s="53"/>
      <c r="M48" s="53"/>
      <c r="N48" s="53">
        <v>513502</v>
      </c>
      <c r="O48" s="53"/>
      <c r="P48" s="53">
        <v>6552333</v>
      </c>
      <c r="Q48" s="53"/>
      <c r="R48" s="53"/>
      <c r="S48" s="53"/>
      <c r="T48" s="64"/>
    </row>
    <row r="49" spans="1:20" ht="22.8" x14ac:dyDescent="0.3">
      <c r="A49" s="1">
        <v>48</v>
      </c>
      <c r="B49" s="54"/>
      <c r="C49" s="52" t="s">
        <v>55</v>
      </c>
      <c r="D49" s="49"/>
      <c r="E49" s="50"/>
      <c r="F49" s="53">
        <v>52061853</v>
      </c>
      <c r="G49" s="53"/>
      <c r="H49" s="53">
        <f>J49+M49+O49+R49</f>
        <v>0</v>
      </c>
      <c r="I49" s="53">
        <f>K49+N49+P49+S49</f>
        <v>0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64"/>
    </row>
    <row r="50" spans="1:20" ht="22.8" x14ac:dyDescent="0.3">
      <c r="A50" s="1">
        <v>49</v>
      </c>
      <c r="B50" s="55"/>
      <c r="C50" s="48" t="s">
        <v>69</v>
      </c>
      <c r="D50" s="49"/>
      <c r="E50" s="50">
        <f>SUM(E45:E49)</f>
        <v>0</v>
      </c>
      <c r="F50" s="50">
        <f>SUM(F44:F49)</f>
        <v>70950982</v>
      </c>
      <c r="G50" s="50">
        <f>SUM(G45:G49)</f>
        <v>0</v>
      </c>
      <c r="H50" s="50">
        <f t="shared" ref="H50:P50" si="1">SUM(H44:H49)</f>
        <v>0</v>
      </c>
      <c r="I50" s="50">
        <f t="shared" si="1"/>
        <v>73087833</v>
      </c>
      <c r="J50" s="50">
        <f t="shared" si="1"/>
        <v>0</v>
      </c>
      <c r="K50" s="50">
        <f t="shared" si="1"/>
        <v>40329745</v>
      </c>
      <c r="L50" s="50">
        <f t="shared" si="1"/>
        <v>0</v>
      </c>
      <c r="M50" s="50">
        <f t="shared" si="1"/>
        <v>0</v>
      </c>
      <c r="N50" s="50">
        <f t="shared" si="1"/>
        <v>6756938</v>
      </c>
      <c r="O50" s="50">
        <f t="shared" si="1"/>
        <v>0</v>
      </c>
      <c r="P50" s="50">
        <f t="shared" si="1"/>
        <v>26001150</v>
      </c>
      <c r="Q50" s="50">
        <f>SUM(Q45:Q49)</f>
        <v>0</v>
      </c>
      <c r="R50" s="50">
        <f>SUM(R45:R49)</f>
        <v>0</v>
      </c>
      <c r="S50" s="50">
        <f>SUM(S45:S49)</f>
        <v>0</v>
      </c>
      <c r="T50" s="64"/>
    </row>
    <row r="51" spans="1:20" ht="15" thickBot="1" x14ac:dyDescent="0.35">
      <c r="A51" s="1">
        <v>50</v>
      </c>
      <c r="B51" s="56" t="s">
        <v>70</v>
      </c>
      <c r="C51" s="57"/>
      <c r="D51" s="58">
        <f t="shared" ref="D51:T51" si="2">D33+D43</f>
        <v>55</v>
      </c>
      <c r="E51" s="58">
        <f t="shared" ref="E51:S51" si="3">E33+E43+E50</f>
        <v>58498826</v>
      </c>
      <c r="F51" s="58">
        <f t="shared" si="3"/>
        <v>158220224</v>
      </c>
      <c r="G51" s="58">
        <f t="shared" si="3"/>
        <v>71511697</v>
      </c>
      <c r="H51" s="58">
        <f t="shared" si="3"/>
        <v>127846885</v>
      </c>
      <c r="I51" s="58">
        <f t="shared" si="3"/>
        <v>256720706</v>
      </c>
      <c r="J51" s="58">
        <f t="shared" si="3"/>
        <v>55275021</v>
      </c>
      <c r="K51" s="58">
        <f t="shared" si="3"/>
        <v>124347626</v>
      </c>
      <c r="L51" s="58">
        <f t="shared" si="3"/>
        <v>36439031</v>
      </c>
      <c r="M51" s="58">
        <f t="shared" si="3"/>
        <v>9452840</v>
      </c>
      <c r="N51" s="58">
        <f t="shared" si="3"/>
        <v>18760424</v>
      </c>
      <c r="O51" s="58">
        <f t="shared" si="3"/>
        <v>47128004</v>
      </c>
      <c r="P51" s="58">
        <f t="shared" si="3"/>
        <v>97621636</v>
      </c>
      <c r="Q51" s="58">
        <f t="shared" si="3"/>
        <v>18921387</v>
      </c>
      <c r="R51" s="58">
        <f t="shared" si="3"/>
        <v>15991020</v>
      </c>
      <c r="S51" s="58">
        <f t="shared" si="3"/>
        <v>15991020</v>
      </c>
      <c r="T51" s="63">
        <f t="shared" si="2"/>
        <v>11552400</v>
      </c>
    </row>
  </sheetData>
  <mergeCells count="14">
    <mergeCell ref="B5:B33"/>
    <mergeCell ref="B34:B43"/>
    <mergeCell ref="B44:B50"/>
    <mergeCell ref="B51:C51"/>
    <mergeCell ref="B2:B4"/>
    <mergeCell ref="C2:C4"/>
    <mergeCell ref="D2:D4"/>
    <mergeCell ref="E2:G3"/>
    <mergeCell ref="H2:T2"/>
    <mergeCell ref="H3:I3"/>
    <mergeCell ref="J3:L3"/>
    <mergeCell ref="M3:N3"/>
    <mergeCell ref="O3:Q3"/>
    <mergeCell ref="R3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Imezo</dc:creator>
  <cp:lastModifiedBy>Imezo</cp:lastModifiedBy>
  <dcterms:created xsi:type="dcterms:W3CDTF">2021-06-11T09:46:42Z</dcterms:created>
  <dcterms:modified xsi:type="dcterms:W3CDTF">2021-06-11T09:49:07Z</dcterms:modified>
</cp:coreProperties>
</file>