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Zárszámadás\"/>
    </mc:Choice>
  </mc:AlternateContent>
  <bookViews>
    <workbookView xWindow="0" yWindow="0" windowWidth="28800" windowHeight="117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D34" i="1"/>
  <c r="B34" i="1"/>
  <c r="C31" i="1"/>
  <c r="D31" i="1"/>
  <c r="B31" i="1"/>
  <c r="C28" i="1"/>
  <c r="D28" i="1"/>
  <c r="B28" i="1"/>
  <c r="E24" i="1"/>
  <c r="C23" i="1"/>
  <c r="D23" i="1"/>
  <c r="B23" i="1"/>
  <c r="E22" i="1"/>
  <c r="C17" i="1"/>
  <c r="D17" i="1"/>
  <c r="B17" i="1"/>
  <c r="C10" i="1"/>
  <c r="D10" i="1"/>
  <c r="B10" i="1"/>
  <c r="D36" i="1"/>
  <c r="C36" i="1"/>
  <c r="B36" i="1"/>
  <c r="E35" i="1"/>
  <c r="E31" i="1"/>
  <c r="E30" i="1"/>
  <c r="E29" i="1"/>
  <c r="E27" i="1"/>
  <c r="E26" i="1"/>
  <c r="E25" i="1"/>
  <c r="E21" i="1"/>
  <c r="E20" i="1"/>
  <c r="E19" i="1"/>
  <c r="E18" i="1"/>
  <c r="E16" i="1"/>
  <c r="E15" i="1"/>
  <c r="E14" i="1"/>
  <c r="E13" i="1"/>
  <c r="E12" i="1"/>
  <c r="E11" i="1"/>
  <c r="E9" i="1"/>
  <c r="E8" i="1"/>
  <c r="E7" i="1"/>
  <c r="E6" i="1"/>
  <c r="E23" i="1" l="1"/>
  <c r="E28" i="1"/>
  <c r="B37" i="1"/>
  <c r="E34" i="1"/>
  <c r="C37" i="1"/>
  <c r="E10" i="1"/>
  <c r="E17" i="1"/>
  <c r="E36" i="1"/>
  <c r="D37" i="1" l="1"/>
  <c r="E37" i="1"/>
</calcChain>
</file>

<file path=xl/sharedStrings.xml><?xml version="1.0" encoding="utf-8"?>
<sst xmlns="http://schemas.openxmlformats.org/spreadsheetml/2006/main" count="39" uniqueCount="39">
  <si>
    <t>Megnevezés</t>
  </si>
  <si>
    <t>Eredeti előirányzat</t>
  </si>
  <si>
    <t>Módosított előirányzat</t>
  </si>
  <si>
    <t>Teljesítés</t>
  </si>
  <si>
    <t>%</t>
  </si>
  <si>
    <t>Törvény szerinti illetmények, munkabérek</t>
  </si>
  <si>
    <t xml:space="preserve">Foglalkoztatottak egyéb személyi juttatásai </t>
  </si>
  <si>
    <t>Választott tisztségviselők juttatásai</t>
  </si>
  <si>
    <t>Munkavégzésre irányuló egyéb jogviszonyban nem saját foglalkoztatottnak fizetett juttatások</t>
  </si>
  <si>
    <t>SZEMÉLYI JUTTATÁSOK ÖSSZESEN:</t>
  </si>
  <si>
    <t>JÁRULÉKOK ÖSSZESEN:</t>
  </si>
  <si>
    <t xml:space="preserve">Készletbeszerzés </t>
  </si>
  <si>
    <t xml:space="preserve">Kommunikációs szolgáltatások </t>
  </si>
  <si>
    <t xml:space="preserve">Szolgáltatási kiadások </t>
  </si>
  <si>
    <t xml:space="preserve">Kiküldetések, reklám- és propagandakiadások </t>
  </si>
  <si>
    <t>Különféle befizetések és egyéb dologi kiadások</t>
  </si>
  <si>
    <t>DOLOGI KIADÁSOK ÖSSZESEN:</t>
  </si>
  <si>
    <t>ELLÁTOTTAK PÉNZBELI JUTTATÁSAI</t>
  </si>
  <si>
    <t xml:space="preserve">Egyéb működési célú támogatások államháztartáson belülre </t>
  </si>
  <si>
    <t xml:space="preserve">Működési célú visszatérítendő támogatások, kölcsönök nyújtása államháztartáson kívülre </t>
  </si>
  <si>
    <t>Egyéb működési célú támogatások államháztartáson kívülre</t>
  </si>
  <si>
    <t>EGYÉB MŰKÖDÉSI CÉLÚ KIADÁSOK ÖSSZESEN:</t>
  </si>
  <si>
    <t xml:space="preserve">Informatikai eszközök beszerzése, létesítése </t>
  </si>
  <si>
    <t xml:space="preserve">Egyéb tárgyi eszközök beszerzése, létesítése </t>
  </si>
  <si>
    <t xml:space="preserve">Beruházási célú előzetesen felszámított általános forgalmi adó </t>
  </si>
  <si>
    <t>BERUHÁZÁSOK ÖSSZESEN:</t>
  </si>
  <si>
    <t xml:space="preserve">Ingatlanok felújítása </t>
  </si>
  <si>
    <t xml:space="preserve">Felújítási célú előzetesen felszámított általános forgalmi adó </t>
  </si>
  <si>
    <t>FELÚJÍTÁSOK ÖSSZESEN:</t>
  </si>
  <si>
    <t>KÖLTSÉGVETÉSI KIADÁSOK ÖSSZESEN:</t>
  </si>
  <si>
    <t>Államháztartáson belüli megelőlegezés visszafizetése</t>
  </si>
  <si>
    <t>FINANSZÍROZÁSI KIADÁSOK ÖSSZESEN:</t>
  </si>
  <si>
    <t>KIADÁSOK MINDÖSSZESEN:</t>
  </si>
  <si>
    <t>EGERFARMOS KÖZSÉGI ÖNKORMÁNYZAT                                                                                                        2020.ÉVI KIADÁSOK</t>
  </si>
  <si>
    <t>Tartalékok</t>
  </si>
  <si>
    <t>Ingatlanok létesítése (szennyvíz)</t>
  </si>
  <si>
    <t>Felhalmozási kölcsön</t>
  </si>
  <si>
    <t>Felhalmozási támogatás ÁH-on kívülre</t>
  </si>
  <si>
    <t>2.sz.melléklet 5/2021. (V.28.)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</si>
</sst>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 CE"/>
      <charset val="238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/>
    <xf numFmtId="3" fontId="7" fillId="0" borderId="1" xfId="0" applyNumberFormat="1" applyFont="1" applyBorder="1" applyAlignment="1">
      <alignment horizontal="right" vertical="center" wrapText="1"/>
    </xf>
    <xf numFmtId="9" fontId="0" fillId="0" borderId="0" xfId="0" applyNumberFormat="1"/>
    <xf numFmtId="9" fontId="0" fillId="0" borderId="1" xfId="0" applyNumberFormat="1" applyBorder="1" applyAlignment="1">
      <alignment vertical="center"/>
    </xf>
    <xf numFmtId="9" fontId="2" fillId="0" borderId="1" xfId="0" applyNumberFormat="1" applyFont="1" applyBorder="1" applyAlignment="1">
      <alignment vertical="center"/>
    </xf>
    <xf numFmtId="9" fontId="0" fillId="0" borderId="1" xfId="0" applyNumberFormat="1" applyBorder="1"/>
    <xf numFmtId="9" fontId="2" fillId="0" borderId="1" xfId="0" applyNumberFormat="1" applyFont="1" applyBorder="1"/>
    <xf numFmtId="0" fontId="3" fillId="2" borderId="1" xfId="0" applyFont="1" applyFill="1" applyBorder="1" applyAlignment="1">
      <alignment horizontal="center" vertical="top" wrapText="1"/>
    </xf>
    <xf numFmtId="9" fontId="3" fillId="2" borderId="1" xfId="0" applyNumberFormat="1" applyFont="1" applyFill="1" applyBorder="1" applyAlignment="1">
      <alignment horizontal="center" vertical="top" wrapText="1"/>
    </xf>
    <xf numFmtId="0" fontId="0" fillId="0" borderId="0" xfId="0"/>
    <xf numFmtId="9" fontId="8" fillId="0" borderId="1" xfId="0" applyNumberFormat="1" applyFont="1" applyBorder="1" applyAlignment="1">
      <alignment vertical="center"/>
    </xf>
    <xf numFmtId="0" fontId="0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sqref="A1:D1"/>
    </sheetView>
  </sheetViews>
  <sheetFormatPr defaultRowHeight="15" x14ac:dyDescent="0.25"/>
  <cols>
    <col min="1" max="1" width="39.42578125" customWidth="1"/>
    <col min="2" max="2" width="12.5703125" customWidth="1"/>
    <col min="3" max="3" width="14.42578125" customWidth="1"/>
    <col min="4" max="4" width="15.28515625" customWidth="1"/>
    <col min="5" max="5" width="11.5703125" customWidth="1"/>
  </cols>
  <sheetData>
    <row r="1" spans="1:5" x14ac:dyDescent="0.25">
      <c r="A1" s="22" t="s">
        <v>38</v>
      </c>
      <c r="B1" s="22"/>
      <c r="C1" s="22"/>
      <c r="D1" s="22"/>
      <c r="E1" s="12"/>
    </row>
    <row r="2" spans="1:5" x14ac:dyDescent="0.25">
      <c r="E2" s="12"/>
    </row>
    <row r="3" spans="1:5" x14ac:dyDescent="0.25">
      <c r="A3" s="23" t="s">
        <v>33</v>
      </c>
      <c r="B3" s="24"/>
      <c r="C3" s="24"/>
      <c r="D3" s="24"/>
      <c r="E3" s="24"/>
    </row>
    <row r="4" spans="1:5" x14ac:dyDescent="0.25">
      <c r="A4" s="24"/>
      <c r="B4" s="24"/>
      <c r="C4" s="24"/>
      <c r="D4" s="24"/>
      <c r="E4" s="24"/>
    </row>
    <row r="5" spans="1:5" ht="41.25" customHeight="1" x14ac:dyDescent="0.25">
      <c r="A5" s="17" t="s">
        <v>0</v>
      </c>
      <c r="B5" s="17" t="s">
        <v>1</v>
      </c>
      <c r="C5" s="17" t="s">
        <v>2</v>
      </c>
      <c r="D5" s="17" t="s">
        <v>3</v>
      </c>
      <c r="E5" s="18" t="s">
        <v>4</v>
      </c>
    </row>
    <row r="6" spans="1:5" ht="24.75" customHeight="1" x14ac:dyDescent="0.25">
      <c r="A6" s="1" t="s">
        <v>5</v>
      </c>
      <c r="B6" s="7">
        <v>7726605</v>
      </c>
      <c r="C6" s="7">
        <v>14300053</v>
      </c>
      <c r="D6" s="7">
        <v>10707758</v>
      </c>
      <c r="E6" s="13">
        <f>D6/C6</f>
        <v>0.74879149049307714</v>
      </c>
    </row>
    <row r="7" spans="1:5" ht="24" customHeight="1" x14ac:dyDescent="0.25">
      <c r="A7" s="1" t="s">
        <v>6</v>
      </c>
      <c r="B7" s="7">
        <v>0</v>
      </c>
      <c r="C7" s="7">
        <v>318687</v>
      </c>
      <c r="D7" s="7">
        <v>316216</v>
      </c>
      <c r="E7" s="13">
        <f t="shared" ref="E7:E37" si="0">D7/C7</f>
        <v>0.99224631064335855</v>
      </c>
    </row>
    <row r="8" spans="1:5" ht="23.25" customHeight="1" x14ac:dyDescent="0.25">
      <c r="A8" s="1" t="s">
        <v>7</v>
      </c>
      <c r="B8" s="7">
        <v>3446580</v>
      </c>
      <c r="C8" s="7">
        <v>3446580</v>
      </c>
      <c r="D8" s="7">
        <v>3446520</v>
      </c>
      <c r="E8" s="13">
        <f t="shared" si="0"/>
        <v>0.99998259143846946</v>
      </c>
    </row>
    <row r="9" spans="1:5" ht="30" customHeight="1" x14ac:dyDescent="0.25">
      <c r="A9" s="1" t="s">
        <v>8</v>
      </c>
      <c r="B9" s="7">
        <v>616200</v>
      </c>
      <c r="C9" s="7">
        <v>1797825</v>
      </c>
      <c r="D9" s="7">
        <v>1797825</v>
      </c>
      <c r="E9" s="13">
        <f t="shared" si="0"/>
        <v>1</v>
      </c>
    </row>
    <row r="10" spans="1:5" ht="32.25" customHeight="1" x14ac:dyDescent="0.25">
      <c r="A10" s="2" t="s">
        <v>9</v>
      </c>
      <c r="B10" s="8">
        <f>SUM(B6:B9)</f>
        <v>11789385</v>
      </c>
      <c r="C10" s="8">
        <f t="shared" ref="C10:D10" si="1">SUM(C6:C9)</f>
        <v>19863145</v>
      </c>
      <c r="D10" s="8">
        <f t="shared" si="1"/>
        <v>16268319</v>
      </c>
      <c r="E10" s="14">
        <f t="shared" si="0"/>
        <v>0.81902030116580227</v>
      </c>
    </row>
    <row r="11" spans="1:5" ht="33.75" customHeight="1" x14ac:dyDescent="0.25">
      <c r="A11" s="2" t="s">
        <v>10</v>
      </c>
      <c r="B11" s="8">
        <v>1741177</v>
      </c>
      <c r="C11" s="8">
        <v>2434613</v>
      </c>
      <c r="D11" s="8">
        <v>1997116</v>
      </c>
      <c r="E11" s="14">
        <f t="shared" si="0"/>
        <v>0.8203012141970818</v>
      </c>
    </row>
    <row r="12" spans="1:5" ht="18.75" customHeight="1" x14ac:dyDescent="0.25">
      <c r="A12" s="1" t="s">
        <v>11</v>
      </c>
      <c r="B12" s="7">
        <v>2124913</v>
      </c>
      <c r="C12" s="7">
        <v>6186814</v>
      </c>
      <c r="D12" s="7">
        <v>4970335</v>
      </c>
      <c r="E12" s="13">
        <f t="shared" si="0"/>
        <v>0.80337553383696358</v>
      </c>
    </row>
    <row r="13" spans="1:5" ht="19.5" customHeight="1" x14ac:dyDescent="0.25">
      <c r="A13" s="1" t="s">
        <v>12</v>
      </c>
      <c r="B13" s="7">
        <v>1415000</v>
      </c>
      <c r="C13" s="7">
        <v>1415000</v>
      </c>
      <c r="D13" s="7">
        <v>1337977</v>
      </c>
      <c r="E13" s="13">
        <f t="shared" si="0"/>
        <v>0.9455667844522968</v>
      </c>
    </row>
    <row r="14" spans="1:5" ht="18.75" customHeight="1" x14ac:dyDescent="0.25">
      <c r="A14" s="1" t="s">
        <v>13</v>
      </c>
      <c r="B14" s="7">
        <v>18318864</v>
      </c>
      <c r="C14" s="7">
        <v>41975002</v>
      </c>
      <c r="D14" s="7">
        <v>33897615</v>
      </c>
      <c r="E14" s="13">
        <f t="shared" si="0"/>
        <v>0.80756672745364011</v>
      </c>
    </row>
    <row r="15" spans="1:5" ht="24.75" customHeight="1" x14ac:dyDescent="0.25">
      <c r="A15" s="1" t="s">
        <v>14</v>
      </c>
      <c r="B15" s="7">
        <v>189050</v>
      </c>
      <c r="C15" s="7">
        <v>189050</v>
      </c>
      <c r="D15" s="7">
        <v>85000</v>
      </c>
      <c r="E15" s="13">
        <f t="shared" si="0"/>
        <v>0.44961650357048399</v>
      </c>
    </row>
    <row r="16" spans="1:5" ht="24.75" customHeight="1" x14ac:dyDescent="0.25">
      <c r="A16" s="1" t="s">
        <v>15</v>
      </c>
      <c r="B16" s="7">
        <v>6710535</v>
      </c>
      <c r="C16" s="7">
        <v>7245457</v>
      </c>
      <c r="D16" s="7">
        <v>4685909</v>
      </c>
      <c r="E16" s="13">
        <f t="shared" si="0"/>
        <v>0.64673753498226549</v>
      </c>
    </row>
    <row r="17" spans="1:5" ht="27.75" customHeight="1" x14ac:dyDescent="0.25">
      <c r="A17" s="2" t="s">
        <v>16</v>
      </c>
      <c r="B17" s="8">
        <f>SUM(B12:B16)</f>
        <v>28758362</v>
      </c>
      <c r="C17" s="8">
        <f t="shared" ref="C17:D17" si="2">SUM(C12:C16)</f>
        <v>57011323</v>
      </c>
      <c r="D17" s="8">
        <f t="shared" si="2"/>
        <v>44976836</v>
      </c>
      <c r="E17" s="14">
        <f t="shared" si="0"/>
        <v>0.78891058185055629</v>
      </c>
    </row>
    <row r="18" spans="1:5" ht="29.25" customHeight="1" x14ac:dyDescent="0.25">
      <c r="A18" s="2" t="s">
        <v>17</v>
      </c>
      <c r="B18" s="8">
        <v>5457555</v>
      </c>
      <c r="C18" s="8">
        <v>7691535</v>
      </c>
      <c r="D18" s="8">
        <v>5391535</v>
      </c>
      <c r="E18" s="14">
        <f t="shared" si="0"/>
        <v>0.70096996243272636</v>
      </c>
    </row>
    <row r="19" spans="1:5" ht="29.25" customHeight="1" x14ac:dyDescent="0.25">
      <c r="A19" s="1" t="s">
        <v>18</v>
      </c>
      <c r="B19" s="7">
        <v>3620267</v>
      </c>
      <c r="C19" s="7">
        <v>5843731</v>
      </c>
      <c r="D19" s="7">
        <v>5828005</v>
      </c>
      <c r="E19" s="13">
        <f t="shared" si="0"/>
        <v>0.99730891103645947</v>
      </c>
    </row>
    <row r="20" spans="1:5" ht="32.25" customHeight="1" x14ac:dyDescent="0.25">
      <c r="A20" s="1" t="s">
        <v>19</v>
      </c>
      <c r="B20" s="7">
        <v>0</v>
      </c>
      <c r="C20" s="7">
        <v>296000</v>
      </c>
      <c r="D20" s="7">
        <v>296000</v>
      </c>
      <c r="E20" s="13">
        <f t="shared" si="0"/>
        <v>1</v>
      </c>
    </row>
    <row r="21" spans="1:5" ht="30" customHeight="1" x14ac:dyDescent="0.25">
      <c r="A21" s="1" t="s">
        <v>20</v>
      </c>
      <c r="B21" s="7">
        <v>630000</v>
      </c>
      <c r="C21" s="7">
        <v>670000</v>
      </c>
      <c r="D21" s="7">
        <v>670000</v>
      </c>
      <c r="E21" s="13">
        <f t="shared" si="0"/>
        <v>1</v>
      </c>
    </row>
    <row r="22" spans="1:5" s="19" customFormat="1" ht="30" customHeight="1" x14ac:dyDescent="0.25">
      <c r="A22" s="1" t="s">
        <v>34</v>
      </c>
      <c r="B22" s="7">
        <v>0</v>
      </c>
      <c r="C22" s="7">
        <v>40000000</v>
      </c>
      <c r="D22" s="7">
        <v>0</v>
      </c>
      <c r="E22" s="13">
        <f t="shared" si="0"/>
        <v>0</v>
      </c>
    </row>
    <row r="23" spans="1:5" ht="27" customHeight="1" x14ac:dyDescent="0.25">
      <c r="A23" s="3" t="s">
        <v>21</v>
      </c>
      <c r="B23" s="8">
        <f>SUM(B19:B22)</f>
        <v>4250267</v>
      </c>
      <c r="C23" s="8">
        <f t="shared" ref="C23:D23" si="3">SUM(C19:C22)</f>
        <v>46809731</v>
      </c>
      <c r="D23" s="8">
        <f t="shared" si="3"/>
        <v>6794005</v>
      </c>
      <c r="E23" s="14">
        <f t="shared" si="0"/>
        <v>0.14514086825237257</v>
      </c>
    </row>
    <row r="24" spans="1:5" s="21" customFormat="1" ht="27" customHeight="1" x14ac:dyDescent="0.25">
      <c r="A24" s="5" t="s">
        <v>35</v>
      </c>
      <c r="B24" s="11">
        <v>0</v>
      </c>
      <c r="C24" s="11">
        <v>280813650</v>
      </c>
      <c r="D24" s="11">
        <v>280813650</v>
      </c>
      <c r="E24" s="20">
        <f t="shared" si="0"/>
        <v>1</v>
      </c>
    </row>
    <row r="25" spans="1:5" ht="27.75" customHeight="1" x14ac:dyDescent="0.25">
      <c r="A25" s="1" t="s">
        <v>22</v>
      </c>
      <c r="B25" s="7">
        <v>0</v>
      </c>
      <c r="C25" s="7">
        <v>521651</v>
      </c>
      <c r="D25" s="7">
        <v>345000</v>
      </c>
      <c r="E25" s="13">
        <f t="shared" si="0"/>
        <v>0.66136171501636154</v>
      </c>
    </row>
    <row r="26" spans="1:5" ht="26.25" customHeight="1" x14ac:dyDescent="0.25">
      <c r="A26" s="1" t="s">
        <v>23</v>
      </c>
      <c r="B26" s="7">
        <v>3653000</v>
      </c>
      <c r="C26" s="7">
        <v>5206419</v>
      </c>
      <c r="D26" s="7">
        <v>391000</v>
      </c>
      <c r="E26" s="13">
        <f t="shared" si="0"/>
        <v>7.5099603009285268E-2</v>
      </c>
    </row>
    <row r="27" spans="1:5" ht="27" customHeight="1" x14ac:dyDescent="0.25">
      <c r="A27" s="1" t="s">
        <v>24</v>
      </c>
      <c r="B27" s="7">
        <v>986310</v>
      </c>
      <c r="C27" s="7">
        <v>1546576</v>
      </c>
      <c r="D27" s="7">
        <v>198720</v>
      </c>
      <c r="E27" s="13">
        <f t="shared" si="0"/>
        <v>0.12849029081015095</v>
      </c>
    </row>
    <row r="28" spans="1:5" ht="30.75" customHeight="1" x14ac:dyDescent="0.25">
      <c r="A28" s="2" t="s">
        <v>25</v>
      </c>
      <c r="B28" s="8">
        <f>SUM(B24:B27)</f>
        <v>4639310</v>
      </c>
      <c r="C28" s="8">
        <f t="shared" ref="C28:D28" si="4">SUM(C24:C27)</f>
        <v>288088296</v>
      </c>
      <c r="D28" s="8">
        <f t="shared" si="4"/>
        <v>281748370</v>
      </c>
      <c r="E28" s="14">
        <f t="shared" si="0"/>
        <v>0.9779931149997152</v>
      </c>
    </row>
    <row r="29" spans="1:5" ht="21.75" customHeight="1" x14ac:dyDescent="0.25">
      <c r="A29" s="1" t="s">
        <v>26</v>
      </c>
      <c r="B29" s="7">
        <v>87520202</v>
      </c>
      <c r="C29" s="7">
        <v>87520202</v>
      </c>
      <c r="D29" s="7">
        <v>75974664</v>
      </c>
      <c r="E29" s="13">
        <f t="shared" si="0"/>
        <v>0.8680814516401596</v>
      </c>
    </row>
    <row r="30" spans="1:5" ht="27" customHeight="1" x14ac:dyDescent="0.25">
      <c r="A30" s="1" t="s">
        <v>27</v>
      </c>
      <c r="B30" s="7">
        <v>23630455</v>
      </c>
      <c r="C30" s="7">
        <v>23630455</v>
      </c>
      <c r="D30" s="7">
        <v>20513160</v>
      </c>
      <c r="E30" s="13">
        <f t="shared" si="0"/>
        <v>0.86808146521088991</v>
      </c>
    </row>
    <row r="31" spans="1:5" ht="28.5" customHeight="1" x14ac:dyDescent="0.25">
      <c r="A31" s="2" t="s">
        <v>28</v>
      </c>
      <c r="B31" s="8">
        <f>SUM(B29:B30)</f>
        <v>111150657</v>
      </c>
      <c r="C31" s="8">
        <f t="shared" ref="C31:D31" si="5">SUM(C29:C30)</f>
        <v>111150657</v>
      </c>
      <c r="D31" s="8">
        <f t="shared" si="5"/>
        <v>96487824</v>
      </c>
      <c r="E31" s="14">
        <f t="shared" si="0"/>
        <v>0.86808145452527552</v>
      </c>
    </row>
    <row r="32" spans="1:5" s="19" customFormat="1" ht="28.5" customHeight="1" x14ac:dyDescent="0.25">
      <c r="A32" s="4" t="s">
        <v>36</v>
      </c>
      <c r="B32" s="8">
        <v>0</v>
      </c>
      <c r="C32" s="8">
        <v>4999375</v>
      </c>
      <c r="D32" s="8">
        <v>4999375</v>
      </c>
      <c r="E32" s="14"/>
    </row>
    <row r="33" spans="1:5" s="19" customFormat="1" ht="28.5" customHeight="1" x14ac:dyDescent="0.25">
      <c r="A33" s="4" t="s">
        <v>37</v>
      </c>
      <c r="B33" s="8">
        <v>0</v>
      </c>
      <c r="C33" s="8">
        <v>260965</v>
      </c>
      <c r="D33" s="8">
        <v>260965</v>
      </c>
      <c r="E33" s="14"/>
    </row>
    <row r="34" spans="1:5" ht="29.25" customHeight="1" x14ac:dyDescent="0.25">
      <c r="A34" s="4" t="s">
        <v>29</v>
      </c>
      <c r="B34" s="8">
        <f>B10+B11+B17+B18+B23+B28+B31+B32+B33</f>
        <v>167786713</v>
      </c>
      <c r="C34" s="8">
        <f t="shared" ref="C34:D34" si="6">C10+C11+C17+C18+C23+C28+C31+C32+C33</f>
        <v>538309640</v>
      </c>
      <c r="D34" s="8">
        <f t="shared" si="6"/>
        <v>458924345</v>
      </c>
      <c r="E34" s="14">
        <f t="shared" si="0"/>
        <v>0.85252856515814945</v>
      </c>
    </row>
    <row r="35" spans="1:5" ht="27.75" customHeight="1" x14ac:dyDescent="0.25">
      <c r="A35" s="5" t="s">
        <v>30</v>
      </c>
      <c r="B35" s="9">
        <v>1320988</v>
      </c>
      <c r="C35" s="11">
        <v>1320988</v>
      </c>
      <c r="D35" s="11">
        <v>1320988</v>
      </c>
      <c r="E35" s="15">
        <f t="shared" si="0"/>
        <v>1</v>
      </c>
    </row>
    <row r="36" spans="1:5" ht="21.75" customHeight="1" x14ac:dyDescent="0.25">
      <c r="A36" s="6" t="s">
        <v>31</v>
      </c>
      <c r="B36" s="10">
        <f>SUM(B35)</f>
        <v>1320988</v>
      </c>
      <c r="C36" s="10">
        <f>SUM(C35)</f>
        <v>1320988</v>
      </c>
      <c r="D36" s="10">
        <f>SUM(D35)</f>
        <v>1320988</v>
      </c>
      <c r="E36" s="15">
        <f t="shared" si="0"/>
        <v>1</v>
      </c>
    </row>
    <row r="37" spans="1:5" ht="23.25" customHeight="1" x14ac:dyDescent="0.25">
      <c r="A37" s="6" t="s">
        <v>32</v>
      </c>
      <c r="B37" s="10">
        <f>B34+B36</f>
        <v>169107701</v>
      </c>
      <c r="C37" s="10">
        <f>C34+C36</f>
        <v>539630628</v>
      </c>
      <c r="D37" s="10">
        <f>D34+D36</f>
        <v>460245333</v>
      </c>
      <c r="E37" s="16">
        <f t="shared" si="0"/>
        <v>0.85288956763958923</v>
      </c>
    </row>
  </sheetData>
  <mergeCells count="2">
    <mergeCell ref="A1:D1"/>
    <mergeCell ref="A3:E4"/>
  </mergeCells>
  <pageMargins left="0.7" right="0.7" top="0.75" bottom="0.75" header="0.3" footer="0.3"/>
  <pageSetup paperSize="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2021-05-28T08:10:55Z</cp:lastPrinted>
  <dcterms:created xsi:type="dcterms:W3CDTF">2020-06-08T09:25:47Z</dcterms:created>
  <dcterms:modified xsi:type="dcterms:W3CDTF">2021-05-28T08:10:58Z</dcterms:modified>
</cp:coreProperties>
</file>