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STÜLETI ANYAG\LOCLEX\"/>
    </mc:Choice>
  </mc:AlternateContent>
  <xr:revisionPtr revIDLastSave="0" documentId="8_{74F83007-E982-4257-B1C2-17B675158AD6}" xr6:coauthVersionLast="36" xr6:coauthVersionMax="36" xr10:uidLastSave="{00000000-0000-0000-0000-000000000000}"/>
  <bookViews>
    <workbookView xWindow="0" yWindow="0" windowWidth="28800" windowHeight="12225" firstSheet="6" activeTab="18"/>
  </bookViews>
  <sheets>
    <sheet name="1. mell." sheetId="26" r:id="rId1"/>
    <sheet name="2.mell." sheetId="4" r:id="rId2"/>
    <sheet name="3.mell." sheetId="5" r:id="rId3"/>
    <sheet name="4.mell." sheetId="8" r:id="rId4"/>
    <sheet name="5.mell." sheetId="9" r:id="rId5"/>
    <sheet name="6. mell." sheetId="10" r:id="rId6"/>
    <sheet name="7.mell." sheetId="11" r:id="rId7"/>
    <sheet name="8. mell." sheetId="12" r:id="rId8"/>
    <sheet name="9.mell" sheetId="27" r:id="rId9"/>
    <sheet name="10.mell." sheetId="28" r:id="rId10"/>
    <sheet name="11.mell." sheetId="13" r:id="rId11"/>
    <sheet name="12.mell." sheetId="18" r:id="rId12"/>
    <sheet name="13.mell." sheetId="19" r:id="rId13"/>
    <sheet name="14.mell." sheetId="20" r:id="rId14"/>
    <sheet name="15.mell." sheetId="21" r:id="rId15"/>
    <sheet name="16.mell." sheetId="22" r:id="rId16"/>
    <sheet name="17.mell." sheetId="29" r:id="rId17"/>
    <sheet name="18.mell." sheetId="30" r:id="rId18"/>
    <sheet name="19.mell." sheetId="25" r:id="rId19"/>
  </sheets>
  <definedNames>
    <definedName name="adat">'19.mell.'!$A$9:$AU$120</definedName>
    <definedName name="_xlnm.Print_Titles" localSheetId="9">'10.mell.'!$2:$2</definedName>
    <definedName name="_xlnm.Print_Titles" localSheetId="18">'19.mell.'!$2:$8</definedName>
    <definedName name="_xlnm.Print_Titles" localSheetId="3">'4.mell.'!$A:$B</definedName>
    <definedName name="_xlnm.Print_Titles" localSheetId="4">'5.mell.'!$A:$B,'5.mell.'!$1:$2</definedName>
    <definedName name="_xlnm.Print_Area" localSheetId="0">'1. mell.'!$A$1:$E$26</definedName>
    <definedName name="_xlnm.Print_Area" localSheetId="16">'17.mell.'!$A$1:$F$40</definedName>
    <definedName name="_xlnm.Print_Area" localSheetId="8">'9.mell'!$A$1:$F$24</definedName>
  </definedNames>
  <calcPr calcId="191029" fullCalcOnLoad="1"/>
</workbook>
</file>

<file path=xl/calcChain.xml><?xml version="1.0" encoding="utf-8"?>
<calcChain xmlns="http://schemas.openxmlformats.org/spreadsheetml/2006/main">
  <c r="F13" i="27" l="1"/>
  <c r="F38" i="29"/>
  <c r="F39" i="29"/>
  <c r="E24" i="30"/>
  <c r="E36" i="30"/>
  <c r="E23" i="26"/>
  <c r="D36" i="30"/>
  <c r="C36" i="30"/>
  <c r="F35" i="30"/>
  <c r="F32" i="30"/>
  <c r="D31" i="30"/>
  <c r="D30" i="30"/>
  <c r="D29" i="30"/>
  <c r="D28" i="30"/>
  <c r="D26" i="30"/>
  <c r="D24" i="30"/>
  <c r="F24" i="30"/>
  <c r="C24" i="30"/>
  <c r="F23" i="30"/>
  <c r="F13" i="30"/>
  <c r="F10" i="30"/>
  <c r="F8" i="30"/>
  <c r="E39" i="29"/>
  <c r="E40" i="29"/>
  <c r="D39" i="29"/>
  <c r="C39" i="29"/>
  <c r="C40" i="29"/>
  <c r="F31" i="29"/>
  <c r="F30" i="29"/>
  <c r="F29" i="29"/>
  <c r="D26" i="29"/>
  <c r="C26" i="29"/>
  <c r="E25" i="29"/>
  <c r="D23" i="29"/>
  <c r="C23" i="29"/>
  <c r="E16" i="29"/>
  <c r="E22" i="29"/>
  <c r="D16" i="29"/>
  <c r="C16" i="29"/>
  <c r="E14" i="29"/>
  <c r="D14" i="29"/>
  <c r="C14" i="29"/>
  <c r="E7" i="29"/>
  <c r="D7" i="29"/>
  <c r="C7" i="29"/>
  <c r="E112" i="28"/>
  <c r="D112" i="28"/>
  <c r="C112" i="28"/>
  <c r="F102" i="28"/>
  <c r="E101" i="28"/>
  <c r="D101" i="28"/>
  <c r="C101" i="28"/>
  <c r="E90" i="28"/>
  <c r="D90" i="28"/>
  <c r="C90" i="28"/>
  <c r="E79" i="28"/>
  <c r="D79" i="28"/>
  <c r="C79" i="28"/>
  <c r="E68" i="28"/>
  <c r="D68" i="28"/>
  <c r="C68" i="28"/>
  <c r="E57" i="28"/>
  <c r="F57" i="28"/>
  <c r="D57" i="28"/>
  <c r="C57" i="28"/>
  <c r="F48" i="28"/>
  <c r="E46" i="28"/>
  <c r="D46" i="28"/>
  <c r="C46" i="28"/>
  <c r="E35" i="28"/>
  <c r="D35" i="28"/>
  <c r="C35" i="28"/>
  <c r="F32" i="28"/>
  <c r="F31" i="28"/>
  <c r="D24" i="28"/>
  <c r="C24" i="28"/>
  <c r="D13" i="28"/>
  <c r="C13" i="28"/>
  <c r="E23" i="27"/>
  <c r="F23" i="27"/>
  <c r="D23" i="27"/>
  <c r="C23" i="27"/>
  <c r="F20" i="27"/>
  <c r="E18" i="27"/>
  <c r="F18" i="27"/>
  <c r="D18" i="27"/>
  <c r="C18" i="27"/>
  <c r="F16" i="27"/>
  <c r="E14" i="27"/>
  <c r="E19" i="27"/>
  <c r="D14" i="27"/>
  <c r="D19" i="27"/>
  <c r="C14" i="27"/>
  <c r="C19" i="27"/>
  <c r="F12" i="27"/>
  <c r="E11" i="27"/>
  <c r="E24" i="27"/>
  <c r="D11" i="27"/>
  <c r="F11" i="27"/>
  <c r="C11" i="27"/>
  <c r="F10" i="27"/>
  <c r="F9" i="27"/>
  <c r="F7" i="27"/>
  <c r="E25" i="26"/>
  <c r="D24" i="26"/>
  <c r="D26" i="26"/>
  <c r="C24" i="26"/>
  <c r="B24" i="26"/>
  <c r="B26" i="26"/>
  <c r="E22" i="26"/>
  <c r="E21" i="26"/>
  <c r="E20" i="26"/>
  <c r="E19" i="26"/>
  <c r="E18" i="26"/>
  <c r="E17" i="26"/>
  <c r="E15" i="26"/>
  <c r="D14" i="26"/>
  <c r="D16" i="26"/>
  <c r="C14" i="26"/>
  <c r="C16" i="26"/>
  <c r="B14" i="26"/>
  <c r="B16" i="26"/>
  <c r="E13" i="26"/>
  <c r="E12" i="26"/>
  <c r="E11" i="26"/>
  <c r="E10" i="26"/>
  <c r="E9" i="26"/>
  <c r="E8" i="26"/>
  <c r="E7" i="26"/>
  <c r="E6" i="26"/>
  <c r="F33" i="28"/>
  <c r="D60" i="5"/>
  <c r="E60" i="5"/>
  <c r="C60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5" i="5"/>
  <c r="F26" i="5"/>
  <c r="F27" i="5"/>
  <c r="F28" i="5"/>
  <c r="F32" i="5"/>
  <c r="F33" i="5"/>
  <c r="F34" i="5"/>
  <c r="F36" i="5"/>
  <c r="F37" i="5"/>
  <c r="F38" i="5"/>
  <c r="F39" i="5"/>
  <c r="F40" i="5"/>
  <c r="F41" i="5"/>
  <c r="F42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8" i="5"/>
  <c r="F59" i="5"/>
  <c r="F60" i="5"/>
  <c r="F3" i="5"/>
  <c r="D78" i="4"/>
  <c r="F78" i="4"/>
  <c r="E78" i="4"/>
  <c r="C78" i="4"/>
  <c r="F13" i="4"/>
  <c r="F4" i="4"/>
  <c r="F6" i="4"/>
  <c r="F7" i="4"/>
  <c r="F8" i="4"/>
  <c r="F9" i="4"/>
  <c r="F10" i="4"/>
  <c r="F12" i="4"/>
  <c r="F14" i="4"/>
  <c r="F15" i="4"/>
  <c r="F16" i="4"/>
  <c r="F17" i="4"/>
  <c r="F18" i="4"/>
  <c r="F22" i="4"/>
  <c r="F23" i="4"/>
  <c r="F24" i="4"/>
  <c r="F25" i="4"/>
  <c r="F26" i="4"/>
  <c r="F27" i="4"/>
  <c r="F28" i="4"/>
  <c r="F29" i="4"/>
  <c r="F30" i="4"/>
  <c r="F31" i="4"/>
  <c r="F32" i="4"/>
  <c r="F33" i="4"/>
  <c r="F35" i="4"/>
  <c r="F36" i="4"/>
  <c r="F37" i="4"/>
  <c r="F38" i="4"/>
  <c r="F39" i="4"/>
  <c r="F40" i="4"/>
  <c r="F41" i="4"/>
  <c r="F42" i="4"/>
  <c r="F43" i="4"/>
  <c r="F44" i="4"/>
  <c r="F45" i="4"/>
  <c r="F47" i="4"/>
  <c r="F50" i="4"/>
  <c r="F51" i="4"/>
  <c r="F52" i="4"/>
  <c r="F53" i="4"/>
  <c r="F57" i="4"/>
  <c r="F59" i="4"/>
  <c r="F60" i="4"/>
  <c r="F61" i="4"/>
  <c r="F62" i="4"/>
  <c r="F63" i="4"/>
  <c r="F64" i="4"/>
  <c r="F65" i="4"/>
  <c r="F67" i="4"/>
  <c r="F68" i="4"/>
  <c r="F69" i="4"/>
  <c r="F70" i="4"/>
  <c r="F71" i="4"/>
  <c r="F72" i="4"/>
  <c r="F73" i="4"/>
  <c r="F74" i="4"/>
  <c r="F76" i="4"/>
  <c r="F77" i="4"/>
  <c r="F3" i="4"/>
  <c r="D24" i="27"/>
  <c r="F24" i="27"/>
  <c r="C24" i="27"/>
  <c r="F19" i="27"/>
  <c r="F14" i="27"/>
  <c r="F36" i="30"/>
  <c r="D40" i="29"/>
  <c r="F40" i="29"/>
  <c r="F35" i="28"/>
  <c r="E24" i="26"/>
  <c r="C26" i="26"/>
  <c r="E26" i="26"/>
  <c r="E16" i="26"/>
  <c r="E14" i="26"/>
</calcChain>
</file>

<file path=xl/sharedStrings.xml><?xml version="1.0" encoding="utf-8"?>
<sst xmlns="http://schemas.openxmlformats.org/spreadsheetml/2006/main" count="1707" uniqueCount="1041">
  <si>
    <t xml:space="preserve"> </t>
  </si>
  <si>
    <t>10</t>
  </si>
  <si>
    <t>01</t>
  </si>
  <si>
    <t>02</t>
  </si>
  <si>
    <t>03</t>
  </si>
  <si>
    <t>K9. Finanszírozási kiadások</t>
  </si>
  <si>
    <t>04</t>
  </si>
  <si>
    <t>B8. Finanszírozási bevételek</t>
  </si>
  <si>
    <t>Teljesített kiadások kormányzati funkciónként</t>
  </si>
  <si>
    <t>Mérleg</t>
  </si>
  <si>
    <t>Az eszközök értékvesztésének alakulása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</si>
  <si>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</si>
  <si>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</si>
  <si>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</si>
  <si>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</si>
  <si>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</si>
  <si>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</si>
  <si>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Készenléti, ügyeleti, helyettesítési díj, túlóra, túlszolgálat (K1104)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</si>
  <si>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</si>
  <si>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</si>
  <si>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</si>
  <si>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</si>
  <si>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</si>
  <si>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</si>
  <si>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</si>
  <si>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</si>
  <si>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Egyéb költségtérítések (K1110)</t>
  </si>
  <si>
    <t>12</t>
  </si>
  <si>
    <t>Szociális támogatások (K1112)</t>
  </si>
  <si>
    <t>13</t>
  </si>
  <si>
    <t>14</t>
  </si>
  <si>
    <t>15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</si>
  <si>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</si>
  <si>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</si>
  <si>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</si>
  <si>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</si>
  <si>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</si>
  <si>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20</t>
  </si>
  <si>
    <t>21</t>
  </si>
  <si>
    <t>22</t>
  </si>
  <si>
    <t>ebből: szociális hozzájárulási adó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</si>
  <si>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</si>
  <si>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</si>
  <si>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</si>
  <si>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</si>
  <si>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</si>
  <si>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</si>
  <si>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</si>
  <si>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</si>
  <si>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</si>
  <si>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32</t>
  </si>
  <si>
    <t>Informatikai szolgáltatások igénybevétele (K321)</t>
  </si>
  <si>
    <t>33</t>
  </si>
  <si>
    <t>Egyéb kommunikációs szolgáltatások (K322)</t>
  </si>
  <si>
    <t>34</t>
  </si>
  <si>
    <t>35</t>
  </si>
  <si>
    <t>Közüzemi díjak (K331)</t>
  </si>
  <si>
    <t>36</t>
  </si>
  <si>
    <t>Vásárolt élelmezés (K332)</t>
  </si>
  <si>
    <t>37</t>
  </si>
  <si>
    <t>39</t>
  </si>
  <si>
    <t>Karbantartási, kisjavítási szolgáltatások (K334)</t>
  </si>
  <si>
    <t>42</t>
  </si>
  <si>
    <t>Szakmai tevékenységet segítő szolgáltatások  (K336)</t>
  </si>
  <si>
    <t>43</t>
  </si>
  <si>
    <t>44</t>
  </si>
  <si>
    <t>ebből: biztosítási díjak (K337)</t>
  </si>
  <si>
    <t>45</t>
  </si>
  <si>
    <t>46</t>
  </si>
  <si>
    <t>Kiküldetések kiadásai (K341)</t>
  </si>
  <si>
    <t>47</t>
  </si>
  <si>
    <t>Reklám- és propagandakiadások (K342)</t>
  </si>
  <si>
    <t>48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</si>
  <si>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</si>
  <si>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</si>
  <si>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</si>
  <si>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</si>
  <si>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</si>
  <si>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54</t>
  </si>
  <si>
    <t>58</t>
  </si>
  <si>
    <t>Egyéb dologi kiadások (K355)</t>
  </si>
  <si>
    <t>59</t>
  </si>
  <si>
    <t>60</t>
  </si>
  <si>
    <t>62</t>
  </si>
  <si>
    <t>100</t>
  </si>
  <si>
    <t>ebből: települési támogatás [Szoctv. 45. §], (K48)</t>
  </si>
  <si>
    <t>ebből: önkormányzat által saját hatáskörben (nem szociális és gyermekvédelmi előírások alapján) adott más ellátás (K48)</t>
  </si>
  <si>
    <t>123</t>
  </si>
  <si>
    <t>A helyi önkormányzatok előző évi elszámolásából származó kiadások (K5021)</t>
  </si>
  <si>
    <t>ebből: helyi önkormányzatok és költségvetési szerveik (K506)</t>
  </si>
  <si>
    <t>158</t>
  </si>
  <si>
    <t>ebből: társulások és költségvetési szerveik (K506)</t>
  </si>
  <si>
    <t>159</t>
  </si>
  <si>
    <t>ebből: nemzetiségi önkormányzatok és költségvetési szerveik (K506)</t>
  </si>
  <si>
    <t>ebből: egyéb civil szervezetek (K512)</t>
  </si>
  <si>
    <t>Tartalékok (K513)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</si>
  <si>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</si>
  <si>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</si>
  <si>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</si>
  <si>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</si>
  <si>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Egyéb tárgyi eszközök felújítása  (K73)</t>
  </si>
  <si>
    <t>Felújítási célú előzetesen felszámított általános forgalmi adó (K74)</t>
  </si>
  <si>
    <t>Helyi önkormányzatok működésének általános támogatása (B111)</t>
  </si>
  <si>
    <t>Települési önkormányzatok egyes szociális és gyermekjóléti feladatainak támogatása (B1131)</t>
  </si>
  <si>
    <t>05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</si>
  <si>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</si>
  <si>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</si>
  <si>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</si>
  <si>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ebből: társadalombiztosítás pénzügyi alapjai (B16)</t>
  </si>
  <si>
    <t>40</t>
  </si>
  <si>
    <t>ebből: elkülönített állami pénzalapok (B16)</t>
  </si>
  <si>
    <t>70</t>
  </si>
  <si>
    <t>73</t>
  </si>
  <si>
    <t>ebből: fejezeti kezelésű előirányzatok EU-s programokra és azok hazai társfinanszírozása (B25)</t>
  </si>
  <si>
    <t>81</t>
  </si>
  <si>
    <t>ebből: építményadó  (B34)</t>
  </si>
  <si>
    <t>ebből: magánszemélyek kommunális adója (B34)</t>
  </si>
  <si>
    <t>ebből: telekadó (B34)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</si>
  <si>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</si>
  <si>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</si>
  <si>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142</t>
  </si>
  <si>
    <t>ebből: tartózkodás után fizetett idegenforgalmi adó  (B355)</t>
  </si>
  <si>
    <t>164</t>
  </si>
  <si>
    <t>ebből: környezetvédelmi bírság (B36)</t>
  </si>
  <si>
    <t>177</t>
  </si>
  <si>
    <t>ebből: egyéb bírság (B36)</t>
  </si>
  <si>
    <t>180</t>
  </si>
  <si>
    <t>ebből: egyéb települési adók (B36)</t>
  </si>
  <si>
    <t>Készletértékesítés ellenértéke (B401)</t>
  </si>
  <si>
    <t>186</t>
  </si>
  <si>
    <t>ebből:tárgyi eszközök bérbeadásából származó bevétel (B402)</t>
  </si>
  <si>
    <t>ebből: önkormányzati vagyon üzemeltetéséből, koncesszióból származó bevétel (B404)</t>
  </si>
  <si>
    <t>Ellátási díjak (B405)</t>
  </si>
  <si>
    <t>Kiszámlázott általános forgalmi adó (B406)</t>
  </si>
  <si>
    <t>ebből: kiadások visszatérítései (B411)</t>
  </si>
  <si>
    <t>233</t>
  </si>
  <si>
    <t>ebből: háztartások (B64)</t>
  </si>
  <si>
    <t>ebből: háztartások (B75)</t>
  </si>
  <si>
    <t>Államháztartáson belüli megelőlegezések visszafizetése (K914)</t>
  </si>
  <si>
    <t>23</t>
  </si>
  <si>
    <t>Pénzeszközök lekötött bankbetétként elhelyezése (K916)</t>
  </si>
  <si>
    <t>Előző év költségvetési maradványának igénybevétele (B8131)</t>
  </si>
  <si>
    <t>Államháztartáson belüli megelőlegezések (B814)</t>
  </si>
  <si>
    <t>18</t>
  </si>
  <si>
    <t>Lekötött bankbetétek megszüntetése (B817)</t>
  </si>
  <si>
    <t>Összesen</t>
  </si>
  <si>
    <t>013320 Köztemető-fenntartás és -működtetés</t>
  </si>
  <si>
    <t>049010 Máshova nem sorolt gazdasági ügyek</t>
  </si>
  <si>
    <t>063020 Víztermelés, -kezelés, -ellátás</t>
  </si>
  <si>
    <t>066010 Zöldterület-kezelés</t>
  </si>
  <si>
    <t>072111 Háziorvosi alapellátás</t>
  </si>
  <si>
    <t>107051 Szociális étkeztetés szociális konyhán</t>
  </si>
  <si>
    <t>Kiadások összesen (=267+307) (K1-K9)</t>
  </si>
  <si>
    <t>Átlagos statisztikai állományi létszám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</si>
  <si>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</si>
  <si>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</si>
  <si>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</si>
  <si>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</si>
  <si>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</si>
  <si>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</si>
  <si>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</si>
  <si>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</si>
  <si>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</si>
  <si>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</si>
  <si>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Normatív jutalmak, céljuttatás, projekt-prémium</t>
  </si>
  <si>
    <t>Béren kívüli juttatások</t>
  </si>
  <si>
    <t>30</t>
  </si>
  <si>
    <t>"A", "B" fizetési  osztály összesen</t>
  </si>
  <si>
    <t>"C", "D" fizetési osztály  összesen</t>
  </si>
  <si>
    <t>"E"-"J"  fizetési  osztály  összesen</t>
  </si>
  <si>
    <t>KÖZALKALMAZOTTAK ÖSSZESEN (=27+...+39)</t>
  </si>
  <si>
    <t>77</t>
  </si>
  <si>
    <t>fizikai alkalmazott, a költségvetési szerveknél foglalkoztatott egyéb munkavállaló  (fizikai alkalmazott)</t>
  </si>
  <si>
    <t>79</t>
  </si>
  <si>
    <t>közfoglalkoztatott</t>
  </si>
  <si>
    <t>EGYÉB FOGLALKOZTATOTTAK  ÖSSZESEN (=74+…+80)</t>
  </si>
  <si>
    <t>90</t>
  </si>
  <si>
    <t>polgármester, főpolgármester</t>
  </si>
  <si>
    <t>91</t>
  </si>
  <si>
    <t>helyi önkormányzati képviselő-testület tagja, megyei közgyűlés tagja</t>
  </si>
  <si>
    <t>92</t>
  </si>
  <si>
    <t>alpolgármester, főpolgármester-helyettes,  megyei közgyűlés elnöke, alelnöke</t>
  </si>
  <si>
    <t>93</t>
  </si>
  <si>
    <t>VÁLASZTOTT TISZTSÉGVISELŐK ÖSSZESEN (=82+...+92)</t>
  </si>
  <si>
    <t>94</t>
  </si>
  <si>
    <t>FOGLALKOZTATOTTAK ÖSSZESEN (=26+40+51+57+62+67+73+81+93)</t>
  </si>
  <si>
    <t>Vezetői létszám középfokú végzettséggel</t>
  </si>
  <si>
    <t>Vezetői létszám felsőfokú végzettséggel</t>
  </si>
  <si>
    <t>Vezetői létszám összesen</t>
  </si>
  <si>
    <t>Nem vezetői létszám alapfokú végzettséggel</t>
  </si>
  <si>
    <t>Nem vezetői létszám középfokú végzettséggel</t>
  </si>
  <si>
    <t>Nem vezetői létszám összesen</t>
  </si>
  <si>
    <t>Létszám összesen</t>
  </si>
  <si>
    <t>a) csoport</t>
  </si>
  <si>
    <t>Humánpolitikai</t>
  </si>
  <si>
    <t>- I. csoport feladatait segítő</t>
  </si>
  <si>
    <t>Szállítási</t>
  </si>
  <si>
    <t>Jóléti</t>
  </si>
  <si>
    <t>Üzemeltetési</t>
  </si>
  <si>
    <t>26</t>
  </si>
  <si>
    <t>I. funkció csoport</t>
  </si>
  <si>
    <t>56</t>
  </si>
  <si>
    <t>57</t>
  </si>
  <si>
    <t>61</t>
  </si>
  <si>
    <t>64</t>
  </si>
  <si>
    <t>65</t>
  </si>
  <si>
    <t>68</t>
  </si>
  <si>
    <t>Megbízási szerződés alapján foglalkoztatottak (69+70+71)</t>
  </si>
  <si>
    <t>69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</si>
  <si>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</si>
  <si>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</si>
  <si>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</si>
  <si>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</si>
  <si>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2. melléklet IV.b) Települési önkormányzatok nyilvános könyvtári és közművelődési feladatainak támogatása</t>
  </si>
  <si>
    <t>3. melléklet I.10.i) A települési önkormányzatok idegenforgalmi adóhoz kapcsolódó kiegészítő támogatása</t>
  </si>
  <si>
    <t>3. melléklet I.11. A költségvetési szerveknél foglalkoztatottak 2019. évi áthúzódó és 2020. évi kompenzációja</t>
  </si>
  <si>
    <t>3. melléklet I.12. Szociális ágazati összevont pótlék és egészségügyi kiegészítő pótlék</t>
  </si>
  <si>
    <t>3. melléklet I. Helyi önkormányzatok működési célú költségvetési támogatásai összesen (8+….+ 28)</t>
  </si>
  <si>
    <t>23. cím Kiegészítő támogatás</t>
  </si>
  <si>
    <t>Mindösszesen (=1+...+7+29+…+33)</t>
  </si>
  <si>
    <t>176</t>
  </si>
  <si>
    <t>183</t>
  </si>
  <si>
    <t>222</t>
  </si>
  <si>
    <t>247</t>
  </si>
  <si>
    <t>Ávr. 111. § a) szerinti valamennyi támogatás pótlólagos összege</t>
  </si>
  <si>
    <t>A költségvetési támogatások pótlólagosan járó összege (Ávr. 111. § e))</t>
  </si>
  <si>
    <t>Kamatalapba számító rendelkezésre bocsátott támogatások összege (a 11/C. űrlap 2,5,6,7,8,9,10 és 11. sorban a 3. oszlop - 11/L. űrlap 15. sor 3. oszlop) és a (a 11/C. űrlap 2,5,6,7,8,9,10 és 11. sorban a 3+4+5. oszlop összege - 11/L. űrlap 15. sor 3. oszlop + 11/L. űrlap 14. sor 3. oszlop + 11/L. űrlap 13. sor 3. oszlop)  közül a nagyobbat kell figyelembe venni</t>
  </si>
  <si>
    <t>Önkormányzatot megillető pótlólagos támogatás (2+7)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</si>
  <si>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</si>
  <si>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</si>
  <si>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</si>
  <si>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</si>
  <si>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</si>
  <si>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</si>
  <si>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</si>
  <si>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</si>
  <si>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</si>
  <si>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</si>
  <si>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11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</si>
  <si>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</si>
  <si>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</si>
  <si>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</si>
  <si>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</si>
  <si>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</si>
  <si>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</si>
  <si>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</si>
  <si>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</si>
  <si>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</si>
  <si>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</si>
  <si>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</si>
  <si>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</si>
  <si>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</si>
  <si>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</si>
  <si>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C) PÉNZESZKÖZÖK (=C/I+…+C/IV)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</si>
  <si>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</si>
  <si>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</si>
  <si>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</si>
  <si>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</si>
  <si>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</si>
  <si>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</si>
  <si>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</si>
  <si>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</si>
  <si>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</si>
  <si>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</si>
  <si>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</si>
  <si>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</si>
  <si>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D/I/4d - ebből: költségvetési évben esedékes követelések kiszámlázott általános forgalmi adóra</t>
  </si>
  <si>
    <t>78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</si>
  <si>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</si>
  <si>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</si>
  <si>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</si>
  <si>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101</t>
  </si>
  <si>
    <t>D/I Költségvetési évben esedékes követelések (=D/I/1+…+D/I/8)</t>
  </si>
  <si>
    <t>D/II/5 Költségvetési évet követően esedékes követelések felhalmozási bevételre (=D/II/5a+…+D/II/5e)</t>
  </si>
  <si>
    <t>125</t>
  </si>
  <si>
    <t>D/II/5b - ebből: költségvetési évet követően esedékes követelések ingatlanok értékesítésére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</si>
  <si>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</si>
  <si>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</si>
  <si>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</si>
  <si>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</si>
  <si>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</si>
  <si>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143</t>
  </si>
  <si>
    <t>D/III/1 Adott előlegek (=D/III/1a+…+D/III/1f)</t>
  </si>
  <si>
    <t>145</t>
  </si>
  <si>
    <t>D/III/1b - ebből: beruházásokra, felújításokra adott előlegek</t>
  </si>
  <si>
    <t>148</t>
  </si>
  <si>
    <t>D/III/1e - ebből: foglalkoztatottaknak adott előlegek</t>
  </si>
  <si>
    <t>152</t>
  </si>
  <si>
    <t>D/III/4 Forgótőke elszámolása</t>
  </si>
  <si>
    <t>155</t>
  </si>
  <si>
    <t>D/III/7 Folyósított, megelőlegezett társadalombiztosítási és családtámogatási ellátások elszámolása</t>
  </si>
  <si>
    <t>D/III Követelés jellegű sajátos elszámolások (=D/III/1+…+D/III/9)</t>
  </si>
  <si>
    <t>D) KÖVETELÉSEK  (=D/I+D/II+D/III)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</si>
  <si>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</si>
  <si>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</si>
  <si>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</si>
  <si>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</si>
  <si>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</si>
  <si>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</si>
  <si>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</si>
  <si>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</si>
  <si>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</si>
  <si>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</si>
  <si>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</si>
  <si>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</si>
  <si>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</si>
  <si>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ESZKÖZÖK ÖSSZESEN (=A+B+C+D+E+F)</t>
  </si>
  <si>
    <t>G/I  Nemzeti vagyon induláskori értéke</t>
  </si>
  <si>
    <t>179</t>
  </si>
  <si>
    <t>G/III Egyéb eszközök induláskori értéke és változásai</t>
  </si>
  <si>
    <t>G/IV Felhalmozott eredmény</t>
  </si>
  <si>
    <t>182</t>
  </si>
  <si>
    <t>G/VI Mérleg szerinti eredmény</t>
  </si>
  <si>
    <t>G/ SAJÁT TŐKE  (= G/I+…+G/VI)</t>
  </si>
  <si>
    <t>H/I/3 Költségvetési évben esedékes kötelezettségek dologi kiadásokra</t>
  </si>
  <si>
    <t>209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</si>
  <si>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</si>
  <si>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</si>
  <si>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</si>
  <si>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</si>
  <si>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</si>
  <si>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234</t>
  </si>
  <si>
    <t>H/III/1 Kapott előlegek</t>
  </si>
  <si>
    <t>235</t>
  </si>
  <si>
    <t>H/III/2 Továbbadási célból folyósított támogatások, ellátások elszámolása</t>
  </si>
  <si>
    <t>236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</si>
  <si>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</si>
  <si>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</si>
  <si>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</si>
  <si>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</si>
  <si>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</si>
  <si>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</si>
  <si>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</si>
  <si>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</si>
  <si>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</si>
  <si>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</si>
  <si>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</si>
  <si>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</si>
  <si>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</si>
  <si>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</si>
  <si>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</si>
  <si>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</si>
  <si>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</si>
  <si>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</si>
  <si>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</si>
  <si>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</si>
  <si>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</si>
  <si>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</si>
  <si>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</si>
  <si>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</si>
  <si>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</si>
  <si>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</si>
  <si>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</si>
  <si>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</si>
  <si>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</si>
  <si>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</si>
  <si>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24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</si>
  <si>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</si>
  <si>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</si>
  <si>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</si>
  <si>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</si>
  <si>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</si>
  <si>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</si>
  <si>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</si>
  <si>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</si>
  <si>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</si>
  <si>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</si>
  <si>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</si>
  <si>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</si>
  <si>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Nem aktivált felújítások</t>
  </si>
  <si>
    <t>Egyéb növekedés</t>
  </si>
  <si>
    <t>Értékesítés</t>
  </si>
  <si>
    <t>Térítésmentes átadás</t>
  </si>
  <si>
    <t>Egyéb csökkenés</t>
  </si>
  <si>
    <t>Összes csökkenés (=09+…+13)</t>
  </si>
  <si>
    <t>Értékcsökkenés összesen (=19+23)</t>
  </si>
  <si>
    <t>Eszközök nettó értéke (=15-24)</t>
  </si>
  <si>
    <t>Teljesen (0-ig) leírt eszközök bruttó értéke</t>
  </si>
  <si>
    <t>Nyitó adatok, bekerülési érték</t>
  </si>
  <si>
    <t>Nyitó adatok, értékvesztés</t>
  </si>
  <si>
    <t>Tárgyidőszakban elszámolt értékvesztés</t>
  </si>
  <si>
    <t>Tárgyidőszakban visszaírt értékvesztés</t>
  </si>
  <si>
    <t>Záró adatok, bekerülési érték</t>
  </si>
  <si>
    <t>Záró adatok, értékvesztés</t>
  </si>
  <si>
    <t>Adott előlegek</t>
  </si>
  <si>
    <t>Tartós részesedések</t>
  </si>
  <si>
    <t>Készletek</t>
  </si>
  <si>
    <t>Lekötött bankbetétek</t>
  </si>
  <si>
    <t>Kincstáron kívüli forintszámlák</t>
  </si>
  <si>
    <t>Követelések a követelés jellegű sajátos elszámolások kivételével</t>
  </si>
  <si>
    <t>Összesen (=01+…+10)</t>
  </si>
  <si>
    <t>38</t>
  </si>
  <si>
    <t>Teljesítési index</t>
  </si>
  <si>
    <t>41</t>
  </si>
  <si>
    <t>52</t>
  </si>
  <si>
    <t>55</t>
  </si>
  <si>
    <t>63</t>
  </si>
  <si>
    <t>74</t>
  </si>
  <si>
    <t>75</t>
  </si>
  <si>
    <t>76</t>
  </si>
  <si>
    <t>Foglalkoztatottak személyi juttatásai (=01+…+10) (K11)</t>
  </si>
  <si>
    <t>Foglalkoztatottak egyéb személyi juttatásai (K1113)</t>
  </si>
  <si>
    <t>Külső személyi juttatások (=12+13) (K12)</t>
  </si>
  <si>
    <t>Személyi juttatások (=11+14) (K1)</t>
  </si>
  <si>
    <t>Munkaadókat terhelő járulékok és szociális hozzájárulási adó (=17+18+19) (K2)</t>
  </si>
  <si>
    <t>Készletbeszerzés (=20+21) (K31)</t>
  </si>
  <si>
    <t>Kommunikációs szolgáltatások (=23+24) (K32)</t>
  </si>
  <si>
    <t>Bérleti és lízing díjak (K333)</t>
  </si>
  <si>
    <t>Egyéb szolgáltatások (K337)</t>
  </si>
  <si>
    <t>Szolgáltatási kiadások (=26+27+28+29+30+31) (K33)</t>
  </si>
  <si>
    <t>Kiküldetések, reklám- és propagandakiadások (=34+35) (K34)</t>
  </si>
  <si>
    <t>Kamatkiadások (K353)</t>
  </si>
  <si>
    <t>Egyéb pénzügyi műveletek kiadásai (K354)</t>
  </si>
  <si>
    <t>Különféle befizetések és egyéb dologi kiadások (=37+...+41) (K35)</t>
  </si>
  <si>
    <t>Dologi kiadások (=22+25+33+36+42) (K3)</t>
  </si>
  <si>
    <t>Családi támogatások (K42)</t>
  </si>
  <si>
    <t>Egyéb nem intézményi ellátások (K48)</t>
  </si>
  <si>
    <t>Ellátottak pénzbeli juttatásai (=45) (K4)</t>
  </si>
  <si>
    <t>Elvonások és befizetések (=49) (K502)</t>
  </si>
  <si>
    <t>Egyéb működési célú támogatások államháztartáson belülre (=52+53+54) (K506)</t>
  </si>
  <si>
    <t>Egyéb működési célú támogatások államháztartáson kívülre (=56) (K512)</t>
  </si>
  <si>
    <t>Egyéb működési célú kiadások (=50+51+55+57) (K5)</t>
  </si>
  <si>
    <t>Ingatlanok beszerzése, létesítése(K62)</t>
  </si>
  <si>
    <t>Beruházások (=59+60+61+62) (K6)</t>
  </si>
  <si>
    <t>Felújítások (=64+65+66) (K7)</t>
  </si>
  <si>
    <t>Egyéb felhalmozási célú támogatások államháztartáson belülre (K84)</t>
  </si>
  <si>
    <t>Egyéb felhalmozási célú támogatások államháztartáson kívülre(K89)</t>
  </si>
  <si>
    <t>Egyéb felhalmozási célú kiadások (=68+69) (K8)</t>
  </si>
  <si>
    <t>Költségvetési kiadások (=15+16+43+48+58+63+67+70) (K1-K8)</t>
  </si>
  <si>
    <t>Belföldi finanszírozás kiadásai (=72+73) (K91)</t>
  </si>
  <si>
    <t>Finanszírozási kiadások (=74) (K9)</t>
  </si>
  <si>
    <t>Kiadások mindösszesen (=71+74) (K1-K9)</t>
  </si>
  <si>
    <t>Teljesítés index</t>
  </si>
  <si>
    <t>Települési önkormányzatok szociális, gyermekjóléti  és gyermekétkeztetési feladatainak támogatása (02) (B113)</t>
  </si>
  <si>
    <t>Önkormányzatok működési támogatásai (=1+2+3+4+5+6) (B11)</t>
  </si>
  <si>
    <t>Egyéb működési célú támogatások bevételei államháztartáson belülről (=9+10) (B16)</t>
  </si>
  <si>
    <t>Működési célú támogatások államháztartáson belülről (=7+8) (B1)</t>
  </si>
  <si>
    <t>Egyéb felhalmozási célú támogatások bevételei államháztartáson belülről (=13) (B25)</t>
  </si>
  <si>
    <t>Felhalmozási célú támogatások államháztartáson belülről (=12) (B2)</t>
  </si>
  <si>
    <t>Vagyoni tipusú adók (=16+17+18) (B34)</t>
  </si>
  <si>
    <t>Értékesítési és forgalmi adók (=20+21) (B351)</t>
  </si>
  <si>
    <t>Gépjárműadók  (B354)</t>
  </si>
  <si>
    <t>Egyéb áruhasználati és szolgáltatási adók  (=24) (B355)</t>
  </si>
  <si>
    <t>Egyéb közhatalmi bevételek (&gt;=27+28+29) (B36)</t>
  </si>
  <si>
    <t>Termékek és szolgáltatások adói (=19+22+23)  (B35)</t>
  </si>
  <si>
    <t>Közhatalmi bevételek  (=15+25+26) (B3)</t>
  </si>
  <si>
    <t>Szolgáltatások ellenértéke (&gt;=33) (B402)</t>
  </si>
  <si>
    <t>Tulajdonosi bevételek (&gt;=35) (B404)</t>
  </si>
  <si>
    <t>Egyéb kapott (járó) kamatok és kamatjellegű bevételek (B4082)</t>
  </si>
  <si>
    <t>Kamatbevételek és más nyereségjellegű bevételek (=38) (B408)</t>
  </si>
  <si>
    <t>Egyéb működési bevételek (&gt;=41) (B411)</t>
  </si>
  <si>
    <t>Működési bevételek (=31+32+34+36+39+40) (B4)</t>
  </si>
  <si>
    <t>Ingatlanok értékesítése (B52)</t>
  </si>
  <si>
    <t>Felhalmozási bevételek (=43) (B5)</t>
  </si>
  <si>
    <t>Működési célú visszatérítendő támogatások, kölcsönök visszatérülése államháztartáson kívülről (=46) (B64)</t>
  </si>
  <si>
    <t>Működési célú átvett pénzeszközök (=45) (B6)</t>
  </si>
  <si>
    <t>Egyéb felhalmozási célú átvett pénzeszközök (=50) (B75)</t>
  </si>
  <si>
    <t>Felhalmozási célú átvett pénzeszközök (=49) (B7)</t>
  </si>
  <si>
    <t>Költségvetési bevételek (=11+14+30+42+44+48+51) (B1-B7)</t>
  </si>
  <si>
    <t>Maradvány igénybevétele (=53) (B813)</t>
  </si>
  <si>
    <t>Belföldi finanszírozás bevételei (=53+55+56) (B81)</t>
  </si>
  <si>
    <t>Finanszírozási bevételek (=57) (B8)</t>
  </si>
  <si>
    <t>Bevételek mindösszesen (=52+58) (B1-B8)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</si>
  <si>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</si>
  <si>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</si>
  <si>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</si>
  <si>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</si>
  <si>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</si>
  <si>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</si>
  <si>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</si>
  <si>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</si>
  <si>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 (K35)</t>
  </si>
  <si>
    <t>Dologi kiadások (=5+6+7+8+9) (K3)</t>
  </si>
  <si>
    <t>Ellátottak pénzbeli juttatásai (K4)</t>
  </si>
  <si>
    <t>Egyéb működési célú kiadások  (K5)</t>
  </si>
  <si>
    <t>Beruházások  (K6)</t>
  </si>
  <si>
    <t>Felújítások (K7)</t>
  </si>
  <si>
    <t>Költségvetési kiadások (=3+4+10+11+12+13+14) (K1-K8)</t>
  </si>
  <si>
    <t>Finanszírozási kiadások (K9)</t>
  </si>
  <si>
    <t>011130 Önkorm. és önkorm. hivatalok jogalkotó és ált. igazg. tevékenys.</t>
  </si>
  <si>
    <t>013320 Köztemető-fenntart. és -működtet.</t>
  </si>
  <si>
    <t>013350 Az önkorm. vagyonnal való gazdálk. kapcs. feladat.</t>
  </si>
  <si>
    <t>018030 Támogat.  célú finansz. műveletek</t>
  </si>
  <si>
    <t>041233 Hosszabb időtartamú közfog-lalkoztatás</t>
  </si>
  <si>
    <t>045150 Egyéb szárazföldi személy-szállítás</t>
  </si>
  <si>
    <t>045160 Közutak, hidak, alagutak üzemeltet., fenntartása</t>
  </si>
  <si>
    <t>047320 Turizmus-fejlesztési támogat. és tevékenys.</t>
  </si>
  <si>
    <t>051030 Nem veszélyes hulladék vegyes begyűjtése, szállítása, átrakása</t>
  </si>
  <si>
    <t>052020 Szennyvíz gyűjtése, tisztítása, elhelyez.</t>
  </si>
  <si>
    <t>062020 Település-fejlesztési projektek és támogatásuk</t>
  </si>
  <si>
    <t>018010 Önkorm. Elszámol. a központi költség-vetéssel</t>
  </si>
  <si>
    <t>064010 Köz-világítás</t>
  </si>
  <si>
    <t>066020 Város-, község-gazdálk. egyéb szolg.</t>
  </si>
  <si>
    <t>072111 Házi-orvosi alap-ellátás</t>
  </si>
  <si>
    <t>072112 Házi-orvosi ügyeleti ellátás</t>
  </si>
  <si>
    <t>072311 Fog-orvosi alap-ellátás</t>
  </si>
  <si>
    <t>074031 Család és nővédelmi egészség-ügyi gondozás</t>
  </si>
  <si>
    <t>074032 Ifjúság-egészség-ügyi gondozás</t>
  </si>
  <si>
    <t>074040 Fertőző megbete-gedések megelőzése, járványügyi ellátás</t>
  </si>
  <si>
    <t>082044 Könyvtári szolg.</t>
  </si>
  <si>
    <t>107052 Házi segítség-nyújtás</t>
  </si>
  <si>
    <t>081043 Iskolai, diák-sport-tev. és támog.</t>
  </si>
  <si>
    <t>082091 Köz-műv. - közösségi és társ. részvétel fejleszt.</t>
  </si>
  <si>
    <t>082092 Köz-műv. -  hagyom. közösségi kultur. értékek gondoz.</t>
  </si>
  <si>
    <t>107051 Szociális étkezt. szociális konyhán</t>
  </si>
  <si>
    <t>107055 Falu-gondn., tanya-gondn. szolg.</t>
  </si>
  <si>
    <t>107060 Egyéb szoc. Pénzb. és természet-beni ellátások, támogat.</t>
  </si>
  <si>
    <t>900060 Forg. és befektet. c. finansz. műv.</t>
  </si>
  <si>
    <t>Önkormányzatok működési támogatásai (B11)</t>
  </si>
  <si>
    <t>Egyéb működési célú támogatások bevételei államháztartáson belülről (B16)</t>
  </si>
  <si>
    <t>Működési célú támogatások államháztartáson belülről (=1+2) (B1)</t>
  </si>
  <si>
    <t>Felhalmozási célú támogatások államháztartáson belülről (=4) (B2)</t>
  </si>
  <si>
    <t>Vagyoni tipusú adók  (B34)</t>
  </si>
  <si>
    <t>Értékesítési és forgalmi adók (B351)</t>
  </si>
  <si>
    <t>Egyéb áruhasználati és szolgáltatási adók (B355)</t>
  </si>
  <si>
    <t>Termékek és szolgáltatások adói  (B35)</t>
  </si>
  <si>
    <t>Egyéb közhatalmi bevételek (B36)</t>
  </si>
  <si>
    <t>Közhatalmi bevételek (=6+7+8+9+10) (B3)</t>
  </si>
  <si>
    <t>Tulajdonosi bevételek  (B404)</t>
  </si>
  <si>
    <t>Működési bevételek (=12+...+18) (B4)</t>
  </si>
  <si>
    <t>Szolgáltatások ellenértéke  (B402)</t>
  </si>
  <si>
    <t>Kamatbevételek és más nyereségjellegű bevételek(B408)</t>
  </si>
  <si>
    <t>Egyéb működési bevételek  (B411)</t>
  </si>
  <si>
    <t>Ingatlanok értékesítése  (B52)</t>
  </si>
  <si>
    <t>Felhalmozási bevételek (=20) (B5)</t>
  </si>
  <si>
    <t>Működési célú átvett pénzeszközök (=22) (B6)</t>
  </si>
  <si>
    <t>Felhalmozási célú átvett pénzeszközök (B7)</t>
  </si>
  <si>
    <t>Költségvetési bevételek (=3+5+11+19+21+22+23) (B1-B7)</t>
  </si>
  <si>
    <t>Maradvány igénybevétele(B813)</t>
  </si>
  <si>
    <t>Finanszírozási bevételek (=25+26+27) (B8)</t>
  </si>
  <si>
    <t>Bevételek összesen (24+28) (B1-B8)</t>
  </si>
  <si>
    <t>011130 Önkorm. és önkorm. hiv. jogalk. és ált. igazg. tev.</t>
  </si>
  <si>
    <t>013350 Az önkorm. vagyonnal való gazdálk. kapcs. feladatok</t>
  </si>
  <si>
    <t>018010 Önkorm. Elszám. a kponti ktgvetéssel</t>
  </si>
  <si>
    <t>018030 Támog. célú finansz. műveletek</t>
  </si>
  <si>
    <t>063020 Víz-termelés, -kezelés, -ellátás</t>
  </si>
  <si>
    <t>066010 Zöld-terület-kezelés</t>
  </si>
  <si>
    <t>107055 Falu-gondnoki, tanya-gondnoki szolg.</t>
  </si>
  <si>
    <t>107060 Egyéb szoc. pénzbeli és természetb. ellát., támogat.</t>
  </si>
  <si>
    <t>900020 Önkorm. funkcióra nem sorolható bevételei államháztart. kívülről</t>
  </si>
  <si>
    <t>900060 Forg. és befekt. c. finansz. műveletek</t>
  </si>
  <si>
    <t xml:space="preserve"> Teljesített bevételek kormányzati funkciónként</t>
  </si>
  <si>
    <t>Költség-térítések</t>
  </si>
  <si>
    <t>Létsz. fő (terv.átl. statiszt. áll. Létsz. éves)</t>
  </si>
  <si>
    <t>Tv. Szer. Illetm., munka-bérek</t>
  </si>
  <si>
    <t>Készen-léti, ügyeleti, helyett. díj, túlóra, túl-szolg.</t>
  </si>
  <si>
    <t>Vég-kielégítés, jubileumi jutalom</t>
  </si>
  <si>
    <t>Támo-gatások</t>
  </si>
  <si>
    <t>Foglalk. egyéb személyi juttatásai</t>
  </si>
  <si>
    <t>Választott tisztség-viselők juttatásai</t>
  </si>
  <si>
    <t>Összesen (01)</t>
  </si>
  <si>
    <t>Összesen (03)</t>
  </si>
  <si>
    <t>Adminisztratív-titkársági (6)</t>
  </si>
  <si>
    <t>Összesen (7+8+9)</t>
  </si>
  <si>
    <t>Összesen (2+4+5+10)</t>
  </si>
  <si>
    <t>Közalkalmazottak (13)</t>
  </si>
  <si>
    <t>Munka Törvénykönyve hatálya alá tartozók (15)</t>
  </si>
  <si>
    <t>- ebből: közfoglalkoztatottak (17)</t>
  </si>
  <si>
    <t>Választott tisztségviselők (19)</t>
  </si>
  <si>
    <t>Tenyész-állatok</t>
  </si>
  <si>
    <t>Tárgyévi nyitó állomány</t>
  </si>
  <si>
    <t>Immat.jav. beszerz.nem akt. beruh.</t>
  </si>
  <si>
    <t>Beruh-ból, felújít-ból aktivált érték</t>
  </si>
  <si>
    <t>Összes növekedés  (02+…+07)</t>
  </si>
  <si>
    <t>Br. Ért. Össz. (=01+08-14)</t>
  </si>
  <si>
    <t>Terv sz. értékcsökk. nyitó áll.</t>
  </si>
  <si>
    <t>Terv sz. értékcsökk. növekedése</t>
  </si>
  <si>
    <t>Terv sz.értékcsökk. csökkenése</t>
  </si>
  <si>
    <t>Terv sz. értékcsökk. záró állom.  (=16+17-18)</t>
  </si>
  <si>
    <t>Vagyonkimutatás - 2020</t>
  </si>
  <si>
    <t>Értéktípus: Forint</t>
  </si>
  <si>
    <t>Sorszám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</si>
  <si>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</si>
  <si>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</si>
  <si>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</si>
  <si>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</si>
  <si>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</si>
  <si>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</si>
  <si>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</si>
  <si>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</si>
  <si>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</si>
  <si>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>A/ NEMZETI VAGYONBA TARTOZÓ BEFEKTETETT ESZKÖZÖK</t>
  </si>
  <si>
    <t>A</t>
  </si>
  <si>
    <t>2 246 925 302</t>
  </si>
  <si>
    <t>2 154 213 997</t>
  </si>
  <si>
    <t>95,87</t>
  </si>
  <si>
    <t>I. IMMATERIÁLIS JAVAK</t>
  </si>
  <si>
    <t>A/I</t>
  </si>
  <si>
    <t>1 630 933</t>
  </si>
  <si>
    <t>1 084 439</t>
  </si>
  <si>
    <t>66,49</t>
  </si>
  <si>
    <t>1. Vagyoni értékű jogok</t>
  </si>
  <si>
    <t>A/I/1</t>
  </si>
  <si>
    <t>1 324 439</t>
  </si>
  <si>
    <t>81,88</t>
  </si>
  <si>
    <t>a) Forgalomképtelen törzsvagyon</t>
  </si>
  <si>
    <t>A/I/1/a</t>
  </si>
  <si>
    <t/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</si>
  <si>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</si>
  <si>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</si>
  <si>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</si>
  <si>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</si>
  <si>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</si>
  <si>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</si>
  <si>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</si>
  <si>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</si>
  <si>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306 494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</si>
  <si>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</si>
  <si>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</si>
  <si>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</si>
  <si>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</si>
  <si>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</si>
  <si>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</si>
  <si>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</si>
  <si>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</si>
  <si>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</si>
  <si>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</si>
  <si>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</si>
  <si>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</si>
  <si>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2 245 077 869</t>
  </si>
  <si>
    <t>2 152 913 058</t>
  </si>
  <si>
    <t>95,89</t>
  </si>
  <si>
    <t>1. Ingatlanok és kapcsolódó vagyoni értékű jogok</t>
  </si>
  <si>
    <t>A/II/1</t>
  </si>
  <si>
    <t>2 208 275 927</t>
  </si>
  <si>
    <t>2 109 352 156</t>
  </si>
  <si>
    <t>95,52</t>
  </si>
  <si>
    <t>A/II/1/a</t>
  </si>
  <si>
    <t>1 272 475 082</t>
  </si>
  <si>
    <t>1 223 631 512</t>
  </si>
  <si>
    <t>96,16</t>
  </si>
  <si>
    <t>A/II/1/b</t>
  </si>
  <si>
    <t>A/II/1/c</t>
  </si>
  <si>
    <t>414 807 059</t>
  </si>
  <si>
    <t>368 247 800</t>
  </si>
  <si>
    <t>88,78</t>
  </si>
  <si>
    <t>A/II/1/d</t>
  </si>
  <si>
    <t>520 993 786</t>
  </si>
  <si>
    <t>517 472 844</t>
  </si>
  <si>
    <t>99,32</t>
  </si>
  <si>
    <t>2. Gépek, berendezések, felszerelések, járművek</t>
  </si>
  <si>
    <t>A/II/2</t>
  </si>
  <si>
    <t>34 133 625</t>
  </si>
  <si>
    <t>40 892 585</t>
  </si>
  <si>
    <t>119,80</t>
  </si>
  <si>
    <t>A/II/2/a</t>
  </si>
  <si>
    <t>10 600 557</t>
  </si>
  <si>
    <t>A/II/2/b</t>
  </si>
  <si>
    <t>A/II/2/c</t>
  </si>
  <si>
    <t>7 771 602</t>
  </si>
  <si>
    <t>11 049 715</t>
  </si>
  <si>
    <t>142,18</t>
  </si>
  <si>
    <t>A/II/2/d</t>
  </si>
  <si>
    <t>15 761 466</t>
  </si>
  <si>
    <t>19 242 313</t>
  </si>
  <si>
    <t>122,08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</si>
  <si>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</si>
  <si>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</si>
  <si>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</si>
  <si>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</si>
  <si>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</si>
  <si>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</si>
  <si>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</si>
  <si>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</si>
  <si>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2 668 317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</si>
  <si>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</si>
  <si>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</si>
  <si>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</si>
  <si>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</si>
  <si>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</si>
  <si>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</si>
  <si>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</si>
  <si>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</si>
  <si>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</si>
  <si>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</si>
  <si>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</si>
  <si>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</si>
  <si>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216 500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</si>
  <si>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</si>
  <si>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</si>
  <si>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</si>
  <si>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</si>
  <si>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</si>
  <si>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</si>
  <si>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</si>
  <si>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</si>
  <si>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</si>
  <si>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</si>
  <si>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</si>
  <si>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</si>
  <si>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</si>
  <si>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</si>
  <si>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</si>
  <si>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</si>
  <si>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</si>
  <si>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</si>
  <si>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</si>
  <si>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</si>
  <si>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</si>
  <si>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</si>
  <si>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</si>
  <si>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</si>
  <si>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</si>
  <si>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</si>
  <si>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</si>
  <si>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</si>
  <si>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</si>
  <si>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</si>
  <si>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</si>
  <si>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</si>
  <si>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</si>
  <si>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</si>
  <si>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1 060 760</t>
  </si>
  <si>
    <t>1 127 789</t>
  </si>
  <si>
    <t>106,32</t>
  </si>
  <si>
    <t>I. Készletek</t>
  </si>
  <si>
    <t>B/I</t>
  </si>
  <si>
    <t>II. Értékpapírok</t>
  </si>
  <si>
    <t>B/II</t>
  </si>
  <si>
    <t>C/ PÉNZESZKÖZÖK</t>
  </si>
  <si>
    <t>C</t>
  </si>
  <si>
    <t>76 590 894</t>
  </si>
  <si>
    <t>58 561 731</t>
  </si>
  <si>
    <t>76,46</t>
  </si>
  <si>
    <t>I. Lekötött bankbetétek</t>
  </si>
  <si>
    <t>C/I</t>
  </si>
  <si>
    <t>13 997 944</t>
  </si>
  <si>
    <t>II. Pénztárak, csekkek, betétkönyvek</t>
  </si>
  <si>
    <t>C/II</t>
  </si>
  <si>
    <t>416 635</t>
  </si>
  <si>
    <t>836 440</t>
  </si>
  <si>
    <t>200,76</t>
  </si>
  <si>
    <t>III. Forintszámlák</t>
  </si>
  <si>
    <t>C/III</t>
  </si>
  <si>
    <t>62 176 315</t>
  </si>
  <si>
    <t>57 725 291</t>
  </si>
  <si>
    <t>92,84</t>
  </si>
  <si>
    <t>IV. Devizaszámlák</t>
  </si>
  <si>
    <t>C/IV</t>
  </si>
  <si>
    <t>D/ KÖVETELÉSEK</t>
  </si>
  <si>
    <t>D</t>
  </si>
  <si>
    <t>14 761 614</t>
  </si>
  <si>
    <t>18 948 824</t>
  </si>
  <si>
    <t>128,37</t>
  </si>
  <si>
    <t>I. Költségvetési évben esedékes követelések</t>
  </si>
  <si>
    <t>D/I</t>
  </si>
  <si>
    <t>7 050 046</t>
  </si>
  <si>
    <t>14 716 484</t>
  </si>
  <si>
    <t>208,74</t>
  </si>
  <si>
    <t>II. Költségvetési évet követően esedékes követelések</t>
  </si>
  <si>
    <t>D/II</t>
  </si>
  <si>
    <t>2 852 500</t>
  </si>
  <si>
    <t>III. Követelés jellegű sajátos elszámolások</t>
  </si>
  <si>
    <t>D/III</t>
  </si>
  <si>
    <t>4 859 068</t>
  </si>
  <si>
    <t>4 232 340</t>
  </si>
  <si>
    <t>87,10</t>
  </si>
  <si>
    <t>E/ EGYÉB SAJÁTOS ESZKÖZOLDALI ELSZÁMOLÁSOK</t>
  </si>
  <si>
    <t>E</t>
  </si>
  <si>
    <t>1 629 641</t>
  </si>
  <si>
    <t>833 262</t>
  </si>
  <si>
    <t>51,13</t>
  </si>
  <si>
    <t>F/ AKTÍV IDŐBELI ELHATÁROLÁSOK</t>
  </si>
  <si>
    <t>F</t>
  </si>
  <si>
    <t>ESZKÖZÖK ÖSSZESEN</t>
  </si>
  <si>
    <t>A+..+F</t>
  </si>
  <si>
    <t>2 340 968 211</t>
  </si>
  <si>
    <t>2 233 685 603</t>
  </si>
  <si>
    <t>95,42</t>
  </si>
  <si>
    <t>FORRÁSOK</t>
  </si>
  <si>
    <t>G/ SAJÁT TŐKE</t>
  </si>
  <si>
    <t>G</t>
  </si>
  <si>
    <t>2 316 585 113</t>
  </si>
  <si>
    <t>2 191 405 252</t>
  </si>
  <si>
    <t>94,60</t>
  </si>
  <si>
    <t>I. Nemzeti vagyon induláskori értéke</t>
  </si>
  <si>
    <t>G/I</t>
  </si>
  <si>
    <t>3 318 856 598</t>
  </si>
  <si>
    <t>II. Nemzeti vagyon változásai</t>
  </si>
  <si>
    <t>G/II</t>
  </si>
  <si>
    <t>III. Egyéb eszközök induláskori értéke és változásai</t>
  </si>
  <si>
    <t>G/III</t>
  </si>
  <si>
    <t>26 182 839</t>
  </si>
  <si>
    <t>IV. Felhalmozott eredmény</t>
  </si>
  <si>
    <t>G/IV</t>
  </si>
  <si>
    <t>-1 016 666 043</t>
  </si>
  <si>
    <t>-1 028 454 324</t>
  </si>
  <si>
    <t>101,16</t>
  </si>
  <si>
    <t>V. Eszközök értékhelyesbítésének forrása</t>
  </si>
  <si>
    <t>G/V</t>
  </si>
  <si>
    <t>VI. Mérleg szerinti eredmény</t>
  </si>
  <si>
    <t>G/VI</t>
  </si>
  <si>
    <t>-11 788 281</t>
  </si>
  <si>
    <t>-125 179 861</t>
  </si>
  <si>
    <t>1 061,90</t>
  </si>
  <si>
    <t>H/ KÖTELEZETTSÉGEK</t>
  </si>
  <si>
    <t>H</t>
  </si>
  <si>
    <t>14 016 306</t>
  </si>
  <si>
    <t>24 662 864</t>
  </si>
  <si>
    <t>175,96</t>
  </si>
  <si>
    <t>I. Költségvetési évben esedékes kötelezettségek</t>
  </si>
  <si>
    <t>H/I</t>
  </si>
  <si>
    <t>991 216</t>
  </si>
  <si>
    <t>1 505 084</t>
  </si>
  <si>
    <t>151,84</t>
  </si>
  <si>
    <t>II. Költségvetési évet követően esedékes kötelezettségek</t>
  </si>
  <si>
    <t>H/II</t>
  </si>
  <si>
    <t>2 461 454</t>
  </si>
  <si>
    <t>1 793 627</t>
  </si>
  <si>
    <t>72,87</t>
  </si>
  <si>
    <t>III. Kötelezettség jellegű sajátos elszámolások</t>
  </si>
  <si>
    <t>H/III</t>
  </si>
  <si>
    <t>10 563 636</t>
  </si>
  <si>
    <t>21 364 153</t>
  </si>
  <si>
    <t>202,24</t>
  </si>
  <si>
    <t>I/ KINCSTÁRI SZÁMLAVEZETÉSSEL KAPCSOLATOS ELSZÁMOLÁSOK</t>
  </si>
  <si>
    <t>I</t>
  </si>
  <si>
    <t>J/ PASSZÍV IDŐBELI ELHATÁROLÁSOK (=K/1+K/2+K/3)</t>
  </si>
  <si>
    <t>J</t>
  </si>
  <si>
    <t>10 366 792</t>
  </si>
  <si>
    <t>17 617 487</t>
  </si>
  <si>
    <t>169,94</t>
  </si>
  <si>
    <t>FORRÁSOK ÖSSZESEN</t>
  </si>
  <si>
    <t>G+...+J</t>
  </si>
  <si>
    <t>EGYÉB ADATOK ÉS MÉRLEGEN KÍVÜLI TÉTELEK</t>
  </si>
  <si>
    <t>L</t>
  </si>
  <si>
    <t>"0"-ra írt eszközök</t>
  </si>
  <si>
    <t>L/1</t>
  </si>
  <si>
    <t>119 698 531</t>
  </si>
  <si>
    <t>120 641 031</t>
  </si>
  <si>
    <t>100,79</t>
  </si>
  <si>
    <t>Használatban lévő kisértékű immateriális javak, tárgyi eszközök</t>
  </si>
  <si>
    <t>L/2</t>
  </si>
  <si>
    <t>4 123 453</t>
  </si>
  <si>
    <t>5 522 749</t>
  </si>
  <si>
    <t>133,94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</si>
  <si>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</si>
  <si>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</si>
  <si>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</si>
  <si>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</si>
  <si>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</si>
  <si>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</si>
  <si>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</si>
  <si>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</si>
  <si>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-1 002 067</t>
  </si>
  <si>
    <t>Függő kötelezettségek</t>
  </si>
  <si>
    <t>L/7</t>
  </si>
  <si>
    <t>-116 414</t>
  </si>
  <si>
    <t>Biztos (jövőbeni) követelések</t>
  </si>
  <si>
    <t>L/8</t>
  </si>
  <si>
    <t>Mátraszentimre Községi Önkormányzat 2020. évi zárszámadása</t>
  </si>
  <si>
    <t xml:space="preserve"> Kiadási előirányzatok teljesítése</t>
  </si>
  <si>
    <t>Bevételi előirányzatok teljesítése</t>
  </si>
  <si>
    <t>Személyi juttatások és a foglalkoztatottak, választott tisztségviselők összetétele</t>
  </si>
  <si>
    <t xml:space="preserve"> A létszám funkciócsoportonkénti megoszlása</t>
  </si>
  <si>
    <t>Kimutatás az immateriális javak, tárgyi eszközök, koncesszióba, vagyonkezelésbe adott eszközök állományának alakulásáról</t>
  </si>
  <si>
    <t>egységes rovatrend szerint kiemelt kiadási és bevételi jogcímei</t>
  </si>
  <si>
    <t>Adatok  forintban!</t>
  </si>
  <si>
    <t>Rovatrend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</si>
  <si>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</si>
  <si>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</si>
  <si>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</si>
  <si>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</si>
  <si>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</si>
  <si>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</si>
  <si>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</si>
  <si>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</si>
  <si>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</si>
  <si>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</si>
  <si>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</si>
  <si>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</si>
  <si>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</si>
  <si>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</si>
  <si>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</si>
  <si>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</si>
  <si>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</si>
  <si>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</si>
  <si>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BEVÉTELEK ÖSSZESEN (B1-8)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</si>
  <si>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</si>
  <si>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</si>
  <si>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</si>
  <si>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</si>
  <si>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</si>
  <si>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</si>
  <si>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</si>
  <si>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</si>
  <si>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</si>
  <si>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</si>
  <si>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</si>
  <si>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</si>
  <si>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</si>
  <si>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</si>
  <si>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Adópótlék, bírság, egyéb közhatalmi bevételek</t>
  </si>
  <si>
    <t>környezetvédelmi bírság</t>
  </si>
  <si>
    <t>Egyéb közhatalmi bevételek (12+13+14)</t>
  </si>
  <si>
    <t>Támogatások, kölcsönök nyújtása és törlesztése (Adatok forintban!)</t>
  </si>
  <si>
    <t>Rovat-szám</t>
  </si>
  <si>
    <t>Eredeti ei.</t>
  </si>
  <si>
    <t>Módosított ei.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</si>
  <si>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</si>
  <si>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</si>
  <si>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</si>
  <si>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</si>
  <si>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</si>
  <si>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</si>
  <si>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</si>
  <si>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</si>
  <si>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</si>
  <si>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</si>
  <si>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</si>
  <si>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</si>
  <si>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</si>
  <si>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</si>
  <si>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</si>
  <si>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</si>
  <si>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</si>
  <si>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</si>
  <si>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</si>
  <si>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</si>
  <si>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</si>
  <si>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</si>
  <si>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</si>
  <si>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</si>
  <si>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</si>
  <si>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</si>
  <si>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</si>
  <si>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</si>
  <si>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K512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</si>
  <si>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</si>
  <si>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</si>
  <si>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</si>
  <si>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</si>
  <si>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</si>
  <si>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</si>
  <si>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</si>
  <si>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</si>
  <si>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</si>
  <si>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</si>
  <si>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K89</t>
  </si>
  <si>
    <t xml:space="preserve">Egyéb felhalmozási célú támogatások államháztartáson kívülre </t>
  </si>
  <si>
    <t xml:space="preserve">Lakosságnak juttatott támogatások, szociális rászorultsági jellegű ellátások </t>
  </si>
  <si>
    <t>helyi megállapítású rendszeres és rendkívülli gyermekvédelmi támogatások</t>
  </si>
  <si>
    <t>K42</t>
  </si>
  <si>
    <t>Családi támogatások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</si>
  <si>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</si>
  <si>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</si>
  <si>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</si>
  <si>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</si>
  <si>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</si>
  <si>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</si>
  <si>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</si>
  <si>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</si>
  <si>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</si>
  <si>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</si>
  <si>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</si>
  <si>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</si>
  <si>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</si>
  <si>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</si>
  <si>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</si>
  <si>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</si>
  <si>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</si>
  <si>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</si>
  <si>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</si>
  <si>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</si>
  <si>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</si>
  <si>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</si>
  <si>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</si>
  <si>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</si>
  <si>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</si>
  <si>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</si>
  <si>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</si>
  <si>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</si>
  <si>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</si>
  <si>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</si>
  <si>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</si>
  <si>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</si>
  <si>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</si>
  <si>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</si>
  <si>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</si>
  <si>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Ebből: 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</si>
  <si>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</si>
  <si>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</si>
  <si>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K4</t>
  </si>
  <si>
    <t>Beruházások és felújítások alakulása (Adatok forintban!)</t>
  </si>
  <si>
    <t>Rovat megnevezése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</si>
  <si>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</si>
  <si>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</si>
  <si>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</si>
  <si>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</si>
  <si>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</si>
  <si>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</si>
  <si>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</si>
  <si>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</si>
  <si>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</si>
  <si>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</si>
  <si>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</si>
  <si>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</si>
  <si>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</si>
  <si>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</si>
  <si>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</si>
  <si>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</si>
  <si>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</si>
  <si>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</si>
  <si>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</si>
  <si>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</si>
  <si>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</si>
  <si>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</si>
  <si>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</si>
  <si>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</si>
  <si>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</si>
  <si>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</si>
  <si>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Mátraszentimre Községi Önkormányzat 2020. évi zárszámadásának</t>
  </si>
  <si>
    <t>2020. évi eredeti előirányzat</t>
  </si>
  <si>
    <t>2020. évi módosított előirányzat</t>
  </si>
  <si>
    <t>2020. évi teljesítés</t>
  </si>
  <si>
    <t>Kimutatás a 2020. évi helyi adók bevételi előirányzatainak teljesítéséről adónemenként</t>
  </si>
  <si>
    <t>5.mell</t>
  </si>
  <si>
    <t>Maradványkimutatás</t>
  </si>
  <si>
    <t>041233 Hosszabb időtart. közfogl.</t>
  </si>
  <si>
    <t>045160 Közutak, hidak, alagutak üzemelt., fenntartása</t>
  </si>
  <si>
    <t>052020 Szennyvíz gyűjtése, tisztítása, elhely.</t>
  </si>
  <si>
    <t>062020 Település-fejlesztési projektek és támo-gatásuk</t>
  </si>
  <si>
    <t>2020. évi eredeti  előirányzat</t>
  </si>
  <si>
    <t>A helyi önkormányzatok legfeljebb kettő évig felhasználható támogatásainak elszámolása</t>
  </si>
  <si>
    <t>A helyi önkormányzatok visszafizetési kötelezettsége, pótlólagos támogatása (Ávr. 111. §), és  a jogtalan igénybevétele után fizetendő ügyleti kamata (Ávr. 112. §)</t>
  </si>
  <si>
    <t>Nem vezetői létszám felsőf. végzetts.</t>
  </si>
  <si>
    <t xml:space="preserve">Összesen </t>
  </si>
  <si>
    <t>Ebből: 016/46 részingatlan vásárlás</t>
  </si>
  <si>
    <t xml:space="preserve">ebből: 3 db számítógép, 2 db kártyaolvasó vásárlás </t>
  </si>
  <si>
    <t>Ebből: - falugondnoki busz vásárlás</t>
  </si>
  <si>
    <t xml:space="preserve">            - Magyar Falu Program keretében pótkocsi vásárlás</t>
  </si>
  <si>
    <t xml:space="preserve">           - Magyar Falu Program keretében szóró berendezés vásárlás</t>
  </si>
  <si>
    <t xml:space="preserve">          - Magyar Falu Program keretében függesztett faaprító vásárlás</t>
  </si>
  <si>
    <t xml:space="preserve">          - Kis értékű eszköz vásárlások (díszvilágítás, etető kosár, hősugárzó, fűszegély vágó, érintés nélküli fertőtlenítő adagoló, villanypásztor, techográf kártya olvasó)</t>
  </si>
  <si>
    <t>Ebből: IVECO kisbusz felújítás</t>
  </si>
  <si>
    <t xml:space="preserve"> Eredménykimutatás</t>
  </si>
  <si>
    <t xml:space="preserve"> 9. melléklet a  6/2021. (V.31.) sz. Önkormányzati rendelethez
Adatok forintban!</t>
  </si>
  <si>
    <t>19. melléklet a  6/2021. (V.31.) sz. Önkormányzati rendelethez
Adatok forintban!</t>
  </si>
  <si>
    <t>1. melléklet a  6/2021. (V.31.) sz. Önkormányzati rendelethez</t>
  </si>
  <si>
    <t>18.  melléklet a  6/2021. (V.31.) sz. Önkormányzati rendelethez</t>
  </si>
  <si>
    <t>17. melléklet a  6/2021. (V.31.)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</si>
</sst>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74" formatCode="_-* #,##0\ _F_t_-;\-* #,##0\ _F_t_-;_-* &quot;-&quot;??\ _F_t_-;_-@_-"/>
  </numFmts>
  <fonts count="40" x14ac:knownFonts="1">
    <font>
      <sz val="10"/>
      <name val="Arial CE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color indexed="8"/>
      <name val="Calibri"/>
      <family val="2"/>
    </font>
    <font>
      <sz val="10"/>
      <name val="Arial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color indexed="8"/>
      <name val="Times New Roman"/>
      <family val="1"/>
    </font>
    <font>
      <b/>
      <sz val="9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1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7" fillId="0" borderId="0" applyBorder="0" applyProtection="0"/>
    <xf numFmtId="43" fontId="2" fillId="0" borderId="0" applyFill="0" applyBorder="0" applyAlignment="0" applyProtection="0"/>
    <xf numFmtId="0" fontId="3" fillId="0" borderId="0"/>
    <xf numFmtId="0" fontId="11" fillId="0" borderId="0"/>
    <xf numFmtId="0" fontId="17" fillId="0" borderId="0"/>
    <xf numFmtId="0" fontId="11" fillId="0" borderId="0"/>
    <xf numFmtId="9" fontId="4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0" fontId="10" fillId="0" borderId="0" xfId="0" applyFont="1"/>
    <xf numFmtId="10" fontId="6" fillId="0" borderId="1" xfId="7" applyNumberFormat="1" applyFont="1" applyBorder="1" applyAlignment="1">
      <alignment vertical="top"/>
    </xf>
    <xf numFmtId="10" fontId="9" fillId="0" borderId="1" xfId="7" applyNumberFormat="1" applyFont="1" applyBorder="1" applyAlignment="1">
      <alignment vertical="top"/>
    </xf>
    <xf numFmtId="0" fontId="0" fillId="0" borderId="0" xfId="0" applyFont="1"/>
    <xf numFmtId="0" fontId="9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vertical="top"/>
    </xf>
    <xf numFmtId="0" fontId="6" fillId="0" borderId="1" xfId="0" applyFont="1" applyBorder="1"/>
    <xf numFmtId="0" fontId="9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horizontal="left" vertical="top" wrapText="1"/>
    </xf>
    <xf numFmtId="3" fontId="9" fillId="0" borderId="3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top" wrapText="1"/>
    </xf>
    <xf numFmtId="0" fontId="12" fillId="0" borderId="0" xfId="4" applyFont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4" fillId="0" borderId="0" xfId="4" applyFont="1" applyBorder="1" applyAlignment="1">
      <alignment horizontal="left" vertical="center"/>
    </xf>
    <xf numFmtId="0" fontId="13" fillId="0" borderId="0" xfId="4" applyFont="1" applyAlignment="1">
      <alignment horizontal="right" vertical="center"/>
    </xf>
    <xf numFmtId="0" fontId="11" fillId="0" borderId="0" xfId="4" applyFont="1"/>
    <xf numFmtId="0" fontId="15" fillId="0" borderId="0" xfId="4" applyFont="1" applyAlignment="1">
      <alignment horizontal="right" vertical="center"/>
    </xf>
    <xf numFmtId="0" fontId="13" fillId="0" borderId="0" xfId="4" applyFont="1"/>
    <xf numFmtId="0" fontId="15" fillId="0" borderId="0" xfId="4" applyFont="1" applyBorder="1" applyAlignment="1">
      <alignment horizontal="right" vertical="center"/>
    </xf>
    <xf numFmtId="0" fontId="11" fillId="0" borderId="0" xfId="4" applyFont="1" applyBorder="1"/>
    <xf numFmtId="0" fontId="13" fillId="0" borderId="0" xfId="4" applyFont="1" applyAlignment="1">
      <alignment vertical="center"/>
    </xf>
    <xf numFmtId="0" fontId="17" fillId="0" borderId="0" xfId="5"/>
    <xf numFmtId="0" fontId="19" fillId="0" borderId="0" xfId="5" applyFont="1"/>
    <xf numFmtId="0" fontId="17" fillId="3" borderId="0" xfId="5" applyFill="1"/>
    <xf numFmtId="0" fontId="26" fillId="0" borderId="0" xfId="5" applyFont="1"/>
    <xf numFmtId="0" fontId="21" fillId="0" borderId="0" xfId="5" applyFont="1"/>
    <xf numFmtId="0" fontId="26" fillId="0" borderId="0" xfId="1" applyFont="1" applyFill="1" applyBorder="1" applyAlignment="1" applyProtection="1"/>
    <xf numFmtId="0" fontId="29" fillId="0" borderId="0" xfId="5" applyFont="1"/>
    <xf numFmtId="0" fontId="17" fillId="0" borderId="0" xfId="5" applyBorder="1"/>
    <xf numFmtId="3" fontId="7" fillId="0" borderId="4" xfId="0" applyNumberFormat="1" applyFont="1" applyFill="1" applyBorder="1" applyAlignment="1">
      <alignment horizontal="right" vertical="center"/>
    </xf>
    <xf numFmtId="0" fontId="30" fillId="0" borderId="1" xfId="5" applyFont="1" applyBorder="1"/>
    <xf numFmtId="0" fontId="30" fillId="0" borderId="1" xfId="5" applyFont="1" applyFill="1" applyBorder="1" applyAlignment="1">
      <alignment horizontal="center" vertical="center" wrapText="1"/>
    </xf>
    <xf numFmtId="3" fontId="30" fillId="0" borderId="1" xfId="5" applyNumberFormat="1" applyFont="1" applyBorder="1" applyAlignment="1">
      <alignment horizontal="center" wrapText="1"/>
    </xf>
    <xf numFmtId="0" fontId="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/>
    </xf>
    <xf numFmtId="10" fontId="9" fillId="0" borderId="1" xfId="9" applyNumberFormat="1" applyFont="1" applyBorder="1" applyAlignment="1">
      <alignment horizontal="right"/>
    </xf>
    <xf numFmtId="0" fontId="9" fillId="0" borderId="4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right"/>
    </xf>
    <xf numFmtId="3" fontId="30" fillId="0" borderId="1" xfId="5" applyNumberFormat="1" applyFont="1" applyBorder="1" applyAlignment="1">
      <alignment horizontal="right"/>
    </xf>
    <xf numFmtId="0" fontId="16" fillId="0" borderId="5" xfId="0" applyFont="1" applyFill="1" applyBorder="1" applyAlignment="1">
      <alignment horizontal="center" vertical="center"/>
    </xf>
    <xf numFmtId="3" fontId="16" fillId="0" borderId="1" xfId="0" applyNumberFormat="1" applyFont="1" applyBorder="1"/>
    <xf numFmtId="0" fontId="16" fillId="0" borderId="1" xfId="5" applyFont="1" applyBorder="1" applyAlignment="1">
      <alignment horizontal="right"/>
    </xf>
    <xf numFmtId="10" fontId="6" fillId="0" borderId="1" xfId="9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3" fontId="30" fillId="0" borderId="1" xfId="0" applyNumberFormat="1" applyFont="1" applyBorder="1"/>
    <xf numFmtId="0" fontId="16" fillId="0" borderId="0" xfId="5" applyFont="1"/>
    <xf numFmtId="0" fontId="9" fillId="2" borderId="4" xfId="0" applyFont="1" applyFill="1" applyBorder="1" applyAlignment="1">
      <alignment horizontal="left" vertical="center" wrapText="1"/>
    </xf>
    <xf numFmtId="3" fontId="16" fillId="0" borderId="1" xfId="5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horizontal="center" vertical="center"/>
    </xf>
    <xf numFmtId="3" fontId="16" fillId="3" borderId="1" xfId="0" applyNumberFormat="1" applyFont="1" applyFill="1" applyBorder="1"/>
    <xf numFmtId="10" fontId="6" fillId="0" borderId="1" xfId="9" applyNumberFormat="1" applyFont="1" applyFill="1" applyBorder="1" applyAlignment="1">
      <alignment horizontal="right"/>
    </xf>
    <xf numFmtId="3" fontId="16" fillId="3" borderId="1" xfId="5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vertical="center" wrapText="1"/>
    </xf>
    <xf numFmtId="0" fontId="30" fillId="4" borderId="5" xfId="0" applyFont="1" applyFill="1" applyBorder="1" applyAlignment="1">
      <alignment horizontal="center" vertical="center"/>
    </xf>
    <xf numFmtId="3" fontId="30" fillId="4" borderId="1" xfId="0" applyNumberFormat="1" applyFont="1" applyFill="1" applyBorder="1"/>
    <xf numFmtId="10" fontId="9" fillId="5" borderId="1" xfId="9" applyNumberFormat="1" applyFont="1" applyFill="1" applyBorder="1" applyAlignment="1">
      <alignment horizontal="right"/>
    </xf>
    <xf numFmtId="0" fontId="30" fillId="0" borderId="1" xfId="5" applyFont="1" applyFill="1" applyBorder="1" applyAlignment="1">
      <alignment horizontal="center" vertical="center"/>
    </xf>
    <xf numFmtId="3" fontId="30" fillId="0" borderId="1" xfId="5" applyNumberFormat="1" applyFont="1" applyBorder="1" applyAlignment="1">
      <alignment wrapText="1"/>
    </xf>
    <xf numFmtId="0" fontId="6" fillId="0" borderId="1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center" vertical="center"/>
    </xf>
    <xf numFmtId="3" fontId="16" fillId="0" borderId="1" xfId="5" applyNumberFormat="1" applyFont="1" applyBorder="1"/>
    <xf numFmtId="0" fontId="16" fillId="0" borderId="1" xfId="5" applyFont="1" applyBorder="1"/>
    <xf numFmtId="10" fontId="16" fillId="0" borderId="1" xfId="10" applyNumberFormat="1" applyFont="1" applyBorder="1"/>
    <xf numFmtId="0" fontId="16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3" fontId="30" fillId="0" borderId="1" xfId="5" applyNumberFormat="1" applyFont="1" applyBorder="1"/>
    <xf numFmtId="0" fontId="32" fillId="0" borderId="0" xfId="5" applyFont="1"/>
    <xf numFmtId="0" fontId="30" fillId="0" borderId="1" xfId="5" applyFont="1" applyBorder="1" applyAlignment="1">
      <alignment horizontal="center"/>
    </xf>
    <xf numFmtId="0" fontId="30" fillId="0" borderId="1" xfId="5" applyFont="1" applyBorder="1" applyAlignment="1">
      <alignment horizontal="center" wrapText="1"/>
    </xf>
    <xf numFmtId="0" fontId="16" fillId="0" borderId="1" xfId="5" applyFont="1" applyFill="1" applyBorder="1" applyAlignment="1">
      <alignment horizontal="left" vertical="center"/>
    </xf>
    <xf numFmtId="0" fontId="9" fillId="0" borderId="1" xfId="5" applyFont="1" applyFill="1" applyBorder="1" applyAlignment="1">
      <alignment vertical="center" wrapText="1"/>
    </xf>
    <xf numFmtId="0" fontId="30" fillId="0" borderId="1" xfId="5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horizontal="right" vertical="center"/>
    </xf>
    <xf numFmtId="3" fontId="31" fillId="0" borderId="1" xfId="5" applyNumberFormat="1" applyFont="1" applyFill="1" applyBorder="1" applyAlignment="1">
      <alignment horizontal="right" vertical="center"/>
    </xf>
    <xf numFmtId="0" fontId="25" fillId="6" borderId="1" xfId="1" applyFont="1" applyFill="1" applyBorder="1" applyAlignment="1" applyProtection="1">
      <alignment horizontal="center" vertical="center"/>
    </xf>
    <xf numFmtId="0" fontId="25" fillId="6" borderId="1" xfId="1" applyFont="1" applyFill="1" applyBorder="1" applyAlignment="1" applyProtection="1">
      <alignment horizontal="center" vertical="center" wrapText="1"/>
    </xf>
    <xf numFmtId="0" fontId="26" fillId="3" borderId="1" xfId="1" applyFont="1" applyFill="1" applyBorder="1" applyAlignment="1" applyProtection="1">
      <alignment horizontal="center"/>
    </xf>
    <xf numFmtId="0" fontId="26" fillId="3" borderId="1" xfId="1" applyFont="1" applyFill="1" applyBorder="1" applyAlignment="1" applyProtection="1"/>
    <xf numFmtId="174" fontId="22" fillId="3" borderId="1" xfId="2" applyNumberFormat="1" applyFont="1" applyFill="1" applyBorder="1" applyAlignment="1" applyProtection="1">
      <alignment horizontal="right"/>
    </xf>
    <xf numFmtId="174" fontId="22" fillId="3" borderId="1" xfId="2" applyNumberFormat="1" applyFont="1" applyFill="1" applyBorder="1"/>
    <xf numFmtId="10" fontId="22" fillId="3" borderId="1" xfId="9" applyNumberFormat="1" applyFont="1" applyFill="1" applyBorder="1"/>
    <xf numFmtId="0" fontId="25" fillId="3" borderId="1" xfId="1" applyFont="1" applyFill="1" applyBorder="1" applyAlignment="1" applyProtection="1">
      <alignment horizontal="center"/>
    </xf>
    <xf numFmtId="0" fontId="25" fillId="3" borderId="1" xfId="1" applyFont="1" applyFill="1" applyBorder="1" applyAlignment="1" applyProtection="1"/>
    <xf numFmtId="174" fontId="23" fillId="3" borderId="1" xfId="2" applyNumberFormat="1" applyFont="1" applyFill="1" applyBorder="1" applyAlignment="1" applyProtection="1">
      <alignment horizontal="right"/>
    </xf>
    <xf numFmtId="10" fontId="23" fillId="3" borderId="1" xfId="9" applyNumberFormat="1" applyFont="1" applyFill="1" applyBorder="1"/>
    <xf numFmtId="0" fontId="29" fillId="3" borderId="0" xfId="5" applyFont="1" applyFill="1"/>
    <xf numFmtId="174" fontId="23" fillId="3" borderId="1" xfId="2" applyNumberFormat="1" applyFont="1" applyFill="1" applyBorder="1" applyAlignment="1" applyProtection="1"/>
    <xf numFmtId="0" fontId="25" fillId="3" borderId="1" xfId="1" applyFont="1" applyFill="1" applyBorder="1" applyAlignment="1" applyProtection="1">
      <alignment shrinkToFit="1"/>
    </xf>
    <xf numFmtId="0" fontId="25" fillId="6" borderId="1" xfId="1" applyFont="1" applyFill="1" applyBorder="1" applyAlignment="1" applyProtection="1">
      <alignment horizontal="left"/>
    </xf>
    <xf numFmtId="174" fontId="23" fillId="6" borderId="1" xfId="2" applyNumberFormat="1" applyFont="1" applyFill="1" applyBorder="1" applyAlignment="1" applyProtection="1">
      <alignment horizontal="right"/>
    </xf>
    <xf numFmtId="10" fontId="23" fillId="6" borderId="1" xfId="9" applyNumberFormat="1" applyFont="1" applyFill="1" applyBorder="1" applyAlignment="1" applyProtection="1">
      <alignment horizontal="right"/>
    </xf>
    <xf numFmtId="0" fontId="26" fillId="3" borderId="0" xfId="1" applyFont="1" applyFill="1" applyBorder="1" applyAlignment="1" applyProtection="1"/>
    <xf numFmtId="0" fontId="26" fillId="3" borderId="0" xfId="5" applyFont="1" applyFill="1"/>
    <xf numFmtId="0" fontId="6" fillId="0" borderId="0" xfId="4" applyFont="1"/>
    <xf numFmtId="49" fontId="6" fillId="0" borderId="0" xfId="4" applyNumberFormat="1" applyFont="1" applyBorder="1"/>
    <xf numFmtId="49" fontId="6" fillId="0" borderId="0" xfId="4" applyNumberFormat="1" applyFont="1"/>
    <xf numFmtId="0" fontId="34" fillId="0" borderId="0" xfId="5" applyFont="1"/>
    <xf numFmtId="3" fontId="16" fillId="0" borderId="4" xfId="0" applyNumberFormat="1" applyFont="1" applyBorder="1"/>
    <xf numFmtId="0" fontId="6" fillId="0" borderId="2" xfId="5" applyFont="1" applyFill="1" applyBorder="1" applyAlignment="1">
      <alignment horizontal="left" vertical="center" wrapText="1"/>
    </xf>
    <xf numFmtId="0" fontId="16" fillId="0" borderId="2" xfId="5" applyFont="1" applyFill="1" applyBorder="1" applyAlignment="1">
      <alignment horizontal="center" vertical="center"/>
    </xf>
    <xf numFmtId="3" fontId="16" fillId="0" borderId="6" xfId="0" applyNumberFormat="1" applyFont="1" applyBorder="1"/>
    <xf numFmtId="3" fontId="16" fillId="0" borderId="2" xfId="5" applyNumberFormat="1" applyFont="1" applyBorder="1"/>
    <xf numFmtId="0" fontId="35" fillId="3" borderId="1" xfId="5" applyFont="1" applyFill="1" applyBorder="1" applyAlignment="1">
      <alignment horizontal="center" vertical="center"/>
    </xf>
    <xf numFmtId="0" fontId="35" fillId="3" borderId="1" xfId="5" applyFont="1" applyFill="1" applyBorder="1" applyAlignment="1">
      <alignment horizontal="center" vertical="center" wrapText="1"/>
    </xf>
    <xf numFmtId="3" fontId="35" fillId="3" borderId="1" xfId="5" applyNumberFormat="1" applyFont="1" applyFill="1" applyBorder="1" applyAlignment="1">
      <alignment horizontal="center" vertical="center" wrapText="1"/>
    </xf>
    <xf numFmtId="0" fontId="36" fillId="3" borderId="1" xfId="5" applyFont="1" applyFill="1" applyBorder="1"/>
    <xf numFmtId="3" fontId="36" fillId="3" borderId="1" xfId="5" applyNumberFormat="1" applyFont="1" applyFill="1" applyBorder="1" applyAlignment="1">
      <alignment horizontal="right"/>
    </xf>
    <xf numFmtId="10" fontId="37" fillId="3" borderId="1" xfId="8" applyNumberFormat="1" applyFont="1" applyFill="1" applyBorder="1"/>
    <xf numFmtId="0" fontId="36" fillId="3" borderId="1" xfId="5" applyFont="1" applyFill="1" applyBorder="1" applyAlignment="1">
      <alignment wrapText="1"/>
    </xf>
    <xf numFmtId="0" fontId="36" fillId="3" borderId="1" xfId="5" applyFont="1" applyFill="1" applyBorder="1" applyAlignment="1">
      <alignment horizontal="left" vertical="center"/>
    </xf>
    <xf numFmtId="3" fontId="36" fillId="3" borderId="1" xfId="5" applyNumberFormat="1" applyFont="1" applyFill="1" applyBorder="1" applyAlignment="1">
      <alignment horizontal="right" vertical="center"/>
    </xf>
    <xf numFmtId="0" fontId="35" fillId="3" borderId="1" xfId="5" applyFont="1" applyFill="1" applyBorder="1"/>
    <xf numFmtId="3" fontId="35" fillId="3" borderId="1" xfId="5" applyNumberFormat="1" applyFont="1" applyFill="1" applyBorder="1" applyAlignment="1">
      <alignment horizontal="right"/>
    </xf>
    <xf numFmtId="0" fontId="35" fillId="3" borderId="1" xfId="5" applyFont="1" applyFill="1" applyBorder="1" applyAlignment="1">
      <alignment horizontal="right"/>
    </xf>
    <xf numFmtId="0" fontId="35" fillId="7" borderId="1" xfId="5" applyFont="1" applyFill="1" applyBorder="1"/>
    <xf numFmtId="3" fontId="35" fillId="7" borderId="1" xfId="5" applyNumberFormat="1" applyFont="1" applyFill="1" applyBorder="1" applyAlignment="1">
      <alignment horizontal="right"/>
    </xf>
    <xf numFmtId="10" fontId="38" fillId="7" borderId="1" xfId="8" applyNumberFormat="1" applyFont="1" applyFill="1" applyBorder="1" applyAlignment="1">
      <alignment horizontal="right"/>
    </xf>
    <xf numFmtId="10" fontId="38" fillId="3" borderId="1" xfId="8" applyNumberFormat="1" applyFont="1" applyFill="1" applyBorder="1"/>
    <xf numFmtId="0" fontId="18" fillId="0" borderId="0" xfId="5" applyFont="1" applyBorder="1" applyAlignment="1">
      <alignment horizontal="right" vertical="top" wrapText="1"/>
    </xf>
    <xf numFmtId="0" fontId="39" fillId="0" borderId="0" xfId="5" applyFont="1" applyBorder="1" applyAlignment="1">
      <alignment horizontal="center" vertical="center" wrapText="1"/>
    </xf>
    <xf numFmtId="0" fontId="20" fillId="0" borderId="7" xfId="5" applyFont="1" applyBorder="1" applyAlignment="1">
      <alignment horizontal="center"/>
    </xf>
    <xf numFmtId="0" fontId="21" fillId="0" borderId="7" xfId="5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/>
    <xf numFmtId="0" fontId="24" fillId="0" borderId="0" xfId="5" applyFont="1" applyAlignment="1">
      <alignment horizontal="right" wrapText="1"/>
    </xf>
    <xf numFmtId="0" fontId="24" fillId="0" borderId="0" xfId="5" applyFont="1" applyAlignment="1">
      <alignment horizontal="right"/>
    </xf>
    <xf numFmtId="0" fontId="25" fillId="0" borderId="0" xfId="5" applyFont="1" applyBorder="1" applyAlignment="1">
      <alignment horizontal="center"/>
    </xf>
    <xf numFmtId="0" fontId="25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/>
    </xf>
    <xf numFmtId="0" fontId="30" fillId="0" borderId="0" xfId="5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3" fontId="30" fillId="0" borderId="0" xfId="5" applyNumberFormat="1" applyFont="1" applyAlignment="1">
      <alignment horizontal="right"/>
    </xf>
    <xf numFmtId="0" fontId="30" fillId="0" borderId="0" xfId="5" applyFont="1" applyBorder="1" applyAlignment="1">
      <alignment horizontal="center" wrapText="1"/>
    </xf>
    <xf numFmtId="0" fontId="16" fillId="0" borderId="7" xfId="5" applyFont="1" applyBorder="1" applyAlignment="1">
      <alignment horizontal="center"/>
    </xf>
    <xf numFmtId="3" fontId="24" fillId="0" borderId="0" xfId="5" applyNumberFormat="1" applyFont="1" applyBorder="1" applyAlignment="1">
      <alignment horizontal="right" wrapText="1"/>
    </xf>
    <xf numFmtId="3" fontId="30" fillId="0" borderId="0" xfId="5" applyNumberFormat="1" applyFont="1" applyBorder="1" applyAlignment="1">
      <alignment horizontal="center" wrapText="1"/>
    </xf>
    <xf numFmtId="0" fontId="6" fillId="0" borderId="1" xfId="6" applyFont="1" applyBorder="1" applyAlignment="1">
      <alignment horizontal="left" vertical="center" wrapText="1"/>
    </xf>
    <xf numFmtId="49" fontId="6" fillId="0" borderId="1" xfId="4" applyNumberFormat="1" applyFont="1" applyBorder="1" applyAlignment="1">
      <alignment horizontal="right" vertical="center"/>
    </xf>
    <xf numFmtId="0" fontId="33" fillId="0" borderId="0" xfId="4" applyFont="1" applyAlignment="1">
      <alignment horizontal="right" vertical="center" wrapText="1"/>
    </xf>
    <xf numFmtId="0" fontId="33" fillId="0" borderId="0" xfId="4" applyFont="1" applyAlignment="1">
      <alignment horizontal="right" vertical="center"/>
    </xf>
    <xf numFmtId="49" fontId="6" fillId="0" borderId="1" xfId="4" applyNumberFormat="1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16" fillId="0" borderId="1" xfId="6" applyNumberFormat="1" applyFont="1" applyFill="1" applyBorder="1" applyAlignment="1">
      <alignment horizontal="right"/>
    </xf>
    <xf numFmtId="49" fontId="9" fillId="0" borderId="1" xfId="6" applyNumberFormat="1" applyFont="1" applyBorder="1" applyAlignment="1">
      <alignment horizontal="center" vertical="center" wrapText="1"/>
    </xf>
  </cellXfs>
  <cellStyles count="11">
    <cellStyle name="Excel Built-in Normal 2" xfId="1"/>
    <cellStyle name="Ezres 2" xfId="2"/>
    <cellStyle name="Normál" xfId="0" builtinId="0"/>
    <cellStyle name="Normál 2" xfId="3"/>
    <cellStyle name="Normál 3" xfId="4"/>
    <cellStyle name="Normál 3 2" xfId="5"/>
    <cellStyle name="Normal_KTRSZJ" xfId="6"/>
    <cellStyle name="Százalék" xfId="7" builtinId="5"/>
    <cellStyle name="Százalék 2" xfId="8"/>
    <cellStyle name="Százalék 2 2" xfId="9"/>
    <cellStyle name="Százalék 3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Layout" zoomScaleNormal="100" zoomScaleSheetLayoutView="100" workbookViewId="0">
      <selection sqref="A1:E1"/>
    </sheetView>
  </sheetViews>
  <sheetFormatPr defaultColWidth="11.5703125" defaultRowHeight="15" x14ac:dyDescent="0.25"/>
  <cols>
    <col min="1" max="1" width="70.7109375" style="44" customWidth="1"/>
    <col min="2" max="2" width="18.28515625" style="44" customWidth="1"/>
    <col min="3" max="3" width="19.140625" style="44" customWidth="1"/>
    <col min="4" max="4" width="17" style="44" customWidth="1"/>
    <col min="5" max="5" width="16.7109375" style="44" customWidth="1"/>
    <col min="6" max="16384" width="11.5703125" style="44"/>
  </cols>
  <sheetData>
    <row r="1" spans="1:5" ht="33" customHeight="1" x14ac:dyDescent="0.25">
      <c r="A1" s="148" t="s">
        <v>1038</v>
      </c>
      <c r="B1" s="148"/>
      <c r="C1" s="148"/>
      <c r="D1" s="148"/>
      <c r="E1" s="148"/>
    </row>
    <row r="2" spans="1:5" ht="22.35" customHeight="1" x14ac:dyDescent="0.25">
      <c r="A2" s="149" t="s">
        <v>1011</v>
      </c>
      <c r="B2" s="149"/>
      <c r="C2" s="149"/>
      <c r="D2" s="149"/>
      <c r="E2" s="149"/>
    </row>
    <row r="3" spans="1:5" ht="22.35" customHeight="1" x14ac:dyDescent="0.25">
      <c r="A3" s="149" t="s">
        <v>856</v>
      </c>
      <c r="B3" s="149"/>
      <c r="C3" s="149"/>
      <c r="D3" s="149"/>
      <c r="E3" s="149"/>
    </row>
    <row r="4" spans="1:5" ht="42.2" customHeight="1" x14ac:dyDescent="0.3">
      <c r="A4" s="45"/>
      <c r="B4" s="45"/>
      <c r="C4" s="45"/>
      <c r="D4" s="150" t="s">
        <v>857</v>
      </c>
      <c r="E4" s="151"/>
    </row>
    <row r="5" spans="1:5" ht="47.25" x14ac:dyDescent="0.25">
      <c r="A5" s="132" t="s">
        <v>858</v>
      </c>
      <c r="B5" s="133" t="s">
        <v>1012</v>
      </c>
      <c r="C5" s="134" t="s">
        <v>1013</v>
      </c>
      <c r="D5" s="134" t="s">
        <v>1014</v>
      </c>
      <c r="E5" s="134" t="s">
        <v>432</v>
      </c>
    </row>
    <row r="6" spans="1:5" ht="15.75" x14ac:dyDescent="0.25">
      <c r="A6" s="135" t="s">
        <v>859</v>
      </c>
      <c r="B6" s="136">
        <v>72190030</v>
      </c>
      <c r="C6" s="136">
        <v>58777517</v>
      </c>
      <c r="D6" s="136">
        <v>58672456</v>
      </c>
      <c r="E6" s="137">
        <f>D6/C6</f>
        <v>0.9982125648485628</v>
      </c>
    </row>
    <row r="7" spans="1:5" ht="24" customHeight="1" x14ac:dyDescent="0.25">
      <c r="A7" s="138" t="s">
        <v>860</v>
      </c>
      <c r="B7" s="136">
        <v>13508391</v>
      </c>
      <c r="C7" s="136">
        <v>9598672</v>
      </c>
      <c r="D7" s="136">
        <v>9598672</v>
      </c>
      <c r="E7" s="137">
        <f t="shared" ref="E7:E26" si="0">D7/C7</f>
        <v>1</v>
      </c>
    </row>
    <row r="8" spans="1:5" ht="15.75" x14ac:dyDescent="0.25">
      <c r="A8" s="135" t="s">
        <v>861</v>
      </c>
      <c r="B8" s="136">
        <v>125714400</v>
      </c>
      <c r="C8" s="136">
        <v>101768185</v>
      </c>
      <c r="D8" s="136">
        <v>98240717</v>
      </c>
      <c r="E8" s="137">
        <f t="shared" si="0"/>
        <v>0.96533820466582954</v>
      </c>
    </row>
    <row r="9" spans="1:5" ht="15.75" x14ac:dyDescent="0.25">
      <c r="A9" s="139" t="s">
        <v>862</v>
      </c>
      <c r="B9" s="136">
        <v>1800000</v>
      </c>
      <c r="C9" s="140">
        <v>1800000</v>
      </c>
      <c r="D9" s="136">
        <v>1239114</v>
      </c>
      <c r="E9" s="137">
        <f t="shared" si="0"/>
        <v>0.68839666666666666</v>
      </c>
    </row>
    <row r="10" spans="1:5" ht="15.75" x14ac:dyDescent="0.25">
      <c r="A10" s="135" t="s">
        <v>863</v>
      </c>
      <c r="B10" s="136">
        <v>73452498</v>
      </c>
      <c r="C10" s="136">
        <v>73276532</v>
      </c>
      <c r="D10" s="136">
        <v>45402240</v>
      </c>
      <c r="E10" s="137">
        <f t="shared" si="0"/>
        <v>0.61960137523975611</v>
      </c>
    </row>
    <row r="11" spans="1:5" ht="15.75" x14ac:dyDescent="0.25">
      <c r="A11" s="135" t="s">
        <v>864</v>
      </c>
      <c r="B11" s="136">
        <v>32900000</v>
      </c>
      <c r="C11" s="136">
        <v>33805730</v>
      </c>
      <c r="D11" s="136">
        <v>26306180</v>
      </c>
      <c r="E11" s="137">
        <f t="shared" si="0"/>
        <v>0.77815743070775278</v>
      </c>
    </row>
    <row r="12" spans="1:5" ht="15.75" x14ac:dyDescent="0.25">
      <c r="A12" s="135" t="s">
        <v>865</v>
      </c>
      <c r="B12" s="136">
        <v>13335000</v>
      </c>
      <c r="C12" s="136">
        <v>2418166</v>
      </c>
      <c r="D12" s="136">
        <v>893996</v>
      </c>
      <c r="E12" s="137">
        <f t="shared" si="0"/>
        <v>0.36970001232338889</v>
      </c>
    </row>
    <row r="13" spans="1:5" ht="15.75" x14ac:dyDescent="0.25">
      <c r="A13" s="135" t="s">
        <v>866</v>
      </c>
      <c r="B13" s="136">
        <v>1289000</v>
      </c>
      <c r="C13" s="136">
        <v>1289000</v>
      </c>
      <c r="D13" s="136">
        <v>0</v>
      </c>
      <c r="E13" s="137">
        <f t="shared" si="0"/>
        <v>0</v>
      </c>
    </row>
    <row r="14" spans="1:5" ht="15.75" x14ac:dyDescent="0.25">
      <c r="A14" s="141" t="s">
        <v>867</v>
      </c>
      <c r="B14" s="142">
        <f>SUM(B6:B13)</f>
        <v>334189319</v>
      </c>
      <c r="C14" s="142">
        <f>SUM(C6:C13)</f>
        <v>282733802</v>
      </c>
      <c r="D14" s="142">
        <f>SUM(D6:D13)</f>
        <v>240353375</v>
      </c>
      <c r="E14" s="137">
        <f t="shared" si="0"/>
        <v>0.85010484526360242</v>
      </c>
    </row>
    <row r="15" spans="1:5" ht="15.75" x14ac:dyDescent="0.25">
      <c r="A15" s="141" t="s">
        <v>5</v>
      </c>
      <c r="B15" s="143">
        <v>2461454</v>
      </c>
      <c r="C15" s="136">
        <v>7796250</v>
      </c>
      <c r="D15" s="136">
        <v>6002623</v>
      </c>
      <c r="E15" s="137">
        <f t="shared" si="0"/>
        <v>0.76993721340388011</v>
      </c>
    </row>
    <row r="16" spans="1:5" ht="15.75" x14ac:dyDescent="0.25">
      <c r="A16" s="144" t="s">
        <v>868</v>
      </c>
      <c r="B16" s="145">
        <f>SUM(B14:B15)</f>
        <v>336650773</v>
      </c>
      <c r="C16" s="145">
        <f>SUM(C14:C15)</f>
        <v>290530052</v>
      </c>
      <c r="D16" s="145">
        <f>SUM(D14:D15)</f>
        <v>246355998</v>
      </c>
      <c r="E16" s="146">
        <f>D16/C16</f>
        <v>0.84795358106362095</v>
      </c>
    </row>
    <row r="17" spans="1:5" ht="15.75" x14ac:dyDescent="0.25">
      <c r="A17" s="135" t="s">
        <v>869</v>
      </c>
      <c r="B17" s="136">
        <v>77055958</v>
      </c>
      <c r="C17" s="136">
        <v>61937312</v>
      </c>
      <c r="D17" s="136">
        <v>61937312</v>
      </c>
      <c r="E17" s="137">
        <f t="shared" si="0"/>
        <v>1</v>
      </c>
    </row>
    <row r="18" spans="1:5" ht="15.75" x14ac:dyDescent="0.25">
      <c r="A18" s="135" t="s">
        <v>870</v>
      </c>
      <c r="B18" s="136">
        <v>0</v>
      </c>
      <c r="C18" s="136">
        <v>8168561</v>
      </c>
      <c r="D18" s="136">
        <v>8168561</v>
      </c>
      <c r="E18" s="137">
        <f t="shared" si="0"/>
        <v>1</v>
      </c>
    </row>
    <row r="19" spans="1:5" ht="15.75" x14ac:dyDescent="0.25">
      <c r="A19" s="135" t="s">
        <v>871</v>
      </c>
      <c r="B19" s="136">
        <v>155556000</v>
      </c>
      <c r="C19" s="136">
        <v>121627851</v>
      </c>
      <c r="D19" s="136">
        <v>110745221</v>
      </c>
      <c r="E19" s="137">
        <f t="shared" si="0"/>
        <v>0.91052518061837662</v>
      </c>
    </row>
    <row r="20" spans="1:5" ht="15.75" x14ac:dyDescent="0.25">
      <c r="A20" s="135" t="s">
        <v>872</v>
      </c>
      <c r="B20" s="136">
        <v>26800000</v>
      </c>
      <c r="C20" s="136">
        <v>20326989</v>
      </c>
      <c r="D20" s="136">
        <v>18337629</v>
      </c>
      <c r="E20" s="137">
        <f t="shared" si="0"/>
        <v>0.9021320865574336</v>
      </c>
    </row>
    <row r="21" spans="1:5" ht="15.75" x14ac:dyDescent="0.25">
      <c r="A21" s="135" t="s">
        <v>873</v>
      </c>
      <c r="B21" s="136">
        <v>15000000</v>
      </c>
      <c r="C21" s="136">
        <v>12891063</v>
      </c>
      <c r="D21" s="136">
        <v>10101063</v>
      </c>
      <c r="E21" s="137">
        <f t="shared" si="0"/>
        <v>0.78357099022788113</v>
      </c>
    </row>
    <row r="22" spans="1:5" ht="15.75" x14ac:dyDescent="0.25">
      <c r="A22" s="135" t="s">
        <v>874</v>
      </c>
      <c r="B22" s="136">
        <v>62500</v>
      </c>
      <c r="C22" s="136">
        <v>62500</v>
      </c>
      <c r="D22" s="136">
        <v>62500</v>
      </c>
      <c r="E22" s="137">
        <f t="shared" si="0"/>
        <v>1</v>
      </c>
    </row>
    <row r="23" spans="1:5" ht="15.75" x14ac:dyDescent="0.25">
      <c r="A23" s="135" t="s">
        <v>875</v>
      </c>
      <c r="B23" s="136"/>
      <c r="C23" s="136">
        <v>2000000</v>
      </c>
      <c r="D23" s="136">
        <v>2000000</v>
      </c>
      <c r="E23" s="137">
        <f t="shared" si="0"/>
        <v>1</v>
      </c>
    </row>
    <row r="24" spans="1:5" ht="15.75" x14ac:dyDescent="0.25">
      <c r="A24" s="144" t="s">
        <v>876</v>
      </c>
      <c r="B24" s="145">
        <f>SUM(B17:B23)</f>
        <v>274474458</v>
      </c>
      <c r="C24" s="145">
        <f>SUM(C17:C23)</f>
        <v>227014276</v>
      </c>
      <c r="D24" s="145">
        <f>SUM(D17:D23)</f>
        <v>211352286</v>
      </c>
      <c r="E24" s="137">
        <f t="shared" si="0"/>
        <v>0.93100878818740018</v>
      </c>
    </row>
    <row r="25" spans="1:5" ht="15.75" x14ac:dyDescent="0.25">
      <c r="A25" s="141" t="s">
        <v>7</v>
      </c>
      <c r="B25" s="143">
        <v>62176315</v>
      </c>
      <c r="C25" s="136">
        <v>63515776</v>
      </c>
      <c r="D25" s="136">
        <v>91511664</v>
      </c>
      <c r="E25" s="137">
        <f t="shared" si="0"/>
        <v>1.4407706205148152</v>
      </c>
    </row>
    <row r="26" spans="1:5" ht="15.75" x14ac:dyDescent="0.25">
      <c r="A26" s="144" t="s">
        <v>877</v>
      </c>
      <c r="B26" s="145">
        <f>SUM(B24:B25)</f>
        <v>336650773</v>
      </c>
      <c r="C26" s="145">
        <f>SUM(C24:C25)</f>
        <v>290530052</v>
      </c>
      <c r="D26" s="145">
        <f>SUM(D24:D25)</f>
        <v>302863950</v>
      </c>
      <c r="E26" s="147">
        <f t="shared" si="0"/>
        <v>1.0424530884674195</v>
      </c>
    </row>
    <row r="31" spans="1:5" x14ac:dyDescent="0.25">
      <c r="C31" s="46"/>
    </row>
  </sheetData>
  <sheetProtection selectLockedCells="1" selectUnlockedCells="1"/>
  <mergeCells count="4">
    <mergeCell ref="A1:E1"/>
    <mergeCell ref="A2:E2"/>
    <mergeCell ref="A3:E3"/>
    <mergeCell ref="D4:E4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view="pageLayout" zoomScaleNormal="100" zoomScaleSheetLayoutView="100" workbookViewId="0">
      <selection activeCell="C2" sqref="C2"/>
    </sheetView>
  </sheetViews>
  <sheetFormatPr defaultColWidth="11.5703125" defaultRowHeight="15" x14ac:dyDescent="0.25"/>
  <cols>
    <col min="1" max="1" width="74.42578125" style="44" customWidth="1"/>
    <col min="2" max="2" width="6" style="44" bestFit="1" customWidth="1"/>
    <col min="3" max="3" width="11.28515625" style="44" bestFit="1" customWidth="1"/>
    <col min="4" max="4" width="11.42578125" style="44" bestFit="1" customWidth="1"/>
    <col min="5" max="5" width="11.28515625" style="44" bestFit="1" customWidth="1"/>
    <col min="6" max="6" width="9.42578125" style="44" customWidth="1"/>
    <col min="7" max="16384" width="11.5703125" style="44"/>
  </cols>
  <sheetData>
    <row r="1" spans="1:6" ht="30" customHeight="1" x14ac:dyDescent="0.25">
      <c r="A1" s="168" t="s">
        <v>895</v>
      </c>
      <c r="B1" s="168"/>
      <c r="C1" s="168"/>
      <c r="D1" s="168"/>
      <c r="E1" s="168"/>
      <c r="F1" s="168"/>
    </row>
    <row r="2" spans="1:6" ht="47.25" x14ac:dyDescent="0.25">
      <c r="A2" s="53" t="s">
        <v>11</v>
      </c>
      <c r="B2" s="54" t="s">
        <v>896</v>
      </c>
      <c r="C2" s="95" t="s">
        <v>897</v>
      </c>
      <c r="D2" s="95" t="s">
        <v>898</v>
      </c>
      <c r="E2" s="95" t="s">
        <v>14</v>
      </c>
      <c r="F2" s="96" t="s">
        <v>392</v>
      </c>
    </row>
    <row r="3" spans="1:6" ht="15.75" x14ac:dyDescent="0.25">
      <c r="A3" s="86" t="s">
        <v>899</v>
      </c>
      <c r="B3" s="97" t="s">
        <v>900</v>
      </c>
      <c r="C3" s="89"/>
      <c r="D3" s="89"/>
      <c r="E3" s="89"/>
      <c r="F3" s="89"/>
    </row>
    <row r="4" spans="1:6" ht="15.75" x14ac:dyDescent="0.25">
      <c r="A4" s="86" t="s">
        <v>901</v>
      </c>
      <c r="B4" s="97" t="s">
        <v>900</v>
      </c>
      <c r="C4" s="89"/>
      <c r="D4" s="89"/>
      <c r="E4" s="89"/>
      <c r="F4" s="89"/>
    </row>
    <row r="5" spans="1:6" ht="31.5" x14ac:dyDescent="0.25">
      <c r="A5" s="86" t="s">
        <v>902</v>
      </c>
      <c r="B5" s="97" t="s">
        <v>900</v>
      </c>
      <c r="C5" s="89"/>
      <c r="D5" s="89"/>
      <c r="E5" s="89"/>
      <c r="F5" s="89"/>
    </row>
    <row r="6" spans="1:6" ht="15.75" x14ac:dyDescent="0.25">
      <c r="A6" s="86" t="s">
        <v>903</v>
      </c>
      <c r="B6" s="97" t="s">
        <v>900</v>
      </c>
      <c r="C6" s="89"/>
      <c r="D6" s="89"/>
      <c r="E6" s="89"/>
      <c r="F6" s="89"/>
    </row>
    <row r="7" spans="1:6" ht="15.75" x14ac:dyDescent="0.25">
      <c r="A7" s="86" t="s">
        <v>904</v>
      </c>
      <c r="B7" s="97" t="s">
        <v>900</v>
      </c>
      <c r="C7" s="89"/>
      <c r="D7" s="89"/>
      <c r="E7" s="89"/>
      <c r="F7" s="89"/>
    </row>
    <row r="8" spans="1:6" ht="15.75" x14ac:dyDescent="0.25">
      <c r="A8" s="86" t="s">
        <v>905</v>
      </c>
      <c r="B8" s="97" t="s">
        <v>900</v>
      </c>
      <c r="C8" s="89"/>
      <c r="D8" s="89"/>
      <c r="E8" s="89"/>
      <c r="F8" s="89"/>
    </row>
    <row r="9" spans="1:6" ht="15.75" x14ac:dyDescent="0.25">
      <c r="A9" s="86" t="s">
        <v>906</v>
      </c>
      <c r="B9" s="97" t="s">
        <v>900</v>
      </c>
      <c r="C9" s="89"/>
      <c r="D9" s="89"/>
      <c r="E9" s="89"/>
      <c r="F9" s="89"/>
    </row>
    <row r="10" spans="1:6" ht="15.75" x14ac:dyDescent="0.25">
      <c r="A10" s="86" t="s">
        <v>907</v>
      </c>
      <c r="B10" s="97" t="s">
        <v>900</v>
      </c>
      <c r="C10" s="89"/>
      <c r="D10" s="89"/>
      <c r="E10" s="89"/>
      <c r="F10" s="89"/>
    </row>
    <row r="11" spans="1:6" ht="15.75" x14ac:dyDescent="0.25">
      <c r="A11" s="86" t="s">
        <v>908</v>
      </c>
      <c r="B11" s="97" t="s">
        <v>900</v>
      </c>
      <c r="C11" s="89"/>
      <c r="D11" s="89"/>
      <c r="E11" s="89"/>
      <c r="F11" s="89"/>
    </row>
    <row r="12" spans="1:6" ht="15.75" x14ac:dyDescent="0.25">
      <c r="A12" s="86" t="s">
        <v>909</v>
      </c>
      <c r="B12" s="97" t="s">
        <v>900</v>
      </c>
      <c r="C12" s="89"/>
      <c r="D12" s="89"/>
      <c r="E12" s="89"/>
      <c r="F12" s="89"/>
    </row>
    <row r="13" spans="1:6" ht="31.5" x14ac:dyDescent="0.25">
      <c r="A13" s="98" t="s">
        <v>910</v>
      </c>
      <c r="B13" s="99" t="s">
        <v>900</v>
      </c>
      <c r="C13" s="53">
        <f>SUM(C3:C12)</f>
        <v>0</v>
      </c>
      <c r="D13" s="53">
        <f>SUM(D3:D12)</f>
        <v>0</v>
      </c>
      <c r="E13" s="89"/>
      <c r="F13" s="89"/>
    </row>
    <row r="14" spans="1:6" ht="15.75" x14ac:dyDescent="0.25">
      <c r="A14" s="86" t="s">
        <v>899</v>
      </c>
      <c r="B14" s="97" t="s">
        <v>911</v>
      </c>
      <c r="C14" s="89"/>
      <c r="D14" s="89"/>
      <c r="E14" s="89"/>
      <c r="F14" s="89"/>
    </row>
    <row r="15" spans="1:6" ht="15.75" x14ac:dyDescent="0.25">
      <c r="A15" s="86" t="s">
        <v>901</v>
      </c>
      <c r="B15" s="97" t="s">
        <v>911</v>
      </c>
      <c r="C15" s="89"/>
      <c r="D15" s="89"/>
      <c r="E15" s="89"/>
      <c r="F15" s="89"/>
    </row>
    <row r="16" spans="1:6" ht="31.5" x14ac:dyDescent="0.25">
      <c r="A16" s="86" t="s">
        <v>902</v>
      </c>
      <c r="B16" s="97" t="s">
        <v>911</v>
      </c>
      <c r="C16" s="89"/>
      <c r="D16" s="89"/>
      <c r="E16" s="89"/>
      <c r="F16" s="89"/>
    </row>
    <row r="17" spans="1:6" ht="15.75" x14ac:dyDescent="0.25">
      <c r="A17" s="86" t="s">
        <v>903</v>
      </c>
      <c r="B17" s="97" t="s">
        <v>911</v>
      </c>
      <c r="C17" s="89"/>
      <c r="D17" s="89"/>
      <c r="E17" s="89"/>
      <c r="F17" s="89"/>
    </row>
    <row r="18" spans="1:6" ht="15.75" x14ac:dyDescent="0.25">
      <c r="A18" s="86" t="s">
        <v>904</v>
      </c>
      <c r="B18" s="97" t="s">
        <v>911</v>
      </c>
      <c r="C18" s="89"/>
      <c r="D18" s="89"/>
      <c r="E18" s="89"/>
      <c r="F18" s="89"/>
    </row>
    <row r="19" spans="1:6" ht="15.75" x14ac:dyDescent="0.25">
      <c r="A19" s="86" t="s">
        <v>905</v>
      </c>
      <c r="B19" s="97" t="s">
        <v>911</v>
      </c>
      <c r="C19" s="89"/>
      <c r="D19" s="89"/>
      <c r="E19" s="89"/>
      <c r="F19" s="89"/>
    </row>
    <row r="20" spans="1:6" ht="15.75" x14ac:dyDescent="0.25">
      <c r="A20" s="86" t="s">
        <v>906</v>
      </c>
      <c r="B20" s="97" t="s">
        <v>911</v>
      </c>
      <c r="C20" s="89"/>
      <c r="D20" s="89"/>
      <c r="E20" s="89"/>
      <c r="F20" s="89"/>
    </row>
    <row r="21" spans="1:6" ht="15.75" x14ac:dyDescent="0.25">
      <c r="A21" s="86" t="s">
        <v>907</v>
      </c>
      <c r="B21" s="97" t="s">
        <v>911</v>
      </c>
      <c r="C21" s="89"/>
      <c r="D21" s="89"/>
      <c r="E21" s="89"/>
      <c r="F21" s="89"/>
    </row>
    <row r="22" spans="1:6" ht="15.75" x14ac:dyDescent="0.25">
      <c r="A22" s="86" t="s">
        <v>908</v>
      </c>
      <c r="B22" s="97" t="s">
        <v>911</v>
      </c>
      <c r="C22" s="89"/>
      <c r="D22" s="89"/>
      <c r="E22" s="89"/>
      <c r="F22" s="89"/>
    </row>
    <row r="23" spans="1:6" ht="15.75" x14ac:dyDescent="0.25">
      <c r="A23" s="86" t="s">
        <v>909</v>
      </c>
      <c r="B23" s="97" t="s">
        <v>911</v>
      </c>
      <c r="C23" s="89"/>
      <c r="D23" s="89"/>
      <c r="E23" s="89"/>
      <c r="F23" s="89"/>
    </row>
    <row r="24" spans="1:6" ht="31.5" x14ac:dyDescent="0.25">
      <c r="A24" s="98" t="s">
        <v>912</v>
      </c>
      <c r="B24" s="99" t="s">
        <v>911</v>
      </c>
      <c r="C24" s="53">
        <f>SUM(C14:C23)</f>
        <v>0</v>
      </c>
      <c r="D24" s="53">
        <f>SUM(D14:D23)</f>
        <v>0</v>
      </c>
      <c r="E24" s="89"/>
      <c r="F24" s="89"/>
    </row>
    <row r="25" spans="1:6" ht="15.75" x14ac:dyDescent="0.25">
      <c r="A25" s="86" t="s">
        <v>899</v>
      </c>
      <c r="B25" s="97" t="s">
        <v>913</v>
      </c>
      <c r="C25" s="89"/>
      <c r="D25" s="89"/>
      <c r="E25" s="89"/>
      <c r="F25" s="90"/>
    </row>
    <row r="26" spans="1:6" ht="15.75" x14ac:dyDescent="0.25">
      <c r="A26" s="86" t="s">
        <v>901</v>
      </c>
      <c r="B26" s="97" t="s">
        <v>913</v>
      </c>
      <c r="C26" s="89"/>
      <c r="D26" s="89"/>
      <c r="E26" s="89"/>
      <c r="F26" s="90"/>
    </row>
    <row r="27" spans="1:6" ht="31.5" x14ac:dyDescent="0.25">
      <c r="A27" s="86" t="s">
        <v>902</v>
      </c>
      <c r="B27" s="97" t="s">
        <v>913</v>
      </c>
      <c r="C27" s="89"/>
      <c r="D27" s="89"/>
      <c r="E27" s="89"/>
      <c r="F27" s="90"/>
    </row>
    <row r="28" spans="1:6" ht="15.75" x14ac:dyDescent="0.25">
      <c r="A28" s="86" t="s">
        <v>903</v>
      </c>
      <c r="B28" s="97" t="s">
        <v>913</v>
      </c>
      <c r="C28" s="89"/>
      <c r="D28" s="89"/>
      <c r="E28" s="89"/>
      <c r="F28" s="90"/>
    </row>
    <row r="29" spans="1:6" ht="15.75" x14ac:dyDescent="0.25">
      <c r="A29" s="86" t="s">
        <v>904</v>
      </c>
      <c r="B29" s="97" t="s">
        <v>913</v>
      </c>
      <c r="C29" s="89"/>
      <c r="D29" s="89"/>
      <c r="E29" s="89"/>
      <c r="F29" s="90"/>
    </row>
    <row r="30" spans="1:6" ht="15.75" x14ac:dyDescent="0.25">
      <c r="A30" s="86" t="s">
        <v>905</v>
      </c>
      <c r="B30" s="97" t="s">
        <v>913</v>
      </c>
      <c r="C30" s="89"/>
      <c r="D30" s="89"/>
      <c r="E30" s="89"/>
      <c r="F30" s="90"/>
    </row>
    <row r="31" spans="1:6" ht="15.75" x14ac:dyDescent="0.25">
      <c r="A31" s="86" t="s">
        <v>906</v>
      </c>
      <c r="B31" s="97" t="s">
        <v>913</v>
      </c>
      <c r="C31" s="52">
        <v>30940628</v>
      </c>
      <c r="D31" s="100">
        <v>30940328</v>
      </c>
      <c r="E31" s="11">
        <v>21610328</v>
      </c>
      <c r="F31" s="90">
        <f>E31/D31</f>
        <v>0.69845180697502629</v>
      </c>
    </row>
    <row r="32" spans="1:6" ht="15.75" x14ac:dyDescent="0.25">
      <c r="A32" s="86" t="s">
        <v>907</v>
      </c>
      <c r="B32" s="97" t="s">
        <v>913</v>
      </c>
      <c r="C32" s="52">
        <v>350000</v>
      </c>
      <c r="D32" s="100">
        <v>350000</v>
      </c>
      <c r="E32" s="11">
        <v>290912</v>
      </c>
      <c r="F32" s="90">
        <f>E32/D32</f>
        <v>0.83117714285714284</v>
      </c>
    </row>
    <row r="33" spans="1:6" ht="15.75" x14ac:dyDescent="0.25">
      <c r="A33" s="86" t="s">
        <v>908</v>
      </c>
      <c r="B33" s="97" t="s">
        <v>913</v>
      </c>
      <c r="C33" s="52">
        <v>34076212</v>
      </c>
      <c r="D33" s="100">
        <v>28560433</v>
      </c>
      <c r="E33" s="11">
        <v>22489000</v>
      </c>
      <c r="F33" s="90">
        <f>E33/D33</f>
        <v>0.7874180338932536</v>
      </c>
    </row>
    <row r="34" spans="1:6" ht="15.75" x14ac:dyDescent="0.25">
      <c r="A34" s="86" t="s">
        <v>909</v>
      </c>
      <c r="B34" s="97" t="s">
        <v>913</v>
      </c>
      <c r="C34" s="89"/>
      <c r="D34" s="89"/>
      <c r="E34" s="89"/>
      <c r="F34" s="90"/>
    </row>
    <row r="35" spans="1:6" ht="15.75" x14ac:dyDescent="0.25">
      <c r="A35" s="98" t="s">
        <v>914</v>
      </c>
      <c r="B35" s="99" t="s">
        <v>913</v>
      </c>
      <c r="C35" s="102">
        <f>SUM(C25:C34)</f>
        <v>65366840</v>
      </c>
      <c r="D35" s="102">
        <f>SUM(D25:D34)</f>
        <v>59850761</v>
      </c>
      <c r="E35" s="102">
        <f>SUM(E25:E34)</f>
        <v>44390240</v>
      </c>
      <c r="F35" s="90">
        <f>E35/D35</f>
        <v>0.74168213166078201</v>
      </c>
    </row>
    <row r="36" spans="1:6" ht="21" customHeight="1" x14ac:dyDescent="0.25">
      <c r="A36" s="86" t="s">
        <v>915</v>
      </c>
      <c r="B36" s="91" t="s">
        <v>916</v>
      </c>
      <c r="C36" s="89"/>
      <c r="D36" s="89"/>
      <c r="E36" s="89"/>
      <c r="F36" s="90"/>
    </row>
    <row r="37" spans="1:6" ht="21" customHeight="1" x14ac:dyDescent="0.25">
      <c r="A37" s="86" t="s">
        <v>917</v>
      </c>
      <c r="B37" s="91" t="s">
        <v>916</v>
      </c>
      <c r="C37" s="89"/>
      <c r="D37" s="89"/>
      <c r="E37" s="89"/>
      <c r="F37" s="90"/>
    </row>
    <row r="38" spans="1:6" ht="21" customHeight="1" x14ac:dyDescent="0.25">
      <c r="A38" s="86" t="s">
        <v>918</v>
      </c>
      <c r="B38" s="91" t="s">
        <v>916</v>
      </c>
      <c r="C38" s="89"/>
      <c r="D38" s="101"/>
      <c r="E38" s="101"/>
      <c r="F38" s="90"/>
    </row>
    <row r="39" spans="1:6" ht="21" customHeight="1" x14ac:dyDescent="0.25">
      <c r="A39" s="91" t="s">
        <v>919</v>
      </c>
      <c r="B39" s="91" t="s">
        <v>916</v>
      </c>
      <c r="C39" s="89"/>
      <c r="D39" s="101"/>
      <c r="E39" s="89"/>
      <c r="F39" s="90"/>
    </row>
    <row r="40" spans="1:6" ht="21" customHeight="1" x14ac:dyDescent="0.25">
      <c r="A40" s="91" t="s">
        <v>920</v>
      </c>
      <c r="B40" s="91" t="s">
        <v>916</v>
      </c>
      <c r="C40" s="89"/>
      <c r="D40" s="101"/>
      <c r="E40" s="89"/>
      <c r="F40" s="90"/>
    </row>
    <row r="41" spans="1:6" ht="21" customHeight="1" x14ac:dyDescent="0.25">
      <c r="A41" s="91" t="s">
        <v>921</v>
      </c>
      <c r="B41" s="91" t="s">
        <v>916</v>
      </c>
      <c r="C41" s="89"/>
      <c r="D41" s="89"/>
      <c r="E41" s="89"/>
      <c r="F41" s="90"/>
    </row>
    <row r="42" spans="1:6" ht="21" customHeight="1" x14ac:dyDescent="0.25">
      <c r="A42" s="86" t="s">
        <v>922</v>
      </c>
      <c r="B42" s="91" t="s">
        <v>916</v>
      </c>
      <c r="C42" s="89"/>
      <c r="D42" s="89"/>
      <c r="E42" s="89"/>
      <c r="F42" s="90"/>
    </row>
    <row r="43" spans="1:6" ht="21" customHeight="1" x14ac:dyDescent="0.25">
      <c r="A43" s="86" t="s">
        <v>923</v>
      </c>
      <c r="B43" s="91" t="s">
        <v>916</v>
      </c>
      <c r="C43" s="89"/>
      <c r="D43" s="89"/>
      <c r="E43" s="89"/>
      <c r="F43" s="90"/>
    </row>
    <row r="44" spans="1:6" ht="21" customHeight="1" x14ac:dyDescent="0.25">
      <c r="A44" s="86" t="s">
        <v>924</v>
      </c>
      <c r="B44" s="91" t="s">
        <v>916</v>
      </c>
      <c r="C44" s="89"/>
      <c r="D44" s="89"/>
      <c r="E44" s="89"/>
      <c r="F44" s="90"/>
    </row>
    <row r="45" spans="1:6" ht="21" customHeight="1" x14ac:dyDescent="0.25">
      <c r="A45" s="86" t="s">
        <v>925</v>
      </c>
      <c r="B45" s="91" t="s">
        <v>916</v>
      </c>
      <c r="C45" s="89"/>
      <c r="D45" s="89"/>
      <c r="E45" s="89"/>
      <c r="F45" s="90"/>
    </row>
    <row r="46" spans="1:6" ht="31.5" x14ac:dyDescent="0.25">
      <c r="A46" s="98" t="s">
        <v>926</v>
      </c>
      <c r="B46" s="99" t="s">
        <v>916</v>
      </c>
      <c r="C46" s="53">
        <f>SUM(C36:C45)</f>
        <v>0</v>
      </c>
      <c r="D46" s="102">
        <f>SUM(D36:D45)</f>
        <v>0</v>
      </c>
      <c r="E46" s="53">
        <f>SUM(E36:E45)</f>
        <v>0</v>
      </c>
      <c r="F46" s="90"/>
    </row>
    <row r="47" spans="1:6" ht="31.5" x14ac:dyDescent="0.25">
      <c r="A47" s="86" t="s">
        <v>915</v>
      </c>
      <c r="B47" s="91" t="s">
        <v>927</v>
      </c>
      <c r="C47" s="89">
        <v>0</v>
      </c>
      <c r="D47" s="89">
        <v>0</v>
      </c>
      <c r="E47" s="89"/>
      <c r="F47" s="90"/>
    </row>
    <row r="48" spans="1:6" ht="31.5" x14ac:dyDescent="0.25">
      <c r="A48" s="86" t="s">
        <v>917</v>
      </c>
      <c r="B48" s="91" t="s">
        <v>927</v>
      </c>
      <c r="C48" s="101">
        <v>2000000</v>
      </c>
      <c r="D48" s="101">
        <v>1000000</v>
      </c>
      <c r="E48" s="101">
        <v>1000000</v>
      </c>
      <c r="F48" s="90">
        <f>E48/D48</f>
        <v>1</v>
      </c>
    </row>
    <row r="49" spans="1:6" ht="31.5" x14ac:dyDescent="0.25">
      <c r="A49" s="86" t="s">
        <v>918</v>
      </c>
      <c r="B49" s="91" t="s">
        <v>927</v>
      </c>
      <c r="C49" s="89"/>
      <c r="D49" s="89"/>
      <c r="E49" s="89"/>
      <c r="F49" s="90"/>
    </row>
    <row r="50" spans="1:6" ht="31.5" x14ac:dyDescent="0.25">
      <c r="A50" s="91" t="s">
        <v>919</v>
      </c>
      <c r="B50" s="91" t="s">
        <v>927</v>
      </c>
      <c r="C50" s="89"/>
      <c r="D50" s="89"/>
      <c r="E50" s="89"/>
      <c r="F50" s="90"/>
    </row>
    <row r="51" spans="1:6" ht="31.5" x14ac:dyDescent="0.25">
      <c r="A51" s="91" t="s">
        <v>920</v>
      </c>
      <c r="B51" s="91" t="s">
        <v>927</v>
      </c>
      <c r="C51" s="89"/>
      <c r="D51" s="89"/>
      <c r="E51" s="89"/>
      <c r="F51" s="90"/>
    </row>
    <row r="52" spans="1:6" ht="31.5" x14ac:dyDescent="0.25">
      <c r="A52" s="91" t="s">
        <v>921</v>
      </c>
      <c r="B52" s="91" t="s">
        <v>927</v>
      </c>
      <c r="C52" s="89"/>
      <c r="D52" s="103"/>
      <c r="E52" s="101"/>
      <c r="F52" s="90"/>
    </row>
    <row r="53" spans="1:6" ht="31.5" x14ac:dyDescent="0.25">
      <c r="A53" s="86" t="s">
        <v>922</v>
      </c>
      <c r="B53" s="91" t="s">
        <v>927</v>
      </c>
      <c r="C53" s="89">
        <v>0</v>
      </c>
      <c r="D53" s="89">
        <v>0</v>
      </c>
      <c r="E53" s="89"/>
      <c r="F53" s="90"/>
    </row>
    <row r="54" spans="1:6" ht="31.5" x14ac:dyDescent="0.25">
      <c r="A54" s="86" t="s">
        <v>928</v>
      </c>
      <c r="B54" s="91" t="s">
        <v>927</v>
      </c>
      <c r="C54" s="89"/>
      <c r="D54" s="89"/>
      <c r="E54" s="89"/>
      <c r="F54" s="90"/>
    </row>
    <row r="55" spans="1:6" ht="31.5" x14ac:dyDescent="0.25">
      <c r="A55" s="86" t="s">
        <v>924</v>
      </c>
      <c r="B55" s="91" t="s">
        <v>927</v>
      </c>
      <c r="C55" s="89"/>
      <c r="D55" s="89"/>
      <c r="E55" s="89"/>
      <c r="F55" s="90"/>
    </row>
    <row r="56" spans="1:6" ht="31.5" x14ac:dyDescent="0.25">
      <c r="A56" s="86" t="s">
        <v>925</v>
      </c>
      <c r="B56" s="91" t="s">
        <v>927</v>
      </c>
      <c r="C56" s="89"/>
      <c r="D56" s="89"/>
      <c r="E56" s="89"/>
      <c r="F56" s="90"/>
    </row>
    <row r="57" spans="1:6" ht="15.75" x14ac:dyDescent="0.25">
      <c r="A57" s="92" t="s">
        <v>929</v>
      </c>
      <c r="B57" s="99" t="s">
        <v>927</v>
      </c>
      <c r="C57" s="102">
        <f>SUM(C47:C56)</f>
        <v>2000000</v>
      </c>
      <c r="D57" s="102">
        <f>SUM(D47:D56)</f>
        <v>1000000</v>
      </c>
      <c r="E57" s="102">
        <f>SUM(E47:E56)</f>
        <v>1000000</v>
      </c>
      <c r="F57" s="90">
        <f>E57/D57</f>
        <v>1</v>
      </c>
    </row>
    <row r="58" spans="1:6" ht="15.75" x14ac:dyDescent="0.25">
      <c r="A58" s="86" t="s">
        <v>899</v>
      </c>
      <c r="B58" s="97" t="s">
        <v>930</v>
      </c>
      <c r="C58" s="89"/>
      <c r="D58" s="89"/>
      <c r="E58" s="89"/>
      <c r="F58" s="90"/>
    </row>
    <row r="59" spans="1:6" ht="15.75" x14ac:dyDescent="0.25">
      <c r="A59" s="86" t="s">
        <v>901</v>
      </c>
      <c r="B59" s="97" t="s">
        <v>930</v>
      </c>
      <c r="C59" s="89"/>
      <c r="D59" s="89"/>
      <c r="E59" s="89"/>
      <c r="F59" s="90"/>
    </row>
    <row r="60" spans="1:6" ht="31.5" x14ac:dyDescent="0.25">
      <c r="A60" s="86" t="s">
        <v>902</v>
      </c>
      <c r="B60" s="97" t="s">
        <v>930</v>
      </c>
      <c r="C60" s="89"/>
      <c r="D60" s="89"/>
      <c r="E60" s="89"/>
      <c r="F60" s="90"/>
    </row>
    <row r="61" spans="1:6" ht="15.75" x14ac:dyDescent="0.25">
      <c r="A61" s="86" t="s">
        <v>903</v>
      </c>
      <c r="B61" s="97" t="s">
        <v>930</v>
      </c>
      <c r="C61" s="89"/>
      <c r="D61" s="89"/>
      <c r="E61" s="89"/>
      <c r="F61" s="90"/>
    </row>
    <row r="62" spans="1:6" ht="15.75" x14ac:dyDescent="0.25">
      <c r="A62" s="86" t="s">
        <v>904</v>
      </c>
      <c r="B62" s="97" t="s">
        <v>930</v>
      </c>
      <c r="C62" s="89"/>
      <c r="D62" s="89"/>
      <c r="E62" s="89"/>
      <c r="F62" s="90"/>
    </row>
    <row r="63" spans="1:6" ht="15.75" x14ac:dyDescent="0.25">
      <c r="A63" s="86" t="s">
        <v>905</v>
      </c>
      <c r="B63" s="97" t="s">
        <v>930</v>
      </c>
      <c r="C63" s="89"/>
      <c r="D63" s="89"/>
      <c r="E63" s="89"/>
      <c r="F63" s="90"/>
    </row>
    <row r="64" spans="1:6" ht="15.75" x14ac:dyDescent="0.25">
      <c r="A64" s="86" t="s">
        <v>906</v>
      </c>
      <c r="B64" s="97" t="s">
        <v>930</v>
      </c>
      <c r="C64" s="89"/>
      <c r="D64" s="89"/>
      <c r="E64" s="89"/>
      <c r="F64" s="90"/>
    </row>
    <row r="65" spans="1:6" ht="15.75" x14ac:dyDescent="0.25">
      <c r="A65" s="86" t="s">
        <v>907</v>
      </c>
      <c r="B65" s="97" t="s">
        <v>930</v>
      </c>
      <c r="C65" s="89"/>
      <c r="D65" s="89"/>
      <c r="E65" s="89"/>
      <c r="F65" s="90"/>
    </row>
    <row r="66" spans="1:6" ht="15.75" x14ac:dyDescent="0.25">
      <c r="A66" s="86" t="s">
        <v>908</v>
      </c>
      <c r="B66" s="97" t="s">
        <v>930</v>
      </c>
      <c r="C66" s="89"/>
      <c r="D66" s="89"/>
      <c r="E66" s="89"/>
      <c r="F66" s="90"/>
    </row>
    <row r="67" spans="1:6" ht="15.75" x14ac:dyDescent="0.25">
      <c r="A67" s="86" t="s">
        <v>909</v>
      </c>
      <c r="B67" s="97" t="s">
        <v>930</v>
      </c>
      <c r="C67" s="89"/>
      <c r="D67" s="89"/>
      <c r="E67" s="89"/>
      <c r="F67" s="90"/>
    </row>
    <row r="68" spans="1:6" ht="31.5" x14ac:dyDescent="0.25">
      <c r="A68" s="98" t="s">
        <v>931</v>
      </c>
      <c r="B68" s="99" t="s">
        <v>930</v>
      </c>
      <c r="C68" s="53">
        <f>SUM(C58:C67)</f>
        <v>0</v>
      </c>
      <c r="D68" s="53">
        <f>SUM(D58:D67)</f>
        <v>0</v>
      </c>
      <c r="E68" s="53">
        <f>SUM(E58:E67)</f>
        <v>0</v>
      </c>
      <c r="F68" s="90">
        <v>0</v>
      </c>
    </row>
    <row r="69" spans="1:6" ht="15.75" x14ac:dyDescent="0.25">
      <c r="A69" s="86" t="s">
        <v>899</v>
      </c>
      <c r="B69" s="97" t="s">
        <v>932</v>
      </c>
      <c r="C69" s="89"/>
      <c r="D69" s="89"/>
      <c r="E69" s="89"/>
      <c r="F69" s="90"/>
    </row>
    <row r="70" spans="1:6" ht="15.75" x14ac:dyDescent="0.25">
      <c r="A70" s="86" t="s">
        <v>901</v>
      </c>
      <c r="B70" s="97" t="s">
        <v>932</v>
      </c>
      <c r="C70" s="89"/>
      <c r="D70" s="89"/>
      <c r="E70" s="89"/>
      <c r="F70" s="90"/>
    </row>
    <row r="71" spans="1:6" ht="31.5" x14ac:dyDescent="0.25">
      <c r="A71" s="86" t="s">
        <v>902</v>
      </c>
      <c r="B71" s="97" t="s">
        <v>932</v>
      </c>
      <c r="C71" s="89"/>
      <c r="D71" s="89"/>
      <c r="E71" s="89"/>
      <c r="F71" s="90"/>
    </row>
    <row r="72" spans="1:6" ht="15.75" x14ac:dyDescent="0.25">
      <c r="A72" s="86" t="s">
        <v>903</v>
      </c>
      <c r="B72" s="97" t="s">
        <v>932</v>
      </c>
      <c r="C72" s="89"/>
      <c r="D72" s="89"/>
      <c r="E72" s="89"/>
      <c r="F72" s="90"/>
    </row>
    <row r="73" spans="1:6" ht="15.75" x14ac:dyDescent="0.25">
      <c r="A73" s="86" t="s">
        <v>904</v>
      </c>
      <c r="B73" s="97" t="s">
        <v>932</v>
      </c>
      <c r="C73" s="89"/>
      <c r="D73" s="89"/>
      <c r="E73" s="89"/>
      <c r="F73" s="90"/>
    </row>
    <row r="74" spans="1:6" ht="15.75" x14ac:dyDescent="0.25">
      <c r="A74" s="86" t="s">
        <v>905</v>
      </c>
      <c r="B74" s="97" t="s">
        <v>932</v>
      </c>
      <c r="C74" s="89"/>
      <c r="D74" s="89"/>
      <c r="E74" s="89"/>
      <c r="F74" s="90"/>
    </row>
    <row r="75" spans="1:6" ht="15.75" x14ac:dyDescent="0.25">
      <c r="A75" s="86" t="s">
        <v>906</v>
      </c>
      <c r="B75" s="97" t="s">
        <v>932</v>
      </c>
      <c r="C75" s="89"/>
      <c r="D75" s="89"/>
      <c r="E75" s="89"/>
      <c r="F75" s="90"/>
    </row>
    <row r="76" spans="1:6" ht="15.75" x14ac:dyDescent="0.25">
      <c r="A76" s="86" t="s">
        <v>907</v>
      </c>
      <c r="B76" s="97" t="s">
        <v>932</v>
      </c>
      <c r="C76" s="89"/>
      <c r="D76" s="89"/>
      <c r="E76" s="89"/>
      <c r="F76" s="90"/>
    </row>
    <row r="77" spans="1:6" ht="15.75" x14ac:dyDescent="0.25">
      <c r="A77" s="86" t="s">
        <v>908</v>
      </c>
      <c r="B77" s="97" t="s">
        <v>932</v>
      </c>
      <c r="C77" s="89"/>
      <c r="D77" s="89"/>
      <c r="E77" s="89"/>
      <c r="F77" s="90"/>
    </row>
    <row r="78" spans="1:6" ht="15.75" x14ac:dyDescent="0.25">
      <c r="A78" s="86" t="s">
        <v>909</v>
      </c>
      <c r="B78" s="97" t="s">
        <v>932</v>
      </c>
      <c r="C78" s="89"/>
      <c r="D78" s="89"/>
      <c r="E78" s="89"/>
      <c r="F78" s="90"/>
    </row>
    <row r="79" spans="1:6" ht="31.5" x14ac:dyDescent="0.25">
      <c r="A79" s="98" t="s">
        <v>933</v>
      </c>
      <c r="B79" s="99" t="s">
        <v>932</v>
      </c>
      <c r="C79" s="53">
        <f>SUM(C69:C78)</f>
        <v>0</v>
      </c>
      <c r="D79" s="53">
        <f>SUM(D69:D78)</f>
        <v>0</v>
      </c>
      <c r="E79" s="53">
        <f>SUM(E69:E78)</f>
        <v>0</v>
      </c>
      <c r="F79" s="90">
        <v>0</v>
      </c>
    </row>
    <row r="80" spans="1:6" ht="15.75" x14ac:dyDescent="0.25">
      <c r="A80" s="86" t="s">
        <v>899</v>
      </c>
      <c r="B80" s="97" t="s">
        <v>934</v>
      </c>
      <c r="C80" s="89"/>
      <c r="D80" s="89"/>
      <c r="E80" s="89"/>
      <c r="F80" s="90"/>
    </row>
    <row r="81" spans="1:6" ht="15.75" x14ac:dyDescent="0.25">
      <c r="A81" s="86" t="s">
        <v>901</v>
      </c>
      <c r="B81" s="97" t="s">
        <v>934</v>
      </c>
      <c r="C81" s="89"/>
      <c r="D81" s="89"/>
      <c r="E81" s="89"/>
      <c r="F81" s="90"/>
    </row>
    <row r="82" spans="1:6" ht="31.5" x14ac:dyDescent="0.25">
      <c r="A82" s="86" t="s">
        <v>902</v>
      </c>
      <c r="B82" s="97" t="s">
        <v>934</v>
      </c>
      <c r="C82" s="89"/>
      <c r="D82" s="89"/>
      <c r="E82" s="89"/>
      <c r="F82" s="90"/>
    </row>
    <row r="83" spans="1:6" ht="15.75" x14ac:dyDescent="0.25">
      <c r="A83" s="86" t="s">
        <v>903</v>
      </c>
      <c r="B83" s="97" t="s">
        <v>934</v>
      </c>
      <c r="C83" s="89"/>
      <c r="D83" s="89"/>
      <c r="E83" s="89"/>
      <c r="F83" s="90"/>
    </row>
    <row r="84" spans="1:6" ht="15.75" x14ac:dyDescent="0.25">
      <c r="A84" s="86" t="s">
        <v>904</v>
      </c>
      <c r="B84" s="97" t="s">
        <v>934</v>
      </c>
      <c r="C84" s="89"/>
      <c r="D84" s="89"/>
      <c r="E84" s="89"/>
      <c r="F84" s="90"/>
    </row>
    <row r="85" spans="1:6" ht="15.75" x14ac:dyDescent="0.25">
      <c r="A85" s="86" t="s">
        <v>905</v>
      </c>
      <c r="B85" s="97" t="s">
        <v>934</v>
      </c>
      <c r="C85" s="89"/>
      <c r="D85" s="89"/>
      <c r="E85" s="89"/>
      <c r="F85" s="90"/>
    </row>
    <row r="86" spans="1:6" ht="15.75" x14ac:dyDescent="0.25">
      <c r="A86" s="86" t="s">
        <v>906</v>
      </c>
      <c r="B86" s="97" t="s">
        <v>934</v>
      </c>
      <c r="C86" s="89">
        <v>0</v>
      </c>
      <c r="D86" s="89"/>
      <c r="E86" s="89"/>
      <c r="F86" s="90"/>
    </row>
    <row r="87" spans="1:6" ht="15.75" x14ac:dyDescent="0.25">
      <c r="A87" s="86" t="s">
        <v>907</v>
      </c>
      <c r="B87" s="97" t="s">
        <v>934</v>
      </c>
      <c r="C87" s="89"/>
      <c r="D87" s="89"/>
      <c r="E87" s="89"/>
      <c r="F87" s="90"/>
    </row>
    <row r="88" spans="1:6" ht="15.75" x14ac:dyDescent="0.25">
      <c r="A88" s="86" t="s">
        <v>908</v>
      </c>
      <c r="B88" s="97" t="s">
        <v>934</v>
      </c>
      <c r="C88" s="89"/>
      <c r="D88" s="89"/>
      <c r="E88" s="89"/>
      <c r="F88" s="90"/>
    </row>
    <row r="89" spans="1:6" ht="15.75" x14ac:dyDescent="0.25">
      <c r="A89" s="86" t="s">
        <v>909</v>
      </c>
      <c r="B89" s="97" t="s">
        <v>934</v>
      </c>
      <c r="C89" s="89"/>
      <c r="D89" s="89"/>
      <c r="E89" s="89"/>
      <c r="F89" s="90"/>
    </row>
    <row r="90" spans="1:6" ht="15.75" x14ac:dyDescent="0.25">
      <c r="A90" s="98" t="s">
        <v>935</v>
      </c>
      <c r="B90" s="99" t="s">
        <v>934</v>
      </c>
      <c r="C90" s="53">
        <f>SUM(C80:C89)</f>
        <v>0</v>
      </c>
      <c r="D90" s="53">
        <f>SUM(D80:D89)</f>
        <v>0</v>
      </c>
      <c r="E90" s="53">
        <f>SUM(E80:E89)</f>
        <v>0</v>
      </c>
      <c r="F90" s="90">
        <v>0</v>
      </c>
    </row>
    <row r="91" spans="1:6" ht="15.75" x14ac:dyDescent="0.25">
      <c r="A91" s="86" t="s">
        <v>915</v>
      </c>
      <c r="B91" s="91" t="s">
        <v>936</v>
      </c>
      <c r="C91" s="89"/>
      <c r="D91" s="89"/>
      <c r="E91" s="89"/>
      <c r="F91" s="90"/>
    </row>
    <row r="92" spans="1:6" ht="15.75" x14ac:dyDescent="0.25">
      <c r="A92" s="86" t="s">
        <v>917</v>
      </c>
      <c r="B92" s="97" t="s">
        <v>936</v>
      </c>
      <c r="C92" s="89"/>
      <c r="D92" s="89"/>
      <c r="E92" s="89"/>
      <c r="F92" s="90"/>
    </row>
    <row r="93" spans="1:6" ht="15.75" x14ac:dyDescent="0.25">
      <c r="A93" s="86" t="s">
        <v>918</v>
      </c>
      <c r="B93" s="91" t="s">
        <v>936</v>
      </c>
      <c r="C93" s="89"/>
      <c r="D93" s="89"/>
      <c r="E93" s="89"/>
      <c r="F93" s="90"/>
    </row>
    <row r="94" spans="1:6" ht="15.75" x14ac:dyDescent="0.25">
      <c r="A94" s="91" t="s">
        <v>919</v>
      </c>
      <c r="B94" s="97" t="s">
        <v>936</v>
      </c>
      <c r="C94" s="89"/>
      <c r="D94" s="89"/>
      <c r="E94" s="89"/>
      <c r="F94" s="90"/>
    </row>
    <row r="95" spans="1:6" ht="15.75" x14ac:dyDescent="0.25">
      <c r="A95" s="91" t="s">
        <v>920</v>
      </c>
      <c r="B95" s="91" t="s">
        <v>936</v>
      </c>
      <c r="C95" s="89"/>
      <c r="D95" s="89"/>
      <c r="E95" s="89"/>
      <c r="F95" s="90"/>
    </row>
    <row r="96" spans="1:6" ht="15.75" x14ac:dyDescent="0.25">
      <c r="A96" s="91" t="s">
        <v>921</v>
      </c>
      <c r="B96" s="97" t="s">
        <v>936</v>
      </c>
      <c r="C96" s="89"/>
      <c r="D96" s="89"/>
      <c r="E96" s="89"/>
      <c r="F96" s="90"/>
    </row>
    <row r="97" spans="1:6" ht="15.75" x14ac:dyDescent="0.25">
      <c r="A97" s="86" t="s">
        <v>922</v>
      </c>
      <c r="B97" s="91" t="s">
        <v>936</v>
      </c>
      <c r="C97" s="89"/>
      <c r="D97" s="89"/>
      <c r="E97" s="89"/>
      <c r="F97" s="90"/>
    </row>
    <row r="98" spans="1:6" ht="15.75" x14ac:dyDescent="0.25">
      <c r="A98" s="86" t="s">
        <v>928</v>
      </c>
      <c r="B98" s="97" t="s">
        <v>936</v>
      </c>
      <c r="C98" s="89"/>
      <c r="D98" s="89"/>
      <c r="E98" s="89"/>
      <c r="F98" s="90"/>
    </row>
    <row r="99" spans="1:6" ht="15.75" x14ac:dyDescent="0.25">
      <c r="A99" s="86" t="s">
        <v>924</v>
      </c>
      <c r="B99" s="91" t="s">
        <v>936</v>
      </c>
      <c r="C99" s="89"/>
      <c r="D99" s="89"/>
      <c r="E99" s="89"/>
      <c r="F99" s="90"/>
    </row>
    <row r="100" spans="1:6" ht="15.75" x14ac:dyDescent="0.25">
      <c r="A100" s="86" t="s">
        <v>925</v>
      </c>
      <c r="B100" s="97" t="s">
        <v>936</v>
      </c>
      <c r="C100" s="89"/>
      <c r="D100" s="89"/>
      <c r="E100" s="89"/>
      <c r="F100" s="90"/>
    </row>
    <row r="101" spans="1:6" ht="31.5" x14ac:dyDescent="0.25">
      <c r="A101" s="98" t="s">
        <v>937</v>
      </c>
      <c r="B101" s="99" t="s">
        <v>936</v>
      </c>
      <c r="C101" s="53">
        <f>SUM(C91:C100)</f>
        <v>0</v>
      </c>
      <c r="D101" s="53">
        <f>SUM(D91:D100)</f>
        <v>0</v>
      </c>
      <c r="E101" s="53">
        <f>SUM(E91:E100)</f>
        <v>0</v>
      </c>
      <c r="F101" s="90">
        <v>0</v>
      </c>
    </row>
    <row r="102" spans="1:6" ht="15.75" x14ac:dyDescent="0.25">
      <c r="A102" s="86" t="s">
        <v>915</v>
      </c>
      <c r="B102" s="91" t="s">
        <v>938</v>
      </c>
      <c r="C102" s="89">
        <v>1000000</v>
      </c>
      <c r="D102" s="89">
        <v>1000000</v>
      </c>
      <c r="E102" s="89"/>
      <c r="F102" s="90">
        <f>E102/D102</f>
        <v>0</v>
      </c>
    </row>
    <row r="103" spans="1:6" ht="15.75" x14ac:dyDescent="0.25">
      <c r="A103" s="86" t="s">
        <v>917</v>
      </c>
      <c r="B103" s="91" t="s">
        <v>938</v>
      </c>
      <c r="C103" s="89"/>
      <c r="D103" s="89"/>
      <c r="E103" s="89"/>
      <c r="F103" s="90"/>
    </row>
    <row r="104" spans="1:6" ht="15.75" x14ac:dyDescent="0.25">
      <c r="A104" s="86" t="s">
        <v>918</v>
      </c>
      <c r="B104" s="91" t="s">
        <v>938</v>
      </c>
      <c r="C104" s="89"/>
      <c r="D104" s="89"/>
      <c r="E104" s="89"/>
      <c r="F104" s="90"/>
    </row>
    <row r="105" spans="1:6" ht="15.75" x14ac:dyDescent="0.25">
      <c r="A105" s="91" t="s">
        <v>919</v>
      </c>
      <c r="B105" s="91" t="s">
        <v>938</v>
      </c>
      <c r="C105" s="89"/>
      <c r="D105" s="89"/>
      <c r="E105" s="89"/>
      <c r="F105" s="90"/>
    </row>
    <row r="106" spans="1:6" ht="15.75" x14ac:dyDescent="0.25">
      <c r="A106" s="91" t="s">
        <v>920</v>
      </c>
      <c r="B106" s="91" t="s">
        <v>938</v>
      </c>
      <c r="C106" s="89"/>
      <c r="D106" s="89"/>
      <c r="E106" s="89"/>
      <c r="F106" s="90"/>
    </row>
    <row r="107" spans="1:6" ht="15.75" x14ac:dyDescent="0.25">
      <c r="A107" s="91" t="s">
        <v>921</v>
      </c>
      <c r="B107" s="91" t="s">
        <v>938</v>
      </c>
      <c r="C107" s="89"/>
      <c r="D107" s="89"/>
      <c r="E107" s="89"/>
      <c r="F107" s="90"/>
    </row>
    <row r="108" spans="1:6" ht="15.75" x14ac:dyDescent="0.25">
      <c r="A108" s="86" t="s">
        <v>922</v>
      </c>
      <c r="B108" s="91" t="s">
        <v>938</v>
      </c>
      <c r="C108" s="89"/>
      <c r="D108" s="89"/>
      <c r="E108" s="89"/>
      <c r="F108" s="90"/>
    </row>
    <row r="109" spans="1:6" ht="15.75" x14ac:dyDescent="0.25">
      <c r="A109" s="86" t="s">
        <v>928</v>
      </c>
      <c r="B109" s="91" t="s">
        <v>938</v>
      </c>
      <c r="C109" s="89"/>
      <c r="D109" s="89"/>
      <c r="E109" s="89"/>
      <c r="F109" s="90"/>
    </row>
    <row r="110" spans="1:6" ht="15.75" x14ac:dyDescent="0.25">
      <c r="A110" s="86" t="s">
        <v>924</v>
      </c>
      <c r="B110" s="91" t="s">
        <v>938</v>
      </c>
      <c r="C110" s="89"/>
      <c r="D110" s="89"/>
      <c r="E110" s="89"/>
      <c r="F110" s="90"/>
    </row>
    <row r="111" spans="1:6" ht="15.75" x14ac:dyDescent="0.25">
      <c r="A111" s="86" t="s">
        <v>925</v>
      </c>
      <c r="B111" s="91" t="s">
        <v>938</v>
      </c>
      <c r="C111" s="89"/>
      <c r="D111" s="89"/>
      <c r="E111" s="89"/>
      <c r="F111" s="90"/>
    </row>
    <row r="112" spans="1:6" ht="15.75" x14ac:dyDescent="0.25">
      <c r="A112" s="92" t="s">
        <v>939</v>
      </c>
      <c r="B112" s="99" t="s">
        <v>938</v>
      </c>
      <c r="C112" s="53">
        <f>SUM(C102:C111)</f>
        <v>1000000</v>
      </c>
      <c r="D112" s="53">
        <f>SUM(D102:D111)</f>
        <v>1000000</v>
      </c>
      <c r="E112" s="53">
        <f>SUM(E102:E111)</f>
        <v>0</v>
      </c>
      <c r="F112" s="90">
        <v>0</v>
      </c>
    </row>
  </sheetData>
  <sheetProtection selectLockedCells="1" selectUnlockedCells="1"/>
  <mergeCells count="1">
    <mergeCell ref="A1:F1"/>
  </mergeCells>
  <pageMargins left="0.78740157480314965" right="0.78740157480314965" top="1.2362500000000001" bottom="0.9055118110236221" header="0.78740157480314965" footer="0.51181102362204722"/>
  <pageSetup paperSize="9" scale="70" firstPageNumber="0" fitToHeight="0" orientation="portrait" r:id="rId1"/>
  <headerFooter alignWithMargins="0">
    <oddHeader xml:space="preserve">&amp;C&amp;"Times New Roman,Félkövér"&amp;12
Mátraszentimre Községi Önkormányzat 2020. évi zárszámadása&amp;R&amp;"Times New Roman,Félkövér" 10. melléklet a  6/2021. (V.31.) sz.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3.28515625" bestFit="1" customWidth="1"/>
    <col min="2" max="2" width="41" customWidth="1"/>
    <col min="3" max="3" width="20.7109375" customWidth="1"/>
    <col min="4" max="4" width="17.28515625" customWidth="1"/>
    <col min="5" max="5" width="21.42578125" customWidth="1"/>
    <col min="6" max="6" width="15.42578125" customWidth="1"/>
  </cols>
  <sheetData>
    <row r="1" spans="1:6" ht="24.75" customHeight="1" x14ac:dyDescent="0.2">
      <c r="A1" s="152" t="s">
        <v>1023</v>
      </c>
      <c r="B1" s="169"/>
      <c r="C1" s="169"/>
      <c r="D1" s="169"/>
      <c r="E1" s="169"/>
      <c r="F1" s="169"/>
    </row>
    <row r="2" spans="1:6" ht="110.25" x14ac:dyDescent="0.2">
      <c r="A2" s="23"/>
      <c r="B2" s="23" t="s">
        <v>11</v>
      </c>
      <c r="C2" s="23" t="s">
        <v>209</v>
      </c>
      <c r="D2" s="23" t="s">
        <v>210</v>
      </c>
      <c r="E2" s="23" t="s">
        <v>211</v>
      </c>
      <c r="F2" s="23" t="s">
        <v>212</v>
      </c>
    </row>
    <row r="3" spans="1:6" ht="47.25" x14ac:dyDescent="0.2">
      <c r="A3" s="9" t="s">
        <v>6</v>
      </c>
      <c r="B3" s="10" t="s">
        <v>213</v>
      </c>
      <c r="C3" s="11">
        <v>1800000</v>
      </c>
      <c r="D3" s="11">
        <v>1800000</v>
      </c>
      <c r="E3" s="11">
        <v>0</v>
      </c>
      <c r="F3" s="11">
        <v>0</v>
      </c>
    </row>
    <row r="4" spans="1:6" ht="47.25" x14ac:dyDescent="0.2">
      <c r="A4" s="9" t="s">
        <v>36</v>
      </c>
      <c r="B4" s="10" t="s">
        <v>214</v>
      </c>
      <c r="C4" s="11">
        <v>8725850</v>
      </c>
      <c r="D4" s="11">
        <v>12176500</v>
      </c>
      <c r="E4" s="11">
        <v>0</v>
      </c>
      <c r="F4" s="11">
        <v>-3450650</v>
      </c>
    </row>
    <row r="5" spans="1:6" ht="47.25" x14ac:dyDescent="0.2">
      <c r="A5" s="9" t="s">
        <v>37</v>
      </c>
      <c r="B5" s="10" t="s">
        <v>215</v>
      </c>
      <c r="C5" s="11">
        <v>252591</v>
      </c>
      <c r="D5" s="11">
        <v>252591</v>
      </c>
      <c r="E5" s="11">
        <v>0</v>
      </c>
      <c r="F5" s="11">
        <v>0</v>
      </c>
    </row>
    <row r="6" spans="1:6" ht="31.5" x14ac:dyDescent="0.2">
      <c r="A6" s="9" t="s">
        <v>38</v>
      </c>
      <c r="B6" s="10" t="s">
        <v>216</v>
      </c>
      <c r="C6" s="11">
        <v>794889</v>
      </c>
      <c r="D6" s="11">
        <v>794889</v>
      </c>
      <c r="E6" s="11">
        <v>0</v>
      </c>
      <c r="F6" s="11">
        <v>0</v>
      </c>
    </row>
    <row r="7" spans="1:6" ht="47.25" x14ac:dyDescent="0.2">
      <c r="A7" s="12" t="s">
        <v>47</v>
      </c>
      <c r="B7" s="13" t="s">
        <v>217</v>
      </c>
      <c r="C7" s="14">
        <v>9773330</v>
      </c>
      <c r="D7" s="14">
        <v>13223980</v>
      </c>
      <c r="E7" s="14">
        <v>0</v>
      </c>
      <c r="F7" s="14">
        <v>-3450650</v>
      </c>
    </row>
    <row r="8" spans="1:6" ht="15.75" x14ac:dyDescent="0.2">
      <c r="A8" s="9" t="s">
        <v>52</v>
      </c>
      <c r="B8" s="10" t="s">
        <v>218</v>
      </c>
      <c r="C8" s="11">
        <v>510820</v>
      </c>
      <c r="D8" s="11">
        <v>550820</v>
      </c>
      <c r="E8" s="11">
        <v>0</v>
      </c>
      <c r="F8" s="11">
        <v>-40000</v>
      </c>
    </row>
    <row r="9" spans="1:6" ht="15.75" x14ac:dyDescent="0.2">
      <c r="A9" s="12" t="s">
        <v>54</v>
      </c>
      <c r="B9" s="13" t="s">
        <v>219</v>
      </c>
      <c r="C9" s="14">
        <v>12084150</v>
      </c>
      <c r="D9" s="14">
        <v>15574800</v>
      </c>
      <c r="E9" s="14">
        <v>0</v>
      </c>
      <c r="F9" s="14">
        <v>-3490650</v>
      </c>
    </row>
  </sheetData>
  <mergeCells count="1">
    <mergeCell ref="A1:F1"/>
  </mergeCells>
  <pageMargins left="0.75" right="0.75" top="1" bottom="1" header="0.5" footer="0.5"/>
  <pageSetup paperSize="9" orientation="landscape" r:id="rId1"/>
  <headerFooter alignWithMargins="0">
    <oddHeader>&amp;C&amp;"Times New Roman,Félkövér"&amp;12
Mátraszentimre Községi Önkormányzat 2020. évi zárszámadása&amp;R&amp;"Times New Roman,Félkövér"&amp;9 11. melléklet a  6/2021. (V.31.) sz. Önkormányzati rendelethez
Adatok forintban!</oddHeader>
    <oddFooter xml:space="preserve">&amp;L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view="pageLayout" zoomScaleNormal="100" workbookViewId="0">
      <selection sqref="A1:C1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</cols>
  <sheetData>
    <row r="1" spans="1:3" ht="39" customHeight="1" x14ac:dyDescent="0.25">
      <c r="A1" s="153" t="s">
        <v>1024</v>
      </c>
      <c r="B1" s="162"/>
      <c r="C1" s="162"/>
    </row>
    <row r="2" spans="1:3" ht="15.75" x14ac:dyDescent="0.2">
      <c r="A2" s="23"/>
      <c r="B2" s="23" t="s">
        <v>11</v>
      </c>
      <c r="C2" s="23" t="s">
        <v>154</v>
      </c>
    </row>
    <row r="3" spans="1:3" ht="31.5" x14ac:dyDescent="0.2">
      <c r="A3" s="3" t="s">
        <v>3</v>
      </c>
      <c r="B3" s="31" t="s">
        <v>224</v>
      </c>
      <c r="C3" s="32">
        <v>812520</v>
      </c>
    </row>
    <row r="4" spans="1:3" ht="31.5" x14ac:dyDescent="0.2">
      <c r="A4" s="9" t="s">
        <v>20</v>
      </c>
      <c r="B4" s="10" t="s">
        <v>225</v>
      </c>
      <c r="C4" s="11">
        <v>3490650</v>
      </c>
    </row>
    <row r="5" spans="1:3" ht="141.75" x14ac:dyDescent="0.2">
      <c r="A5" s="9" t="s">
        <v>34</v>
      </c>
      <c r="B5" s="10" t="s">
        <v>226</v>
      </c>
      <c r="C5" s="11">
        <v>7546200</v>
      </c>
    </row>
    <row r="6" spans="1:3" ht="31.5" x14ac:dyDescent="0.2">
      <c r="A6" s="9" t="s">
        <v>43</v>
      </c>
      <c r="B6" s="10" t="s">
        <v>227</v>
      </c>
      <c r="C6" s="11">
        <v>4303170</v>
      </c>
    </row>
  </sheetData>
  <mergeCells count="1">
    <mergeCell ref="A1:C1"/>
  </mergeCells>
  <pageMargins left="0.75" right="0.75" top="1" bottom="1" header="0.5" footer="0.5"/>
  <pageSetup orientation="portrait" r:id="rId1"/>
  <headerFooter alignWithMargins="0">
    <oddHeader>&amp;C&amp;"Times New Roman,Félkövér"&amp;12
Mátraszentimre Községi Önkormányzat 2020. évi zárszámadása&amp;R&amp;"Times New Roman,Félkövér"&amp;9 12. melléklet a  6/2021. (V.31.) sz. Önkormányzati rendelethez
Adatok forintban!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view="pageLayout" zoomScaleNormal="100" workbookViewId="0">
      <selection activeCell="E75" sqref="E75"/>
    </sheetView>
  </sheetViews>
  <sheetFormatPr defaultRowHeight="12.75" x14ac:dyDescent="0.2"/>
  <cols>
    <col min="1" max="1" width="4.42578125" bestFit="1" customWidth="1"/>
    <col min="2" max="2" width="38.85546875" customWidth="1"/>
    <col min="3" max="3" width="14.7109375" customWidth="1"/>
    <col min="4" max="4" width="13.140625" customWidth="1"/>
    <col min="5" max="5" width="15.140625" bestFit="1" customWidth="1"/>
  </cols>
  <sheetData>
    <row r="1" spans="1:5" ht="15.75" x14ac:dyDescent="0.25">
      <c r="A1" s="153" t="s">
        <v>9</v>
      </c>
      <c r="B1" s="162"/>
      <c r="C1" s="162"/>
      <c r="D1" s="162"/>
      <c r="E1" s="162"/>
    </row>
    <row r="2" spans="1:5" ht="32.25" customHeight="1" x14ac:dyDescent="0.2">
      <c r="A2" s="23"/>
      <c r="B2" s="23" t="s">
        <v>11</v>
      </c>
      <c r="C2" s="23" t="s">
        <v>228</v>
      </c>
      <c r="D2" s="23" t="s">
        <v>229</v>
      </c>
      <c r="E2" s="23" t="s">
        <v>230</v>
      </c>
    </row>
    <row r="3" spans="1:5" ht="15.75" x14ac:dyDescent="0.2">
      <c r="A3" s="9" t="s">
        <v>2</v>
      </c>
      <c r="B3" s="10" t="s">
        <v>231</v>
      </c>
      <c r="C3" s="11">
        <v>1324439</v>
      </c>
      <c r="D3" s="11">
        <v>0</v>
      </c>
      <c r="E3" s="11">
        <v>1084439</v>
      </c>
    </row>
    <row r="4" spans="1:5" ht="15.75" x14ac:dyDescent="0.2">
      <c r="A4" s="9" t="s">
        <v>3</v>
      </c>
      <c r="B4" s="10" t="s">
        <v>232</v>
      </c>
      <c r="C4" s="11">
        <v>306494</v>
      </c>
      <c r="D4" s="11">
        <v>0</v>
      </c>
      <c r="E4" s="11">
        <v>0</v>
      </c>
    </row>
    <row r="5" spans="1:5" ht="31.5" x14ac:dyDescent="0.2">
      <c r="A5" s="12" t="s">
        <v>6</v>
      </c>
      <c r="B5" s="13" t="s">
        <v>233</v>
      </c>
      <c r="C5" s="14">
        <v>1630933</v>
      </c>
      <c r="D5" s="14">
        <v>0</v>
      </c>
      <c r="E5" s="14">
        <v>1084439</v>
      </c>
    </row>
    <row r="6" spans="1:5" ht="31.5" x14ac:dyDescent="0.2">
      <c r="A6" s="9" t="s">
        <v>104</v>
      </c>
      <c r="B6" s="10" t="s">
        <v>234</v>
      </c>
      <c r="C6" s="11">
        <v>2208275927</v>
      </c>
      <c r="D6" s="11">
        <v>0</v>
      </c>
      <c r="E6" s="11">
        <v>2109352156</v>
      </c>
    </row>
    <row r="7" spans="1:5" ht="31.5" x14ac:dyDescent="0.2">
      <c r="A7" s="9" t="s">
        <v>18</v>
      </c>
      <c r="B7" s="10" t="s">
        <v>235</v>
      </c>
      <c r="C7" s="11">
        <v>34133625</v>
      </c>
      <c r="D7" s="11">
        <v>0</v>
      </c>
      <c r="E7" s="11">
        <v>40892585</v>
      </c>
    </row>
    <row r="8" spans="1:5" ht="15.75" x14ac:dyDescent="0.2">
      <c r="A8" s="9" t="s">
        <v>22</v>
      </c>
      <c r="B8" s="10" t="s">
        <v>236</v>
      </c>
      <c r="C8" s="11">
        <v>2668317</v>
      </c>
      <c r="D8" s="11">
        <v>0</v>
      </c>
      <c r="E8" s="11">
        <v>2668317</v>
      </c>
    </row>
    <row r="9" spans="1:5" ht="31.5" x14ac:dyDescent="0.2">
      <c r="A9" s="12" t="s">
        <v>1</v>
      </c>
      <c r="B9" s="13" t="s">
        <v>237</v>
      </c>
      <c r="C9" s="14">
        <v>2245077869</v>
      </c>
      <c r="D9" s="14">
        <v>0</v>
      </c>
      <c r="E9" s="14">
        <v>2152913058</v>
      </c>
    </row>
    <row r="10" spans="1:5" ht="31.5" x14ac:dyDescent="0.2">
      <c r="A10" s="9" t="s">
        <v>238</v>
      </c>
      <c r="B10" s="10" t="s">
        <v>239</v>
      </c>
      <c r="C10" s="11">
        <v>216500</v>
      </c>
      <c r="D10" s="11">
        <v>0</v>
      </c>
      <c r="E10" s="11">
        <v>216500</v>
      </c>
    </row>
    <row r="11" spans="1:5" ht="31.5" x14ac:dyDescent="0.2">
      <c r="A11" s="9" t="s">
        <v>32</v>
      </c>
      <c r="B11" s="10" t="s">
        <v>240</v>
      </c>
      <c r="C11" s="11">
        <v>216500</v>
      </c>
      <c r="D11" s="11">
        <v>0</v>
      </c>
      <c r="E11" s="11">
        <v>216500</v>
      </c>
    </row>
    <row r="12" spans="1:5" ht="31.5" x14ac:dyDescent="0.2">
      <c r="A12" s="12" t="s">
        <v>38</v>
      </c>
      <c r="B12" s="13" t="s">
        <v>241</v>
      </c>
      <c r="C12" s="14">
        <v>216500</v>
      </c>
      <c r="D12" s="14">
        <v>0</v>
      </c>
      <c r="E12" s="14">
        <v>216500</v>
      </c>
    </row>
    <row r="13" spans="1:5" ht="47.25" x14ac:dyDescent="0.2">
      <c r="A13" s="12" t="s">
        <v>45</v>
      </c>
      <c r="B13" s="13" t="s">
        <v>242</v>
      </c>
      <c r="C13" s="14">
        <v>2246925302</v>
      </c>
      <c r="D13" s="14">
        <v>0</v>
      </c>
      <c r="E13" s="14">
        <v>2154213997</v>
      </c>
    </row>
    <row r="14" spans="1:5" ht="15.75" x14ac:dyDescent="0.2">
      <c r="A14" s="9" t="s">
        <v>47</v>
      </c>
      <c r="B14" s="10" t="s">
        <v>243</v>
      </c>
      <c r="C14" s="11">
        <v>1060760</v>
      </c>
      <c r="D14" s="11">
        <v>0</v>
      </c>
      <c r="E14" s="11">
        <v>1127789</v>
      </c>
    </row>
    <row r="15" spans="1:5" ht="15.75" x14ac:dyDescent="0.2">
      <c r="A15" s="12" t="s">
        <v>54</v>
      </c>
      <c r="B15" s="13" t="s">
        <v>244</v>
      </c>
      <c r="C15" s="14">
        <v>1060760</v>
      </c>
      <c r="D15" s="14">
        <v>0</v>
      </c>
      <c r="E15" s="14">
        <v>1127789</v>
      </c>
    </row>
    <row r="16" spans="1:5" ht="47.25" x14ac:dyDescent="0.2">
      <c r="A16" s="12" t="s">
        <v>64</v>
      </c>
      <c r="B16" s="13" t="s">
        <v>245</v>
      </c>
      <c r="C16" s="14">
        <v>1060760</v>
      </c>
      <c r="D16" s="14">
        <v>0</v>
      </c>
      <c r="E16" s="14">
        <v>1127789</v>
      </c>
    </row>
    <row r="17" spans="1:5" ht="31.5" x14ac:dyDescent="0.2">
      <c r="A17" s="9" t="s">
        <v>65</v>
      </c>
      <c r="B17" s="10" t="s">
        <v>246</v>
      </c>
      <c r="C17" s="11">
        <v>13997944</v>
      </c>
      <c r="D17" s="11">
        <v>0</v>
      </c>
      <c r="E17" s="11">
        <v>0</v>
      </c>
    </row>
    <row r="18" spans="1:5" ht="31.5" x14ac:dyDescent="0.2">
      <c r="A18" s="12" t="s">
        <v>68</v>
      </c>
      <c r="B18" s="13" t="s">
        <v>247</v>
      </c>
      <c r="C18" s="14">
        <v>13997944</v>
      </c>
      <c r="D18" s="14">
        <v>0</v>
      </c>
      <c r="E18" s="14">
        <v>0</v>
      </c>
    </row>
    <row r="19" spans="1:5" ht="15.75" x14ac:dyDescent="0.2">
      <c r="A19" s="9" t="s">
        <v>70</v>
      </c>
      <c r="B19" s="10" t="s">
        <v>248</v>
      </c>
      <c r="C19" s="11">
        <v>416635</v>
      </c>
      <c r="D19" s="11">
        <v>0</v>
      </c>
      <c r="E19" s="11">
        <v>836440</v>
      </c>
    </row>
    <row r="20" spans="1:5" ht="31.5" x14ac:dyDescent="0.2">
      <c r="A20" s="12" t="s">
        <v>75</v>
      </c>
      <c r="B20" s="13" t="s">
        <v>249</v>
      </c>
      <c r="C20" s="14">
        <v>416635</v>
      </c>
      <c r="D20" s="14">
        <v>0</v>
      </c>
      <c r="E20" s="14">
        <v>836440</v>
      </c>
    </row>
    <row r="21" spans="1:5" ht="15.75" x14ac:dyDescent="0.2">
      <c r="A21" s="9" t="s">
        <v>77</v>
      </c>
      <c r="B21" s="10" t="s">
        <v>250</v>
      </c>
      <c r="C21" s="11">
        <v>62176315</v>
      </c>
      <c r="D21" s="11">
        <v>0</v>
      </c>
      <c r="E21" s="11">
        <v>57725291</v>
      </c>
    </row>
    <row r="22" spans="1:5" ht="15.75" x14ac:dyDescent="0.2">
      <c r="A22" s="12" t="s">
        <v>251</v>
      </c>
      <c r="B22" s="13" t="s">
        <v>252</v>
      </c>
      <c r="C22" s="14">
        <v>62176315</v>
      </c>
      <c r="D22" s="14">
        <v>0</v>
      </c>
      <c r="E22" s="14">
        <v>57725291</v>
      </c>
    </row>
    <row r="23" spans="1:5" ht="15.75" x14ac:dyDescent="0.2">
      <c r="A23" s="12" t="s">
        <v>202</v>
      </c>
      <c r="B23" s="13" t="s">
        <v>253</v>
      </c>
      <c r="C23" s="14">
        <v>76590894</v>
      </c>
      <c r="D23" s="14">
        <v>0</v>
      </c>
      <c r="E23" s="14">
        <v>58561731</v>
      </c>
    </row>
    <row r="24" spans="1:5" ht="47.25" x14ac:dyDescent="0.2">
      <c r="A24" s="9" t="s">
        <v>83</v>
      </c>
      <c r="B24" s="10" t="s">
        <v>254</v>
      </c>
      <c r="C24" s="11">
        <v>5911833</v>
      </c>
      <c r="D24" s="11">
        <v>0</v>
      </c>
      <c r="E24" s="11">
        <v>10131124</v>
      </c>
    </row>
    <row r="25" spans="1:5" ht="47.25" x14ac:dyDescent="0.2">
      <c r="A25" s="9" t="s">
        <v>255</v>
      </c>
      <c r="B25" s="10" t="s">
        <v>256</v>
      </c>
      <c r="C25" s="11">
        <v>2717679</v>
      </c>
      <c r="D25" s="11">
        <v>0</v>
      </c>
      <c r="E25" s="11">
        <v>3225926</v>
      </c>
    </row>
    <row r="26" spans="1:5" ht="47.25" x14ac:dyDescent="0.2">
      <c r="A26" s="9" t="s">
        <v>257</v>
      </c>
      <c r="B26" s="10" t="s">
        <v>258</v>
      </c>
      <c r="C26" s="11">
        <v>2814826</v>
      </c>
      <c r="D26" s="11">
        <v>0</v>
      </c>
      <c r="E26" s="11">
        <v>6141543</v>
      </c>
    </row>
    <row r="27" spans="1:5" ht="47.25" x14ac:dyDescent="0.2">
      <c r="A27" s="9" t="s">
        <v>206</v>
      </c>
      <c r="B27" s="10" t="s">
        <v>259</v>
      </c>
      <c r="C27" s="11">
        <v>379328</v>
      </c>
      <c r="D27" s="11">
        <v>0</v>
      </c>
      <c r="E27" s="11">
        <v>763655</v>
      </c>
    </row>
    <row r="28" spans="1:5" ht="47.25" x14ac:dyDescent="0.2">
      <c r="A28" s="9" t="s">
        <v>208</v>
      </c>
      <c r="B28" s="10" t="s">
        <v>260</v>
      </c>
      <c r="C28" s="11">
        <v>1138213</v>
      </c>
      <c r="D28" s="11">
        <v>0</v>
      </c>
      <c r="E28" s="11">
        <v>1795360</v>
      </c>
    </row>
    <row r="29" spans="1:5" ht="63" x14ac:dyDescent="0.2">
      <c r="A29" s="9" t="s">
        <v>111</v>
      </c>
      <c r="B29" s="10" t="s">
        <v>261</v>
      </c>
      <c r="C29" s="11">
        <v>512153</v>
      </c>
      <c r="D29" s="11">
        <v>0</v>
      </c>
      <c r="E29" s="11">
        <v>1109230</v>
      </c>
    </row>
    <row r="30" spans="1:5" ht="47.25" x14ac:dyDescent="0.2">
      <c r="A30" s="9" t="s">
        <v>262</v>
      </c>
      <c r="B30" s="10" t="s">
        <v>263</v>
      </c>
      <c r="C30" s="11">
        <v>424550</v>
      </c>
      <c r="D30" s="11">
        <v>0</v>
      </c>
      <c r="E30" s="11">
        <v>424550</v>
      </c>
    </row>
    <row r="31" spans="1:5" ht="31.5" x14ac:dyDescent="0.2">
      <c r="A31" s="9" t="s">
        <v>264</v>
      </c>
      <c r="B31" s="10" t="s">
        <v>265</v>
      </c>
      <c r="C31" s="11">
        <v>0</v>
      </c>
      <c r="D31" s="11">
        <v>0</v>
      </c>
      <c r="E31" s="11">
        <v>7276</v>
      </c>
    </row>
    <row r="32" spans="1:5" ht="47.25" x14ac:dyDescent="0.2">
      <c r="A32" s="9" t="s">
        <v>112</v>
      </c>
      <c r="B32" s="10" t="s">
        <v>266</v>
      </c>
      <c r="C32" s="11">
        <v>201508</v>
      </c>
      <c r="D32" s="11">
        <v>0</v>
      </c>
      <c r="E32" s="11">
        <v>254302</v>
      </c>
    </row>
    <row r="33" spans="1:5" ht="47.25" x14ac:dyDescent="0.2">
      <c r="A33" s="9" t="s">
        <v>267</v>
      </c>
      <c r="B33" s="10" t="s">
        <v>268</v>
      </c>
      <c r="C33" s="11">
        <v>2</v>
      </c>
      <c r="D33" s="11">
        <v>0</v>
      </c>
      <c r="E33" s="11">
        <v>2</v>
      </c>
    </row>
    <row r="34" spans="1:5" ht="47.25" x14ac:dyDescent="0.2">
      <c r="A34" s="9" t="s">
        <v>173</v>
      </c>
      <c r="B34" s="10" t="s">
        <v>269</v>
      </c>
      <c r="C34" s="11">
        <v>0</v>
      </c>
      <c r="D34" s="11">
        <v>0</v>
      </c>
      <c r="E34" s="11">
        <v>2790000</v>
      </c>
    </row>
    <row r="35" spans="1:5" ht="47.25" x14ac:dyDescent="0.2">
      <c r="A35" s="9" t="s">
        <v>114</v>
      </c>
      <c r="B35" s="10" t="s">
        <v>270</v>
      </c>
      <c r="C35" s="11">
        <v>0</v>
      </c>
      <c r="D35" s="11">
        <v>0</v>
      </c>
      <c r="E35" s="11">
        <v>2790000</v>
      </c>
    </row>
    <row r="36" spans="1:5" ht="31.5" x14ac:dyDescent="0.2">
      <c r="A36" s="12" t="s">
        <v>271</v>
      </c>
      <c r="B36" s="13" t="s">
        <v>272</v>
      </c>
      <c r="C36" s="14">
        <v>7050046</v>
      </c>
      <c r="D36" s="14">
        <v>0</v>
      </c>
      <c r="E36" s="14">
        <v>14716484</v>
      </c>
    </row>
    <row r="37" spans="1:5" ht="47.25" x14ac:dyDescent="0.2">
      <c r="A37" s="9" t="s">
        <v>87</v>
      </c>
      <c r="B37" s="10" t="s">
        <v>273</v>
      </c>
      <c r="C37" s="11">
        <v>2790000</v>
      </c>
      <c r="D37" s="11">
        <v>0</v>
      </c>
      <c r="E37" s="11">
        <v>0</v>
      </c>
    </row>
    <row r="38" spans="1:5" ht="47.25" x14ac:dyDescent="0.2">
      <c r="A38" s="9" t="s">
        <v>274</v>
      </c>
      <c r="B38" s="10" t="s">
        <v>275</v>
      </c>
      <c r="C38" s="11">
        <v>2790000</v>
      </c>
      <c r="D38" s="11">
        <v>0</v>
      </c>
      <c r="E38" s="11">
        <v>0</v>
      </c>
    </row>
    <row r="39" spans="1:5" ht="63" x14ac:dyDescent="0.2">
      <c r="A39" s="9" t="s">
        <v>276</v>
      </c>
      <c r="B39" s="10" t="s">
        <v>277</v>
      </c>
      <c r="C39" s="11">
        <v>62500</v>
      </c>
      <c r="D39" s="11">
        <v>0</v>
      </c>
      <c r="E39" s="11">
        <v>0</v>
      </c>
    </row>
    <row r="40" spans="1:5" ht="78.75" x14ac:dyDescent="0.2">
      <c r="A40" s="9" t="s">
        <v>278</v>
      </c>
      <c r="B40" s="10" t="s">
        <v>279</v>
      </c>
      <c r="C40" s="11">
        <v>62500</v>
      </c>
      <c r="D40" s="11">
        <v>0</v>
      </c>
      <c r="E40" s="11">
        <v>0</v>
      </c>
    </row>
    <row r="41" spans="1:5" ht="47.25" x14ac:dyDescent="0.2">
      <c r="A41" s="12" t="s">
        <v>120</v>
      </c>
      <c r="B41" s="13" t="s">
        <v>280</v>
      </c>
      <c r="C41" s="14">
        <v>2852500</v>
      </c>
      <c r="D41" s="14">
        <v>0</v>
      </c>
      <c r="E41" s="14">
        <v>0</v>
      </c>
    </row>
    <row r="42" spans="1:5" ht="31.5" x14ac:dyDescent="0.2">
      <c r="A42" s="9" t="s">
        <v>281</v>
      </c>
      <c r="B42" s="10" t="s">
        <v>282</v>
      </c>
      <c r="C42" s="11">
        <v>4804068</v>
      </c>
      <c r="D42" s="11">
        <v>0</v>
      </c>
      <c r="E42" s="11">
        <v>4033333</v>
      </c>
    </row>
    <row r="43" spans="1:5" ht="31.5" x14ac:dyDescent="0.2">
      <c r="A43" s="9" t="s">
        <v>283</v>
      </c>
      <c r="B43" s="10" t="s">
        <v>284</v>
      </c>
      <c r="C43" s="11">
        <v>4787402</v>
      </c>
      <c r="D43" s="11">
        <v>0</v>
      </c>
      <c r="E43" s="11">
        <v>4000000</v>
      </c>
    </row>
    <row r="44" spans="1:5" ht="31.5" x14ac:dyDescent="0.2">
      <c r="A44" s="9" t="s">
        <v>285</v>
      </c>
      <c r="B44" s="10" t="s">
        <v>286</v>
      </c>
      <c r="C44" s="11">
        <v>16666</v>
      </c>
      <c r="D44" s="11">
        <v>0</v>
      </c>
      <c r="E44" s="11">
        <v>33333</v>
      </c>
    </row>
    <row r="45" spans="1:5" ht="15.75" x14ac:dyDescent="0.2">
      <c r="A45" s="9" t="s">
        <v>287</v>
      </c>
      <c r="B45" s="10" t="s">
        <v>288</v>
      </c>
      <c r="C45" s="11">
        <v>55000</v>
      </c>
      <c r="D45" s="11">
        <v>0</v>
      </c>
      <c r="E45" s="11">
        <v>55000</v>
      </c>
    </row>
    <row r="46" spans="1:5" ht="47.25" x14ac:dyDescent="0.2">
      <c r="A46" s="9" t="s">
        <v>289</v>
      </c>
      <c r="B46" s="10" t="s">
        <v>290</v>
      </c>
      <c r="C46" s="11">
        <v>0</v>
      </c>
      <c r="D46" s="11">
        <v>0</v>
      </c>
      <c r="E46" s="11">
        <v>144007</v>
      </c>
    </row>
    <row r="47" spans="1:5" ht="31.5" x14ac:dyDescent="0.2">
      <c r="A47" s="12" t="s">
        <v>90</v>
      </c>
      <c r="B47" s="13" t="s">
        <v>291</v>
      </c>
      <c r="C47" s="14">
        <v>4859068</v>
      </c>
      <c r="D47" s="14">
        <v>0</v>
      </c>
      <c r="E47" s="14">
        <v>4232340</v>
      </c>
    </row>
    <row r="48" spans="1:5" ht="31.5" x14ac:dyDescent="0.2">
      <c r="A48" s="12" t="s">
        <v>92</v>
      </c>
      <c r="B48" s="13" t="s">
        <v>292</v>
      </c>
      <c r="C48" s="14">
        <v>14761614</v>
      </c>
      <c r="D48" s="14">
        <v>0</v>
      </c>
      <c r="E48" s="14">
        <v>18948824</v>
      </c>
    </row>
    <row r="49" spans="1:5" ht="31.5" x14ac:dyDescent="0.2">
      <c r="A49" s="9" t="s">
        <v>293</v>
      </c>
      <c r="B49" s="10" t="s">
        <v>294</v>
      </c>
      <c r="C49" s="11">
        <v>85390</v>
      </c>
      <c r="D49" s="11">
        <v>0</v>
      </c>
      <c r="E49" s="11">
        <v>1831578</v>
      </c>
    </row>
    <row r="50" spans="1:5" ht="47.25" x14ac:dyDescent="0.2">
      <c r="A50" s="9" t="s">
        <v>295</v>
      </c>
      <c r="B50" s="10" t="s">
        <v>296</v>
      </c>
      <c r="C50" s="11">
        <v>1292598</v>
      </c>
      <c r="D50" s="11">
        <v>0</v>
      </c>
      <c r="E50" s="11">
        <v>1080000</v>
      </c>
    </row>
    <row r="51" spans="1:5" ht="31.5" x14ac:dyDescent="0.2">
      <c r="A51" s="9" t="s">
        <v>297</v>
      </c>
      <c r="B51" s="10" t="s">
        <v>298</v>
      </c>
      <c r="C51" s="11">
        <v>63604</v>
      </c>
      <c r="D51" s="11">
        <v>0</v>
      </c>
      <c r="E51" s="11">
        <v>130944</v>
      </c>
    </row>
    <row r="52" spans="1:5" ht="47.25" x14ac:dyDescent="0.2">
      <c r="A52" s="12" t="s">
        <v>122</v>
      </c>
      <c r="B52" s="13" t="s">
        <v>299</v>
      </c>
      <c r="C52" s="14">
        <v>1441592</v>
      </c>
      <c r="D52" s="14">
        <v>0</v>
      </c>
      <c r="E52" s="14">
        <v>3042522</v>
      </c>
    </row>
    <row r="53" spans="1:5" ht="31.5" x14ac:dyDescent="0.2">
      <c r="A53" s="9" t="s">
        <v>300</v>
      </c>
      <c r="B53" s="10" t="s">
        <v>301</v>
      </c>
      <c r="C53" s="11">
        <v>188049</v>
      </c>
      <c r="D53" s="11">
        <v>0</v>
      </c>
      <c r="E53" s="11">
        <v>-2209260</v>
      </c>
    </row>
    <row r="54" spans="1:5" ht="31.5" x14ac:dyDescent="0.2">
      <c r="A54" s="12" t="s">
        <v>302</v>
      </c>
      <c r="B54" s="13" t="s">
        <v>303</v>
      </c>
      <c r="C54" s="14">
        <v>188049</v>
      </c>
      <c r="D54" s="14">
        <v>0</v>
      </c>
      <c r="E54" s="14">
        <v>-2209260</v>
      </c>
    </row>
    <row r="55" spans="1:5" ht="31.5" x14ac:dyDescent="0.2">
      <c r="A55" s="12" t="s">
        <v>304</v>
      </c>
      <c r="B55" s="13" t="s">
        <v>305</v>
      </c>
      <c r="C55" s="14">
        <v>1629641</v>
      </c>
      <c r="D55" s="14">
        <v>0</v>
      </c>
      <c r="E55" s="14">
        <v>833262</v>
      </c>
    </row>
    <row r="56" spans="1:5" ht="31.5" x14ac:dyDescent="0.2">
      <c r="A56" s="12" t="s">
        <v>220</v>
      </c>
      <c r="B56" s="13" t="s">
        <v>306</v>
      </c>
      <c r="C56" s="14">
        <v>2340968211</v>
      </c>
      <c r="D56" s="14">
        <v>0</v>
      </c>
      <c r="E56" s="14">
        <v>2233685603</v>
      </c>
    </row>
    <row r="57" spans="1:5" ht="15.75" x14ac:dyDescent="0.2">
      <c r="A57" s="9" t="s">
        <v>124</v>
      </c>
      <c r="B57" s="10" t="s">
        <v>307</v>
      </c>
      <c r="C57" s="11">
        <v>3318856598</v>
      </c>
      <c r="D57" s="11">
        <v>0</v>
      </c>
      <c r="E57" s="11">
        <v>3318856598</v>
      </c>
    </row>
    <row r="58" spans="1:5" ht="31.5" x14ac:dyDescent="0.2">
      <c r="A58" s="9" t="s">
        <v>308</v>
      </c>
      <c r="B58" s="10" t="s">
        <v>309</v>
      </c>
      <c r="C58" s="11">
        <v>26182839</v>
      </c>
      <c r="D58" s="11">
        <v>0</v>
      </c>
      <c r="E58" s="11">
        <v>26182839</v>
      </c>
    </row>
    <row r="59" spans="1:5" ht="15.75" x14ac:dyDescent="0.2">
      <c r="A59" s="9" t="s">
        <v>126</v>
      </c>
      <c r="B59" s="10" t="s">
        <v>310</v>
      </c>
      <c r="C59" s="11">
        <v>-1016666043</v>
      </c>
      <c r="D59" s="11">
        <v>0</v>
      </c>
      <c r="E59" s="11">
        <v>-1028454324</v>
      </c>
    </row>
    <row r="60" spans="1:5" ht="15.75" x14ac:dyDescent="0.2">
      <c r="A60" s="9" t="s">
        <v>311</v>
      </c>
      <c r="B60" s="10" t="s">
        <v>312</v>
      </c>
      <c r="C60" s="11">
        <v>-11788281</v>
      </c>
      <c r="D60" s="11">
        <v>0</v>
      </c>
      <c r="E60" s="11">
        <v>-125179861</v>
      </c>
    </row>
    <row r="61" spans="1:5" ht="15.75" x14ac:dyDescent="0.2">
      <c r="A61" s="12" t="s">
        <v>221</v>
      </c>
      <c r="B61" s="13" t="s">
        <v>313</v>
      </c>
      <c r="C61" s="14">
        <v>2316585113</v>
      </c>
      <c r="D61" s="14">
        <v>0</v>
      </c>
      <c r="E61" s="14">
        <v>2191405252</v>
      </c>
    </row>
    <row r="62" spans="1:5" ht="31.5" x14ac:dyDescent="0.2">
      <c r="A62" s="9" t="s">
        <v>129</v>
      </c>
      <c r="B62" s="10" t="s">
        <v>314</v>
      </c>
      <c r="C62" s="11">
        <v>991216</v>
      </c>
      <c r="D62" s="11">
        <v>0</v>
      </c>
      <c r="E62" s="11">
        <v>1505084</v>
      </c>
    </row>
    <row r="63" spans="1:5" ht="31.5" x14ac:dyDescent="0.2">
      <c r="A63" s="12" t="s">
        <v>315</v>
      </c>
      <c r="B63" s="13" t="s">
        <v>316</v>
      </c>
      <c r="C63" s="14">
        <v>991216</v>
      </c>
      <c r="D63" s="14">
        <v>0</v>
      </c>
      <c r="E63" s="14">
        <v>1505084</v>
      </c>
    </row>
    <row r="64" spans="1:5" ht="47.25" x14ac:dyDescent="0.2">
      <c r="A64" s="9" t="s">
        <v>222</v>
      </c>
      <c r="B64" s="10" t="s">
        <v>317</v>
      </c>
      <c r="C64" s="11">
        <v>2461454</v>
      </c>
      <c r="D64" s="11">
        <v>0</v>
      </c>
      <c r="E64" s="11">
        <v>1793627</v>
      </c>
    </row>
    <row r="65" spans="1:5" ht="63" x14ac:dyDescent="0.2">
      <c r="A65" s="9" t="s">
        <v>318</v>
      </c>
      <c r="B65" s="10" t="s">
        <v>319</v>
      </c>
      <c r="C65" s="11">
        <v>2461454</v>
      </c>
      <c r="D65" s="11">
        <v>0</v>
      </c>
      <c r="E65" s="11">
        <v>1793627</v>
      </c>
    </row>
    <row r="66" spans="1:5" ht="47.25" x14ac:dyDescent="0.2">
      <c r="A66" s="12" t="s">
        <v>135</v>
      </c>
      <c r="B66" s="13" t="s">
        <v>320</v>
      </c>
      <c r="C66" s="14">
        <v>2461454</v>
      </c>
      <c r="D66" s="14">
        <v>0</v>
      </c>
      <c r="E66" s="14">
        <v>1793627</v>
      </c>
    </row>
    <row r="67" spans="1:5" ht="15.75" x14ac:dyDescent="0.2">
      <c r="A67" s="9" t="s">
        <v>321</v>
      </c>
      <c r="B67" s="10" t="s">
        <v>322</v>
      </c>
      <c r="C67" s="11">
        <v>10460258</v>
      </c>
      <c r="D67" s="11">
        <v>0</v>
      </c>
      <c r="E67" s="11">
        <v>21277076</v>
      </c>
    </row>
    <row r="68" spans="1:5" ht="31.5" x14ac:dyDescent="0.2">
      <c r="A68" s="9" t="s">
        <v>323</v>
      </c>
      <c r="B68" s="10" t="s">
        <v>324</v>
      </c>
      <c r="C68" s="11">
        <v>6000</v>
      </c>
      <c r="D68" s="11">
        <v>0</v>
      </c>
      <c r="E68" s="11">
        <v>0</v>
      </c>
    </row>
    <row r="69" spans="1:5" ht="31.5" x14ac:dyDescent="0.2">
      <c r="A69" s="9" t="s">
        <v>325</v>
      </c>
      <c r="B69" s="10" t="s">
        <v>326</v>
      </c>
      <c r="C69" s="11">
        <v>97378</v>
      </c>
      <c r="D69" s="11">
        <v>0</v>
      </c>
      <c r="E69" s="11">
        <v>87077</v>
      </c>
    </row>
    <row r="70" spans="1:5" ht="31.5" x14ac:dyDescent="0.2">
      <c r="A70" s="12" t="s">
        <v>327</v>
      </c>
      <c r="B70" s="13" t="s">
        <v>328</v>
      </c>
      <c r="C70" s="14">
        <v>10563636</v>
      </c>
      <c r="D70" s="14">
        <v>0</v>
      </c>
      <c r="E70" s="14">
        <v>21364153</v>
      </c>
    </row>
    <row r="71" spans="1:5" ht="31.5" x14ac:dyDescent="0.2">
      <c r="A71" s="12" t="s">
        <v>329</v>
      </c>
      <c r="B71" s="13" t="s">
        <v>330</v>
      </c>
      <c r="C71" s="14">
        <v>14016306</v>
      </c>
      <c r="D71" s="14">
        <v>0</v>
      </c>
      <c r="E71" s="14">
        <v>24662864</v>
      </c>
    </row>
    <row r="72" spans="1:5" ht="31.5" x14ac:dyDescent="0.2">
      <c r="A72" s="9" t="s">
        <v>223</v>
      </c>
      <c r="B72" s="10" t="s">
        <v>331</v>
      </c>
      <c r="C72" s="11">
        <v>6049479</v>
      </c>
      <c r="D72" s="11">
        <v>0</v>
      </c>
      <c r="E72" s="11">
        <v>6727408</v>
      </c>
    </row>
    <row r="73" spans="1:5" ht="31.5" x14ac:dyDescent="0.2">
      <c r="A73" s="9" t="s">
        <v>332</v>
      </c>
      <c r="B73" s="10" t="s">
        <v>333</v>
      </c>
      <c r="C73" s="11">
        <v>4317313</v>
      </c>
      <c r="D73" s="11">
        <v>0</v>
      </c>
      <c r="E73" s="11">
        <v>10890079</v>
      </c>
    </row>
    <row r="74" spans="1:5" ht="31.5" x14ac:dyDescent="0.2">
      <c r="A74" s="12" t="s">
        <v>334</v>
      </c>
      <c r="B74" s="13" t="s">
        <v>335</v>
      </c>
      <c r="C74" s="14">
        <v>10366792</v>
      </c>
      <c r="D74" s="14">
        <v>0</v>
      </c>
      <c r="E74" s="14">
        <v>17617487</v>
      </c>
    </row>
    <row r="75" spans="1:5" ht="31.5" x14ac:dyDescent="0.2">
      <c r="A75" s="12" t="s">
        <v>336</v>
      </c>
      <c r="B75" s="13" t="s">
        <v>337</v>
      </c>
      <c r="C75" s="14">
        <v>2340968211</v>
      </c>
      <c r="D75" s="14">
        <v>0</v>
      </c>
      <c r="E75" s="14">
        <v>2233685603</v>
      </c>
    </row>
  </sheetData>
  <mergeCells count="1">
    <mergeCell ref="A1:E1"/>
  </mergeCells>
  <pageMargins left="0.75" right="0.75" top="1" bottom="1" header="0.5" footer="0.5"/>
  <pageSetup orientation="portrait" r:id="rId1"/>
  <headerFooter alignWithMargins="0">
    <oddHeader>&amp;C&amp;"Times New Roman,Félkövér"&amp;12
Mátraszentimre Községi Önkormányzat 2020. évi zárszámadása&amp;R &amp;"Times New Roman,Félkövér"&amp;9 13. melléklet a  6/2021. (V.31.) sz. Önkormányzati rendelethez
Adatok forintban!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3.28515625" bestFit="1" customWidth="1"/>
    <col min="2" max="2" width="40.28515625" bestFit="1" customWidth="1"/>
    <col min="3" max="3" width="14" bestFit="1" customWidth="1"/>
    <col min="4" max="4" width="16.28515625" customWidth="1"/>
    <col min="5" max="5" width="15.140625" bestFit="1" customWidth="1"/>
  </cols>
  <sheetData>
    <row r="1" spans="1:5" ht="15.75" x14ac:dyDescent="0.25">
      <c r="A1" s="153" t="s">
        <v>1035</v>
      </c>
      <c r="B1" s="162"/>
      <c r="C1" s="162"/>
      <c r="D1" s="162"/>
      <c r="E1" s="162"/>
    </row>
    <row r="2" spans="1:5" ht="46.5" customHeight="1" x14ac:dyDescent="0.2">
      <c r="A2" s="23"/>
      <c r="B2" s="23" t="s">
        <v>11</v>
      </c>
      <c r="C2" s="23" t="s">
        <v>228</v>
      </c>
      <c r="D2" s="23" t="s">
        <v>229</v>
      </c>
      <c r="E2" s="23" t="s">
        <v>230</v>
      </c>
    </row>
    <row r="3" spans="1:5" ht="31.5" x14ac:dyDescent="0.2">
      <c r="A3" s="3" t="s">
        <v>2</v>
      </c>
      <c r="B3" s="31" t="s">
        <v>338</v>
      </c>
      <c r="C3" s="32">
        <v>182481373</v>
      </c>
      <c r="D3" s="32">
        <v>0</v>
      </c>
      <c r="E3" s="32">
        <v>115608660</v>
      </c>
    </row>
    <row r="4" spans="1:5" ht="31.5" x14ac:dyDescent="0.2">
      <c r="A4" s="9" t="s">
        <v>3</v>
      </c>
      <c r="B4" s="10" t="s">
        <v>339</v>
      </c>
      <c r="C4" s="11">
        <v>17340778</v>
      </c>
      <c r="D4" s="11">
        <v>0</v>
      </c>
      <c r="E4" s="11">
        <v>14520984</v>
      </c>
    </row>
    <row r="5" spans="1:5" ht="31.5" x14ac:dyDescent="0.2">
      <c r="A5" s="9" t="s">
        <v>4</v>
      </c>
      <c r="B5" s="10" t="s">
        <v>340</v>
      </c>
      <c r="C5" s="11">
        <v>511608</v>
      </c>
      <c r="D5" s="11">
        <v>0</v>
      </c>
      <c r="E5" s="11">
        <v>511608</v>
      </c>
    </row>
    <row r="6" spans="1:5" ht="47.25" x14ac:dyDescent="0.2">
      <c r="A6" s="12" t="s">
        <v>6</v>
      </c>
      <c r="B6" s="13" t="s">
        <v>341</v>
      </c>
      <c r="C6" s="14">
        <v>200333759</v>
      </c>
      <c r="D6" s="14">
        <v>0</v>
      </c>
      <c r="E6" s="14">
        <v>130641252</v>
      </c>
    </row>
    <row r="7" spans="1:5" ht="31.5" x14ac:dyDescent="0.2">
      <c r="A7" s="9" t="s">
        <v>22</v>
      </c>
      <c r="B7" s="10" t="s">
        <v>342</v>
      </c>
      <c r="C7" s="11">
        <v>67484363</v>
      </c>
      <c r="D7" s="11">
        <v>0</v>
      </c>
      <c r="E7" s="11">
        <v>44642404</v>
      </c>
    </row>
    <row r="8" spans="1:5" ht="31.5" x14ac:dyDescent="0.2">
      <c r="A8" s="9" t="s">
        <v>24</v>
      </c>
      <c r="B8" s="10" t="s">
        <v>343</v>
      </c>
      <c r="C8" s="11">
        <v>22975881</v>
      </c>
      <c r="D8" s="11">
        <v>0</v>
      </c>
      <c r="E8" s="11">
        <v>17294908</v>
      </c>
    </row>
    <row r="9" spans="1:5" ht="31.5" x14ac:dyDescent="0.2">
      <c r="A9" s="9" t="s">
        <v>1</v>
      </c>
      <c r="B9" s="10" t="s">
        <v>344</v>
      </c>
      <c r="C9" s="11">
        <v>19137856</v>
      </c>
      <c r="D9" s="11">
        <v>0</v>
      </c>
      <c r="E9" s="11">
        <v>3595795</v>
      </c>
    </row>
    <row r="10" spans="1:5" ht="31.5" x14ac:dyDescent="0.2">
      <c r="A10" s="9" t="s">
        <v>238</v>
      </c>
      <c r="B10" s="10" t="s">
        <v>345</v>
      </c>
      <c r="C10" s="11">
        <v>9569643</v>
      </c>
      <c r="D10" s="11">
        <v>0</v>
      </c>
      <c r="E10" s="11">
        <v>11836651</v>
      </c>
    </row>
    <row r="11" spans="1:5" ht="31.5" x14ac:dyDescent="0.2">
      <c r="A11" s="12" t="s">
        <v>27</v>
      </c>
      <c r="B11" s="13" t="s">
        <v>346</v>
      </c>
      <c r="C11" s="14">
        <v>119167743</v>
      </c>
      <c r="D11" s="14">
        <v>0</v>
      </c>
      <c r="E11" s="14">
        <v>77369758</v>
      </c>
    </row>
    <row r="12" spans="1:5" ht="15.75" x14ac:dyDescent="0.2">
      <c r="A12" s="9" t="s">
        <v>29</v>
      </c>
      <c r="B12" s="10" t="s">
        <v>347</v>
      </c>
      <c r="C12" s="11">
        <v>22614247</v>
      </c>
      <c r="D12" s="11">
        <v>0</v>
      </c>
      <c r="E12" s="11">
        <v>21853728</v>
      </c>
    </row>
    <row r="13" spans="1:5" ht="15.75" x14ac:dyDescent="0.2">
      <c r="A13" s="9" t="s">
        <v>30</v>
      </c>
      <c r="B13" s="10" t="s">
        <v>348</v>
      </c>
      <c r="C13" s="11">
        <v>60558127</v>
      </c>
      <c r="D13" s="11">
        <v>0</v>
      </c>
      <c r="E13" s="11">
        <v>61386310</v>
      </c>
    </row>
    <row r="14" spans="1:5" ht="31.5" x14ac:dyDescent="0.2">
      <c r="A14" s="12" t="s">
        <v>34</v>
      </c>
      <c r="B14" s="13" t="s">
        <v>349</v>
      </c>
      <c r="C14" s="14">
        <v>83172374</v>
      </c>
      <c r="D14" s="14">
        <v>0</v>
      </c>
      <c r="E14" s="14">
        <v>83240038</v>
      </c>
    </row>
    <row r="15" spans="1:5" ht="15.75" x14ac:dyDescent="0.2">
      <c r="A15" s="9" t="s">
        <v>143</v>
      </c>
      <c r="B15" s="10" t="s">
        <v>350</v>
      </c>
      <c r="C15" s="11">
        <v>45183966</v>
      </c>
      <c r="D15" s="11">
        <v>0</v>
      </c>
      <c r="E15" s="11">
        <v>42729336</v>
      </c>
    </row>
    <row r="16" spans="1:5" ht="15.75" x14ac:dyDescent="0.2">
      <c r="A16" s="9" t="s">
        <v>36</v>
      </c>
      <c r="B16" s="10" t="s">
        <v>351</v>
      </c>
      <c r="C16" s="11">
        <v>21223237</v>
      </c>
      <c r="D16" s="11">
        <v>0</v>
      </c>
      <c r="E16" s="11">
        <v>16508276</v>
      </c>
    </row>
    <row r="17" spans="1:5" ht="15.75" x14ac:dyDescent="0.2">
      <c r="A17" s="9" t="s">
        <v>37</v>
      </c>
      <c r="B17" s="10" t="s">
        <v>352</v>
      </c>
      <c r="C17" s="11">
        <v>12296210</v>
      </c>
      <c r="D17" s="11">
        <v>0</v>
      </c>
      <c r="E17" s="11">
        <v>9711535</v>
      </c>
    </row>
    <row r="18" spans="1:5" ht="31.5" x14ac:dyDescent="0.2">
      <c r="A18" s="12" t="s">
        <v>38</v>
      </c>
      <c r="B18" s="13" t="s">
        <v>353</v>
      </c>
      <c r="C18" s="14">
        <v>78703413</v>
      </c>
      <c r="D18" s="14">
        <v>0</v>
      </c>
      <c r="E18" s="14">
        <v>68949147</v>
      </c>
    </row>
    <row r="19" spans="1:5" ht="15.75" x14ac:dyDescent="0.2">
      <c r="A19" s="12" t="s">
        <v>39</v>
      </c>
      <c r="B19" s="13" t="s">
        <v>354</v>
      </c>
      <c r="C19" s="14">
        <v>82098984</v>
      </c>
      <c r="D19" s="14">
        <v>0</v>
      </c>
      <c r="E19" s="14">
        <v>86518443</v>
      </c>
    </row>
    <row r="20" spans="1:5" ht="15.75" x14ac:dyDescent="0.2">
      <c r="A20" s="12" t="s">
        <v>139</v>
      </c>
      <c r="B20" s="13" t="s">
        <v>355</v>
      </c>
      <c r="C20" s="14">
        <v>87314857</v>
      </c>
      <c r="D20" s="14">
        <v>0</v>
      </c>
      <c r="E20" s="14">
        <v>94483481</v>
      </c>
    </row>
    <row r="21" spans="1:5" ht="31.5" x14ac:dyDescent="0.2">
      <c r="A21" s="12" t="s">
        <v>356</v>
      </c>
      <c r="B21" s="13" t="s">
        <v>357</v>
      </c>
      <c r="C21" s="14">
        <v>-11788126</v>
      </c>
      <c r="D21" s="14">
        <v>0</v>
      </c>
      <c r="E21" s="14">
        <v>-125180099</v>
      </c>
    </row>
    <row r="22" spans="1:5" ht="31.5" x14ac:dyDescent="0.2">
      <c r="A22" s="9" t="s">
        <v>45</v>
      </c>
      <c r="B22" s="10" t="s">
        <v>358</v>
      </c>
      <c r="C22" s="11">
        <v>0</v>
      </c>
      <c r="D22" s="11">
        <v>0</v>
      </c>
      <c r="E22" s="11">
        <v>238</v>
      </c>
    </row>
    <row r="23" spans="1:5" ht="47.25" x14ac:dyDescent="0.2">
      <c r="A23" s="12" t="s">
        <v>50</v>
      </c>
      <c r="B23" s="13" t="s">
        <v>359</v>
      </c>
      <c r="C23" s="14">
        <v>0</v>
      </c>
      <c r="D23" s="14">
        <v>0</v>
      </c>
      <c r="E23" s="14">
        <v>238</v>
      </c>
    </row>
    <row r="24" spans="1:5" ht="31.5" x14ac:dyDescent="0.2">
      <c r="A24" s="9" t="s">
        <v>55</v>
      </c>
      <c r="B24" s="10" t="s">
        <v>360</v>
      </c>
      <c r="C24" s="11">
        <v>155</v>
      </c>
      <c r="D24" s="11">
        <v>0</v>
      </c>
      <c r="E24" s="11">
        <v>0</v>
      </c>
    </row>
    <row r="25" spans="1:5" ht="31.5" x14ac:dyDescent="0.2">
      <c r="A25" s="12" t="s">
        <v>62</v>
      </c>
      <c r="B25" s="13" t="s">
        <v>361</v>
      </c>
      <c r="C25" s="14">
        <v>155</v>
      </c>
      <c r="D25" s="14">
        <v>0</v>
      </c>
      <c r="E25" s="14">
        <v>0</v>
      </c>
    </row>
    <row r="26" spans="1:5" ht="31.5" x14ac:dyDescent="0.2">
      <c r="A26" s="12" t="s">
        <v>64</v>
      </c>
      <c r="B26" s="13" t="s">
        <v>362</v>
      </c>
      <c r="C26" s="14">
        <v>-155</v>
      </c>
      <c r="D26" s="14">
        <v>0</v>
      </c>
      <c r="E26" s="14">
        <v>238</v>
      </c>
    </row>
    <row r="27" spans="1:5" ht="31.5" x14ac:dyDescent="0.2">
      <c r="A27" s="12" t="s">
        <v>65</v>
      </c>
      <c r="B27" s="13" t="s">
        <v>363</v>
      </c>
      <c r="C27" s="14">
        <v>-11788281</v>
      </c>
      <c r="D27" s="14">
        <v>0</v>
      </c>
      <c r="E27" s="14">
        <v>-125179861</v>
      </c>
    </row>
  </sheetData>
  <mergeCells count="1">
    <mergeCell ref="A1:E1"/>
  </mergeCells>
  <pageMargins left="0.75" right="0.75" top="1" bottom="1" header="0.5" footer="0.5"/>
  <pageSetup orientation="portrait" r:id="rId1"/>
  <headerFooter alignWithMargins="0">
    <oddHeader>&amp;C&amp;"Times New Roman,Félkövér"&amp;12
Mátraszentimre Községi Önkormányzat 2020. évi zárszámadása&amp;R&amp;"Times New Roman,Félkövér"&amp;9 14. melléklet a  6/2021. (V.31.) sz. Önkormányzati rendelethez
Adatok forintban!</oddHeader>
    <oddFooter xml:space="preserve">&amp;L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00" workbookViewId="0">
      <selection activeCell="I3" sqref="I3"/>
    </sheetView>
  </sheetViews>
  <sheetFormatPr defaultRowHeight="12.75" x14ac:dyDescent="0.2"/>
  <cols>
    <col min="1" max="1" width="3" bestFit="1" customWidth="1"/>
    <col min="2" max="2" width="31.42578125" customWidth="1"/>
    <col min="3" max="3" width="11.28515625" bestFit="1" customWidth="1"/>
    <col min="4" max="4" width="16.42578125" customWidth="1"/>
    <col min="5" max="5" width="14.140625" customWidth="1"/>
    <col min="6" max="6" width="8.85546875" bestFit="1" customWidth="1"/>
    <col min="7" max="7" width="12.140625" bestFit="1" customWidth="1"/>
    <col min="8" max="8" width="15.7109375" bestFit="1" customWidth="1"/>
    <col min="9" max="9" width="17.28515625" bestFit="1" customWidth="1"/>
  </cols>
  <sheetData>
    <row r="1" spans="1:9" ht="15.75" x14ac:dyDescent="0.25">
      <c r="A1" s="153" t="s">
        <v>855</v>
      </c>
      <c r="B1" s="162"/>
      <c r="C1" s="162"/>
      <c r="D1" s="162"/>
      <c r="E1" s="162"/>
      <c r="F1" s="162"/>
      <c r="G1" s="162"/>
      <c r="H1" s="162"/>
      <c r="I1" s="162"/>
    </row>
    <row r="2" spans="1:9" s="19" customFormat="1" ht="68.25" customHeight="1" x14ac:dyDescent="0.2">
      <c r="A2" s="3"/>
      <c r="B2" s="3" t="s">
        <v>11</v>
      </c>
      <c r="C2" s="3" t="s">
        <v>364</v>
      </c>
      <c r="D2" s="3" t="s">
        <v>365</v>
      </c>
      <c r="E2" s="3" t="s">
        <v>366</v>
      </c>
      <c r="F2" s="3" t="s">
        <v>559</v>
      </c>
      <c r="G2" s="3" t="s">
        <v>367</v>
      </c>
      <c r="H2" s="3" t="s">
        <v>368</v>
      </c>
      <c r="I2" s="3" t="s">
        <v>1026</v>
      </c>
    </row>
    <row r="3" spans="1:9" ht="18" customHeight="1" x14ac:dyDescent="0.2">
      <c r="A3" s="12" t="s">
        <v>2</v>
      </c>
      <c r="B3" s="13" t="s">
        <v>560</v>
      </c>
      <c r="C3" s="14">
        <v>15248583</v>
      </c>
      <c r="D3" s="14">
        <v>3392486941</v>
      </c>
      <c r="E3" s="14">
        <v>165580905</v>
      </c>
      <c r="F3" s="14">
        <v>0</v>
      </c>
      <c r="G3" s="14">
        <v>2668317</v>
      </c>
      <c r="H3" s="14">
        <v>0</v>
      </c>
      <c r="I3" s="14">
        <v>3575984746</v>
      </c>
    </row>
    <row r="4" spans="1:9" ht="18" customHeight="1" x14ac:dyDescent="0.2">
      <c r="A4" s="9" t="s">
        <v>3</v>
      </c>
      <c r="B4" s="10" t="s">
        <v>561</v>
      </c>
      <c r="C4" s="11">
        <v>0</v>
      </c>
      <c r="D4" s="11">
        <v>0</v>
      </c>
      <c r="E4" s="11">
        <v>0</v>
      </c>
      <c r="F4" s="11">
        <v>0</v>
      </c>
      <c r="G4" s="11">
        <v>21228101</v>
      </c>
      <c r="H4" s="11">
        <v>0</v>
      </c>
      <c r="I4" s="11">
        <v>21228101</v>
      </c>
    </row>
    <row r="5" spans="1:9" ht="18" customHeight="1" x14ac:dyDescent="0.2">
      <c r="A5" s="9" t="s">
        <v>4</v>
      </c>
      <c r="B5" s="10" t="s">
        <v>369</v>
      </c>
      <c r="C5" s="11">
        <v>0</v>
      </c>
      <c r="D5" s="11">
        <v>0</v>
      </c>
      <c r="E5" s="11">
        <v>0</v>
      </c>
      <c r="F5" s="11">
        <v>0</v>
      </c>
      <c r="G5" s="11">
        <v>703934</v>
      </c>
      <c r="H5" s="11">
        <v>0</v>
      </c>
      <c r="I5" s="11">
        <v>703934</v>
      </c>
    </row>
    <row r="6" spans="1:9" ht="18.75" customHeight="1" x14ac:dyDescent="0.2">
      <c r="A6" s="9" t="s">
        <v>6</v>
      </c>
      <c r="B6" s="10" t="s">
        <v>562</v>
      </c>
      <c r="C6" s="11">
        <v>0</v>
      </c>
      <c r="D6" s="11">
        <v>2420400</v>
      </c>
      <c r="E6" s="11">
        <v>19511635</v>
      </c>
      <c r="F6" s="11">
        <v>0</v>
      </c>
      <c r="G6" s="11">
        <v>0</v>
      </c>
      <c r="H6" s="11">
        <v>0</v>
      </c>
      <c r="I6" s="11">
        <v>21932035</v>
      </c>
    </row>
    <row r="7" spans="1:9" ht="18" customHeight="1" x14ac:dyDescent="0.2">
      <c r="A7" s="9" t="s">
        <v>20</v>
      </c>
      <c r="B7" s="10" t="s">
        <v>370</v>
      </c>
      <c r="C7" s="11">
        <v>942500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942500</v>
      </c>
    </row>
    <row r="8" spans="1:9" ht="18" customHeight="1" x14ac:dyDescent="0.2">
      <c r="A8" s="12" t="s">
        <v>22</v>
      </c>
      <c r="B8" s="13" t="s">
        <v>563</v>
      </c>
      <c r="C8" s="14">
        <v>942500</v>
      </c>
      <c r="D8" s="14">
        <v>2420400</v>
      </c>
      <c r="E8" s="14">
        <v>19511635</v>
      </c>
      <c r="F8" s="14">
        <v>0</v>
      </c>
      <c r="G8" s="14">
        <v>21932035</v>
      </c>
      <c r="H8" s="14">
        <v>0</v>
      </c>
      <c r="I8" s="14">
        <v>44806570</v>
      </c>
    </row>
    <row r="9" spans="1:9" ht="17.25" customHeight="1" x14ac:dyDescent="0.2">
      <c r="A9" s="9" t="s">
        <v>24</v>
      </c>
      <c r="B9" s="10" t="s">
        <v>371</v>
      </c>
      <c r="C9" s="11">
        <v>0</v>
      </c>
      <c r="D9" s="11">
        <v>1508556</v>
      </c>
      <c r="E9" s="11">
        <v>0</v>
      </c>
      <c r="F9" s="11">
        <v>0</v>
      </c>
      <c r="G9" s="11">
        <v>0</v>
      </c>
      <c r="H9" s="11">
        <v>0</v>
      </c>
      <c r="I9" s="11">
        <v>1508556</v>
      </c>
    </row>
    <row r="10" spans="1:9" ht="15.75" customHeight="1" x14ac:dyDescent="0.2">
      <c r="A10" s="9" t="s">
        <v>238</v>
      </c>
      <c r="B10" s="10" t="s">
        <v>372</v>
      </c>
      <c r="C10" s="11">
        <v>0</v>
      </c>
      <c r="D10" s="11">
        <v>36635395</v>
      </c>
      <c r="E10" s="11">
        <v>0</v>
      </c>
      <c r="F10" s="11">
        <v>0</v>
      </c>
      <c r="G10" s="11">
        <v>0</v>
      </c>
      <c r="H10" s="11">
        <v>0</v>
      </c>
      <c r="I10" s="11">
        <v>36635395</v>
      </c>
    </row>
    <row r="11" spans="1:9" ht="19.5" customHeight="1" x14ac:dyDescent="0.2">
      <c r="A11" s="9" t="s">
        <v>29</v>
      </c>
      <c r="B11" s="10" t="s">
        <v>373</v>
      </c>
      <c r="C11" s="11">
        <v>942500</v>
      </c>
      <c r="D11" s="11">
        <v>0</v>
      </c>
      <c r="E11" s="11">
        <v>0</v>
      </c>
      <c r="F11" s="11">
        <v>0</v>
      </c>
      <c r="G11" s="11">
        <v>21932035</v>
      </c>
      <c r="H11" s="11">
        <v>0</v>
      </c>
      <c r="I11" s="11">
        <v>22874535</v>
      </c>
    </row>
    <row r="12" spans="1:9" ht="19.5" customHeight="1" x14ac:dyDescent="0.2">
      <c r="A12" s="12" t="s">
        <v>30</v>
      </c>
      <c r="B12" s="13" t="s">
        <v>374</v>
      </c>
      <c r="C12" s="14">
        <v>942500</v>
      </c>
      <c r="D12" s="14">
        <v>38143951</v>
      </c>
      <c r="E12" s="14">
        <v>0</v>
      </c>
      <c r="F12" s="14">
        <v>0</v>
      </c>
      <c r="G12" s="14">
        <v>21932035</v>
      </c>
      <c r="H12" s="14">
        <v>0</v>
      </c>
      <c r="I12" s="14">
        <v>61018486</v>
      </c>
    </row>
    <row r="13" spans="1:9" ht="20.25" customHeight="1" x14ac:dyDescent="0.2">
      <c r="A13" s="12" t="s">
        <v>31</v>
      </c>
      <c r="B13" s="13" t="s">
        <v>564</v>
      </c>
      <c r="C13" s="14">
        <v>15248583</v>
      </c>
      <c r="D13" s="14">
        <v>3356763390</v>
      </c>
      <c r="E13" s="14">
        <v>185092540</v>
      </c>
      <c r="F13" s="14">
        <v>0</v>
      </c>
      <c r="G13" s="14">
        <v>2668317</v>
      </c>
      <c r="H13" s="14">
        <v>0</v>
      </c>
      <c r="I13" s="14">
        <v>3559772830</v>
      </c>
    </row>
    <row r="14" spans="1:9" ht="18.75" customHeight="1" x14ac:dyDescent="0.2">
      <c r="A14" s="12" t="s">
        <v>32</v>
      </c>
      <c r="B14" s="13" t="s">
        <v>565</v>
      </c>
      <c r="C14" s="14">
        <v>13617650</v>
      </c>
      <c r="D14" s="14">
        <v>1184211014</v>
      </c>
      <c r="E14" s="14">
        <v>131447280</v>
      </c>
      <c r="F14" s="14">
        <v>0</v>
      </c>
      <c r="G14" s="14">
        <v>0</v>
      </c>
      <c r="H14" s="14">
        <v>0</v>
      </c>
      <c r="I14" s="14">
        <v>1329275944</v>
      </c>
    </row>
    <row r="15" spans="1:9" ht="16.5" customHeight="1" x14ac:dyDescent="0.2">
      <c r="A15" s="9" t="s">
        <v>34</v>
      </c>
      <c r="B15" s="10" t="s">
        <v>566</v>
      </c>
      <c r="C15" s="11">
        <v>546494</v>
      </c>
      <c r="D15" s="11">
        <v>73366458</v>
      </c>
      <c r="E15" s="11">
        <v>12752675</v>
      </c>
      <c r="F15" s="11">
        <v>0</v>
      </c>
      <c r="G15" s="11">
        <v>0</v>
      </c>
      <c r="H15" s="11">
        <v>0</v>
      </c>
      <c r="I15" s="11">
        <v>86665627</v>
      </c>
    </row>
    <row r="16" spans="1:9" ht="21.75" customHeight="1" x14ac:dyDescent="0.2">
      <c r="A16" s="9" t="s">
        <v>143</v>
      </c>
      <c r="B16" s="10" t="s">
        <v>567</v>
      </c>
      <c r="C16" s="11">
        <v>0</v>
      </c>
      <c r="D16" s="11">
        <v>10166238</v>
      </c>
      <c r="E16" s="11">
        <v>0</v>
      </c>
      <c r="F16" s="11">
        <v>0</v>
      </c>
      <c r="G16" s="11">
        <v>0</v>
      </c>
      <c r="H16" s="11">
        <v>0</v>
      </c>
      <c r="I16" s="11">
        <v>10166238</v>
      </c>
    </row>
    <row r="17" spans="1:9" ht="30.75" customHeight="1" x14ac:dyDescent="0.2">
      <c r="A17" s="12" t="s">
        <v>36</v>
      </c>
      <c r="B17" s="13" t="s">
        <v>568</v>
      </c>
      <c r="C17" s="14">
        <v>14164144</v>
      </c>
      <c r="D17" s="14">
        <v>1247411234</v>
      </c>
      <c r="E17" s="14">
        <v>144199955</v>
      </c>
      <c r="F17" s="14">
        <v>0</v>
      </c>
      <c r="G17" s="14">
        <v>0</v>
      </c>
      <c r="H17" s="14">
        <v>0</v>
      </c>
      <c r="I17" s="14">
        <v>1405775333</v>
      </c>
    </row>
    <row r="18" spans="1:9" ht="30.75" customHeight="1" x14ac:dyDescent="0.2">
      <c r="A18" s="12" t="s">
        <v>356</v>
      </c>
      <c r="B18" s="13" t="s">
        <v>375</v>
      </c>
      <c r="C18" s="14">
        <v>14164144</v>
      </c>
      <c r="D18" s="14">
        <v>1247411234</v>
      </c>
      <c r="E18" s="14">
        <v>144199955</v>
      </c>
      <c r="F18" s="14">
        <v>0</v>
      </c>
      <c r="G18" s="14">
        <v>0</v>
      </c>
      <c r="H18" s="14">
        <v>0</v>
      </c>
      <c r="I18" s="14">
        <v>1405775333</v>
      </c>
    </row>
    <row r="19" spans="1:9" ht="20.25" customHeight="1" x14ac:dyDescent="0.2">
      <c r="A19" s="12" t="s">
        <v>41</v>
      </c>
      <c r="B19" s="13" t="s">
        <v>376</v>
      </c>
      <c r="C19" s="14">
        <v>1084439</v>
      </c>
      <c r="D19" s="14">
        <v>2109352156</v>
      </c>
      <c r="E19" s="14">
        <v>40892585</v>
      </c>
      <c r="F19" s="14">
        <v>0</v>
      </c>
      <c r="G19" s="14">
        <v>2668317</v>
      </c>
      <c r="H19" s="14">
        <v>0</v>
      </c>
      <c r="I19" s="14">
        <v>2153997497</v>
      </c>
    </row>
    <row r="20" spans="1:9" ht="30.75" customHeight="1" x14ac:dyDescent="0.2">
      <c r="A20" s="9" t="s">
        <v>199</v>
      </c>
      <c r="B20" s="10" t="s">
        <v>377</v>
      </c>
      <c r="C20" s="11">
        <v>13748583</v>
      </c>
      <c r="D20" s="11">
        <v>965000</v>
      </c>
      <c r="E20" s="11">
        <v>105927448</v>
      </c>
      <c r="F20" s="11">
        <v>0</v>
      </c>
      <c r="G20" s="11">
        <v>0</v>
      </c>
      <c r="H20" s="11">
        <v>0</v>
      </c>
      <c r="I20" s="11">
        <v>120641031</v>
      </c>
    </row>
  </sheetData>
  <mergeCells count="1">
    <mergeCell ref="A1:I1"/>
  </mergeCells>
  <pageMargins left="0.75" right="0.75" top="1" bottom="1" header="0.5" footer="0.5"/>
  <pageSetup paperSize="9" orientation="landscape" horizontalDpi="300" verticalDpi="300" r:id="rId1"/>
  <headerFooter alignWithMargins="0">
    <oddHeader>&amp;C&amp;"Times New Roman,Félkövér"&amp;12
Mátraszentimre Községi Önkormányzat 2020. évi zárszámadása&amp;R&amp;"Times New Roman,Félkövér"&amp;9 15. melléklet a  6/2021. (V.31.) sz. Önkormányzati rendelethez
Adatok forintban!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Layout" zoomScaleNormal="100" workbookViewId="0">
      <selection activeCell="I8" sqref="I8"/>
    </sheetView>
  </sheetViews>
  <sheetFormatPr defaultRowHeight="12.75" x14ac:dyDescent="0.2"/>
  <cols>
    <col min="1" max="1" width="3.28515625" bestFit="1" customWidth="1"/>
    <col min="2" max="2" width="29.85546875" customWidth="1"/>
    <col min="3" max="3" width="13.7109375" customWidth="1"/>
    <col min="4" max="4" width="13.140625" bestFit="1" customWidth="1"/>
    <col min="5" max="6" width="15.85546875" bestFit="1" customWidth="1"/>
    <col min="7" max="8" width="12.28515625" bestFit="1" customWidth="1"/>
  </cols>
  <sheetData>
    <row r="1" spans="1:8" ht="15.75" x14ac:dyDescent="0.25">
      <c r="A1" s="153" t="s">
        <v>10</v>
      </c>
      <c r="B1" s="162"/>
      <c r="C1" s="162"/>
      <c r="D1" s="162"/>
      <c r="E1" s="162"/>
      <c r="F1" s="162"/>
      <c r="G1" s="162"/>
      <c r="H1" s="162"/>
    </row>
    <row r="2" spans="1:8" ht="63" x14ac:dyDescent="0.2">
      <c r="A2" s="23"/>
      <c r="B2" s="23" t="s">
        <v>11</v>
      </c>
      <c r="C2" s="23" t="s">
        <v>378</v>
      </c>
      <c r="D2" s="23" t="s">
        <v>379</v>
      </c>
      <c r="E2" s="23" t="s">
        <v>380</v>
      </c>
      <c r="F2" s="23" t="s">
        <v>381</v>
      </c>
      <c r="G2" s="23" t="s">
        <v>382</v>
      </c>
      <c r="H2" s="23" t="s">
        <v>383</v>
      </c>
    </row>
    <row r="3" spans="1:8" ht="15.75" x14ac:dyDescent="0.2">
      <c r="A3" s="9" t="s">
        <v>2</v>
      </c>
      <c r="B3" s="10" t="s">
        <v>384</v>
      </c>
      <c r="C3" s="11">
        <v>4804068</v>
      </c>
      <c r="D3" s="11">
        <v>0</v>
      </c>
      <c r="E3" s="11">
        <v>0</v>
      </c>
      <c r="F3" s="11">
        <v>0</v>
      </c>
      <c r="G3" s="11">
        <v>4033333</v>
      </c>
      <c r="H3" s="11">
        <v>0</v>
      </c>
    </row>
    <row r="4" spans="1:8" ht="15.75" x14ac:dyDescent="0.2">
      <c r="A4" s="9" t="s">
        <v>3</v>
      </c>
      <c r="B4" s="10" t="s">
        <v>385</v>
      </c>
      <c r="C4" s="11">
        <v>216500</v>
      </c>
      <c r="D4" s="11">
        <v>0</v>
      </c>
      <c r="E4" s="11">
        <v>0</v>
      </c>
      <c r="F4" s="11">
        <v>0</v>
      </c>
      <c r="G4" s="11">
        <v>216500</v>
      </c>
      <c r="H4" s="11">
        <v>0</v>
      </c>
    </row>
    <row r="5" spans="1:8" ht="15.75" x14ac:dyDescent="0.2">
      <c r="A5" s="9" t="s">
        <v>6</v>
      </c>
      <c r="B5" s="10" t="s">
        <v>386</v>
      </c>
      <c r="C5" s="11">
        <v>1060760</v>
      </c>
      <c r="D5" s="11">
        <v>0</v>
      </c>
      <c r="E5" s="11">
        <v>0</v>
      </c>
      <c r="F5" s="11">
        <v>0</v>
      </c>
      <c r="G5" s="11">
        <v>1127789</v>
      </c>
      <c r="H5" s="11">
        <v>0</v>
      </c>
    </row>
    <row r="6" spans="1:8" ht="15.75" x14ac:dyDescent="0.2">
      <c r="A6" s="9" t="s">
        <v>104</v>
      </c>
      <c r="B6" s="10" t="s">
        <v>387</v>
      </c>
      <c r="C6" s="11">
        <v>13997944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</row>
    <row r="7" spans="1:8" ht="15.75" x14ac:dyDescent="0.2">
      <c r="A7" s="9" t="s">
        <v>18</v>
      </c>
      <c r="B7" s="10" t="s">
        <v>388</v>
      </c>
      <c r="C7" s="11">
        <v>62176315</v>
      </c>
      <c r="D7" s="11">
        <v>0</v>
      </c>
      <c r="E7" s="11">
        <v>0</v>
      </c>
      <c r="F7" s="11">
        <v>0</v>
      </c>
      <c r="G7" s="11">
        <v>57725291</v>
      </c>
      <c r="H7" s="11">
        <v>0</v>
      </c>
    </row>
    <row r="8" spans="1:8" ht="31.5" x14ac:dyDescent="0.2">
      <c r="A8" s="9" t="s">
        <v>22</v>
      </c>
      <c r="B8" s="10" t="s">
        <v>389</v>
      </c>
      <c r="C8" s="11">
        <v>13659828</v>
      </c>
      <c r="D8" s="11">
        <v>3757282</v>
      </c>
      <c r="E8" s="11">
        <v>2359099</v>
      </c>
      <c r="F8" s="11">
        <v>1714951</v>
      </c>
      <c r="G8" s="11">
        <v>19117914</v>
      </c>
      <c r="H8" s="11">
        <v>4401430</v>
      </c>
    </row>
    <row r="9" spans="1:8" ht="15.75" x14ac:dyDescent="0.2">
      <c r="A9" s="12" t="s">
        <v>238</v>
      </c>
      <c r="B9" s="13" t="s">
        <v>390</v>
      </c>
      <c r="C9" s="14">
        <v>95915415</v>
      </c>
      <c r="D9" s="14">
        <v>3757282</v>
      </c>
      <c r="E9" s="14">
        <v>2359099</v>
      </c>
      <c r="F9" s="14">
        <v>1714951</v>
      </c>
      <c r="G9" s="14">
        <v>82220827</v>
      </c>
      <c r="H9" s="14">
        <v>4401430</v>
      </c>
    </row>
  </sheetData>
  <mergeCells count="1">
    <mergeCell ref="A1:H1"/>
  </mergeCells>
  <pageMargins left="0.75" right="0.75" top="1" bottom="1" header="0.5" footer="0.5"/>
  <pageSetup paperSize="9" orientation="landscape" r:id="rId1"/>
  <headerFooter alignWithMargins="0">
    <oddHeader xml:space="preserve">&amp;C&amp;"Times New Roman,Félkövér"&amp;12
Mátraszentimre Községi Önkormányzat 2020. évi zárszámadása&amp;R&amp;"Times New Roman,Félkövér"&amp;9 16. melléklet a  6/2021. (V.31.) sz. Önkormányzati rendelethez
Adatok forintban!
</oddHeader>
    <oddFooter xml:space="preserve">&amp;L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view="pageLayout" zoomScaleNormal="100" zoomScaleSheetLayoutView="100" workbookViewId="0">
      <selection activeCell="E4" sqref="E4:F4"/>
    </sheetView>
  </sheetViews>
  <sheetFormatPr defaultColWidth="11.5703125" defaultRowHeight="15" x14ac:dyDescent="0.25"/>
  <cols>
    <col min="1" max="1" width="63.5703125" style="44" customWidth="1"/>
    <col min="2" max="2" width="19" style="44" customWidth="1"/>
    <col min="3" max="3" width="16.5703125" style="44" customWidth="1"/>
    <col min="4" max="4" width="16.42578125" style="44" customWidth="1"/>
    <col min="5" max="5" width="15.85546875" style="44" customWidth="1"/>
    <col min="6" max="6" width="15.7109375" style="44" customWidth="1"/>
    <col min="7" max="16384" width="11.5703125" style="44"/>
  </cols>
  <sheetData>
    <row r="1" spans="1:6" ht="26.1" customHeight="1" x14ac:dyDescent="0.25">
      <c r="A1" s="170" t="s">
        <v>1040</v>
      </c>
      <c r="B1" s="170"/>
      <c r="C1" s="170"/>
      <c r="D1" s="170"/>
      <c r="E1" s="170"/>
      <c r="F1" s="170"/>
    </row>
    <row r="2" spans="1:6" ht="16.149999999999999" customHeight="1" x14ac:dyDescent="0.25">
      <c r="A2" s="171" t="s">
        <v>850</v>
      </c>
      <c r="B2" s="171"/>
      <c r="C2" s="171"/>
      <c r="D2" s="171"/>
      <c r="E2" s="171"/>
      <c r="F2" s="171"/>
    </row>
    <row r="3" spans="1:6" ht="16.149999999999999" customHeight="1" x14ac:dyDescent="0.25">
      <c r="A3" s="171" t="s">
        <v>940</v>
      </c>
      <c r="B3" s="171"/>
      <c r="C3" s="171"/>
      <c r="D3" s="171"/>
      <c r="E3" s="171"/>
      <c r="F3" s="171"/>
    </row>
    <row r="4" spans="1:6" ht="15.75" x14ac:dyDescent="0.25">
      <c r="A4" s="71"/>
      <c r="B4" s="71"/>
      <c r="C4" s="71"/>
      <c r="D4" s="71"/>
      <c r="E4" s="172" t="s">
        <v>857</v>
      </c>
      <c r="F4" s="172"/>
    </row>
    <row r="5" spans="1:6" ht="47.25" x14ac:dyDescent="0.25">
      <c r="A5" s="53" t="s">
        <v>11</v>
      </c>
      <c r="B5" s="54" t="s">
        <v>896</v>
      </c>
      <c r="C5" s="54" t="s">
        <v>1012</v>
      </c>
      <c r="D5" s="55" t="s">
        <v>1013</v>
      </c>
      <c r="E5" s="55" t="s">
        <v>1014</v>
      </c>
      <c r="F5" s="55" t="s">
        <v>432</v>
      </c>
    </row>
    <row r="6" spans="1:6" ht="31.5" x14ac:dyDescent="0.25">
      <c r="A6" s="56" t="s">
        <v>941</v>
      </c>
      <c r="B6" s="57" t="s">
        <v>942</v>
      </c>
      <c r="C6" s="58">
        <v>700000</v>
      </c>
      <c r="D6" s="58">
        <v>0</v>
      </c>
      <c r="E6" s="58">
        <v>0</v>
      </c>
      <c r="F6" s="59"/>
    </row>
    <row r="7" spans="1:6" ht="15.75" x14ac:dyDescent="0.25">
      <c r="A7" s="60" t="s">
        <v>943</v>
      </c>
      <c r="B7" s="61" t="s">
        <v>942</v>
      </c>
      <c r="C7" s="62">
        <f>SUM(C6)</f>
        <v>700000</v>
      </c>
      <c r="D7" s="62">
        <f>SUM(D6)</f>
        <v>0</v>
      </c>
      <c r="E7" s="63">
        <f>SUM(E6)</f>
        <v>0</v>
      </c>
      <c r="F7" s="59">
        <v>0</v>
      </c>
    </row>
    <row r="8" spans="1:6" ht="15.75" x14ac:dyDescent="0.25">
      <c r="A8" s="56" t="s">
        <v>944</v>
      </c>
      <c r="B8" s="64" t="s">
        <v>945</v>
      </c>
      <c r="C8" s="65"/>
      <c r="D8" s="22"/>
      <c r="E8" s="66"/>
      <c r="F8" s="67"/>
    </row>
    <row r="9" spans="1:6" ht="15.75" x14ac:dyDescent="0.25">
      <c r="A9" s="56" t="s">
        <v>946</v>
      </c>
      <c r="B9" s="64" t="s">
        <v>945</v>
      </c>
      <c r="C9" s="65"/>
      <c r="D9" s="22"/>
      <c r="E9" s="66"/>
      <c r="F9" s="67"/>
    </row>
    <row r="10" spans="1:6" ht="31.5" x14ac:dyDescent="0.25">
      <c r="A10" s="56" t="s">
        <v>947</v>
      </c>
      <c r="B10" s="64" t="s">
        <v>945</v>
      </c>
      <c r="C10" s="65"/>
      <c r="D10" s="22"/>
      <c r="E10" s="66"/>
      <c r="F10" s="67"/>
    </row>
    <row r="11" spans="1:6" ht="15.75" x14ac:dyDescent="0.25">
      <c r="A11" s="56" t="s">
        <v>948</v>
      </c>
      <c r="B11" s="64" t="s">
        <v>945</v>
      </c>
      <c r="C11" s="65"/>
      <c r="D11" s="22"/>
      <c r="E11" s="66"/>
      <c r="F11" s="67"/>
    </row>
    <row r="12" spans="1:6" ht="15.75" x14ac:dyDescent="0.25">
      <c r="A12" s="68" t="s">
        <v>949</v>
      </c>
      <c r="B12" s="64" t="s">
        <v>945</v>
      </c>
      <c r="C12" s="65"/>
      <c r="D12" s="22"/>
      <c r="E12" s="66"/>
      <c r="F12" s="67"/>
    </row>
    <row r="13" spans="1:6" ht="15.75" x14ac:dyDescent="0.25">
      <c r="A13" s="68" t="s">
        <v>950</v>
      </c>
      <c r="B13" s="64" t="s">
        <v>945</v>
      </c>
      <c r="C13" s="65"/>
      <c r="D13" s="22"/>
      <c r="E13" s="63"/>
      <c r="F13" s="67"/>
    </row>
    <row r="14" spans="1:6" ht="15.75" x14ac:dyDescent="0.25">
      <c r="A14" s="60" t="s">
        <v>951</v>
      </c>
      <c r="B14" s="69" t="s">
        <v>945</v>
      </c>
      <c r="C14" s="70">
        <f>SUM(C8:C13)</f>
        <v>0</v>
      </c>
      <c r="D14" s="70">
        <f>SUM(D8:D13)</f>
        <v>0</v>
      </c>
      <c r="E14" s="70">
        <f>SUM(E8:E13)</f>
        <v>0</v>
      </c>
      <c r="F14" s="67"/>
    </row>
    <row r="15" spans="1:6" ht="15.75" x14ac:dyDescent="0.25">
      <c r="A15" s="56" t="s">
        <v>952</v>
      </c>
      <c r="B15" s="64" t="s">
        <v>953</v>
      </c>
      <c r="C15" s="65">
        <v>0</v>
      </c>
      <c r="D15" s="22"/>
      <c r="E15" s="71"/>
      <c r="F15" s="71"/>
    </row>
    <row r="16" spans="1:6" ht="15.75" x14ac:dyDescent="0.25">
      <c r="A16" s="72" t="s">
        <v>954</v>
      </c>
      <c r="B16" s="69" t="s">
        <v>953</v>
      </c>
      <c r="C16" s="70">
        <f>SUM(C15)</f>
        <v>0</v>
      </c>
      <c r="D16" s="70">
        <f>SUM(D15)</f>
        <v>0</v>
      </c>
      <c r="E16" s="70">
        <f>SUM(E15)</f>
        <v>0</v>
      </c>
      <c r="F16" s="67"/>
    </row>
    <row r="17" spans="1:6" ht="15.75" x14ac:dyDescent="0.25">
      <c r="A17" s="56" t="s">
        <v>955</v>
      </c>
      <c r="B17" s="64" t="s">
        <v>956</v>
      </c>
      <c r="C17" s="65"/>
      <c r="D17" s="22"/>
      <c r="E17" s="66"/>
      <c r="F17" s="67"/>
    </row>
    <row r="18" spans="1:6" ht="15.75" x14ac:dyDescent="0.25">
      <c r="A18" s="56" t="s">
        <v>957</v>
      </c>
      <c r="B18" s="64" t="s">
        <v>956</v>
      </c>
      <c r="C18" s="65"/>
      <c r="D18" s="22"/>
      <c r="E18" s="73"/>
      <c r="F18" s="67"/>
    </row>
    <row r="19" spans="1:6" ht="15.75" x14ac:dyDescent="0.25">
      <c r="A19" s="68" t="s">
        <v>958</v>
      </c>
      <c r="B19" s="64" t="s">
        <v>956</v>
      </c>
      <c r="C19" s="65">
        <v>0</v>
      </c>
      <c r="D19" s="22"/>
      <c r="E19" s="66"/>
      <c r="F19" s="67"/>
    </row>
    <row r="20" spans="1:6" ht="15.75" x14ac:dyDescent="0.25">
      <c r="A20" s="68" t="s">
        <v>959</v>
      </c>
      <c r="B20" s="64" t="s">
        <v>956</v>
      </c>
      <c r="C20" s="65"/>
      <c r="D20" s="22"/>
      <c r="E20" s="66"/>
      <c r="F20" s="67"/>
    </row>
    <row r="21" spans="1:6" ht="31.5" x14ac:dyDescent="0.25">
      <c r="A21" s="68" t="s">
        <v>960</v>
      </c>
      <c r="B21" s="64" t="s">
        <v>956</v>
      </c>
      <c r="C21" s="65"/>
      <c r="D21" s="22"/>
      <c r="E21" s="66"/>
      <c r="F21" s="67"/>
    </row>
    <row r="22" spans="1:6" ht="31.5" x14ac:dyDescent="0.25">
      <c r="A22" s="74" t="s">
        <v>961</v>
      </c>
      <c r="B22" s="64" t="s">
        <v>956</v>
      </c>
      <c r="C22" s="65"/>
      <c r="D22" s="22"/>
      <c r="E22" s="63">
        <f>SUM(E16:E21)</f>
        <v>0</v>
      </c>
      <c r="F22" s="67"/>
    </row>
    <row r="23" spans="1:6" ht="15.75" x14ac:dyDescent="0.25">
      <c r="A23" s="75" t="s">
        <v>962</v>
      </c>
      <c r="B23" s="69" t="s">
        <v>956</v>
      </c>
      <c r="C23" s="70">
        <f>SUM(C17:C22)</f>
        <v>0</v>
      </c>
      <c r="D23" s="70">
        <f>SUM(D17:D22)</f>
        <v>0</v>
      </c>
      <c r="E23" s="66"/>
      <c r="F23" s="67"/>
    </row>
    <row r="24" spans="1:6" ht="15.75" x14ac:dyDescent="0.25">
      <c r="A24" s="56" t="s">
        <v>963</v>
      </c>
      <c r="B24" s="64" t="s">
        <v>964</v>
      </c>
      <c r="C24" s="65"/>
      <c r="D24" s="22"/>
      <c r="E24" s="66"/>
      <c r="F24" s="67"/>
    </row>
    <row r="25" spans="1:6" ht="15.75" x14ac:dyDescent="0.25">
      <c r="A25" s="56" t="s">
        <v>965</v>
      </c>
      <c r="B25" s="64" t="s">
        <v>964</v>
      </c>
      <c r="C25" s="65">
        <v>0</v>
      </c>
      <c r="D25" s="22"/>
      <c r="E25" s="63">
        <f>SUM(E23:E24)</f>
        <v>0</v>
      </c>
      <c r="F25" s="67"/>
    </row>
    <row r="26" spans="1:6" ht="15.75" x14ac:dyDescent="0.25">
      <c r="A26" s="75" t="s">
        <v>966</v>
      </c>
      <c r="B26" s="76" t="s">
        <v>964</v>
      </c>
      <c r="C26" s="70">
        <f>SUM(C24:C25)</f>
        <v>0</v>
      </c>
      <c r="D26" s="70">
        <f>SUM(D24:D25)</f>
        <v>0</v>
      </c>
      <c r="E26" s="66"/>
      <c r="F26" s="67"/>
    </row>
    <row r="27" spans="1:6" ht="15.75" x14ac:dyDescent="0.25">
      <c r="A27" s="56" t="s">
        <v>967</v>
      </c>
      <c r="B27" s="64" t="s">
        <v>968</v>
      </c>
      <c r="C27" s="65"/>
      <c r="D27" s="22"/>
      <c r="E27" s="66"/>
      <c r="F27" s="67"/>
    </row>
    <row r="28" spans="1:6" ht="15.75" x14ac:dyDescent="0.25">
      <c r="A28" s="56" t="s">
        <v>969</v>
      </c>
      <c r="B28" s="64" t="s">
        <v>968</v>
      </c>
      <c r="C28" s="65">
        <v>0</v>
      </c>
      <c r="D28" s="65">
        <v>0</v>
      </c>
      <c r="E28" s="66"/>
      <c r="F28" s="67"/>
    </row>
    <row r="29" spans="1:6" ht="15.75" x14ac:dyDescent="0.25">
      <c r="A29" s="68" t="s">
        <v>970</v>
      </c>
      <c r="B29" s="64" t="s">
        <v>968</v>
      </c>
      <c r="C29" s="65">
        <v>300000</v>
      </c>
      <c r="D29" s="65">
        <v>300000</v>
      </c>
      <c r="E29" s="77">
        <v>259000</v>
      </c>
      <c r="F29" s="78">
        <f>E29/D29</f>
        <v>0.86333333333333329</v>
      </c>
    </row>
    <row r="30" spans="1:6" ht="15.75" x14ac:dyDescent="0.25">
      <c r="A30" s="68" t="s">
        <v>971</v>
      </c>
      <c r="B30" s="64" t="s">
        <v>968</v>
      </c>
      <c r="C30" s="65">
        <v>200000</v>
      </c>
      <c r="D30" s="65">
        <v>200000</v>
      </c>
      <c r="E30" s="79">
        <v>125000</v>
      </c>
      <c r="F30" s="78">
        <f>E30/D30</f>
        <v>0.625</v>
      </c>
    </row>
    <row r="31" spans="1:6" ht="15.75" x14ac:dyDescent="0.25">
      <c r="A31" s="68" t="s">
        <v>972</v>
      </c>
      <c r="B31" s="64" t="s">
        <v>968</v>
      </c>
      <c r="C31" s="65">
        <v>600000</v>
      </c>
      <c r="D31" s="65">
        <v>1300000</v>
      </c>
      <c r="E31" s="77">
        <v>855114</v>
      </c>
      <c r="F31" s="78">
        <f>E31/D31</f>
        <v>0.65778000000000003</v>
      </c>
    </row>
    <row r="32" spans="1:6" ht="31.5" x14ac:dyDescent="0.25">
      <c r="A32" s="68" t="s">
        <v>973</v>
      </c>
      <c r="B32" s="64" t="s">
        <v>968</v>
      </c>
      <c r="C32" s="65"/>
      <c r="D32" s="65"/>
      <c r="E32" s="79"/>
      <c r="F32" s="78"/>
    </row>
    <row r="33" spans="1:6" ht="15.75" x14ac:dyDescent="0.25">
      <c r="A33" s="68" t="s">
        <v>974</v>
      </c>
      <c r="B33" s="64" t="s">
        <v>968</v>
      </c>
      <c r="C33" s="65"/>
      <c r="D33" s="65"/>
      <c r="E33" s="77"/>
      <c r="F33" s="78"/>
    </row>
    <row r="34" spans="1:6" ht="15.75" x14ac:dyDescent="0.25">
      <c r="A34" s="68" t="s">
        <v>975</v>
      </c>
      <c r="B34" s="64" t="s">
        <v>968</v>
      </c>
      <c r="C34" s="65"/>
      <c r="D34" s="65"/>
      <c r="E34" s="66"/>
      <c r="F34" s="78"/>
    </row>
    <row r="35" spans="1:6" ht="15.75" x14ac:dyDescent="0.25">
      <c r="A35" s="68" t="s">
        <v>976</v>
      </c>
      <c r="B35" s="64" t="s">
        <v>968</v>
      </c>
      <c r="C35" s="65">
        <v>0</v>
      </c>
      <c r="D35" s="65">
        <v>0</v>
      </c>
      <c r="E35" s="73"/>
      <c r="F35" s="78"/>
    </row>
    <row r="36" spans="1:6" ht="15.75" x14ac:dyDescent="0.25">
      <c r="A36" s="68" t="s">
        <v>977</v>
      </c>
      <c r="B36" s="64" t="s">
        <v>968</v>
      </c>
      <c r="C36" s="65"/>
      <c r="D36" s="65"/>
      <c r="E36" s="66"/>
      <c r="F36" s="78"/>
    </row>
    <row r="37" spans="1:6" ht="31.5" x14ac:dyDescent="0.25">
      <c r="A37" s="68" t="s">
        <v>978</v>
      </c>
      <c r="B37" s="64" t="s">
        <v>968</v>
      </c>
      <c r="C37" s="65"/>
      <c r="D37" s="22"/>
      <c r="E37" s="66"/>
      <c r="F37" s="78"/>
    </row>
    <row r="38" spans="1:6" ht="31.5" x14ac:dyDescent="0.25">
      <c r="A38" s="68" t="s">
        <v>979</v>
      </c>
      <c r="B38" s="64" t="s">
        <v>968</v>
      </c>
      <c r="C38" s="65">
        <v>600000</v>
      </c>
      <c r="D38" s="65">
        <v>1300000</v>
      </c>
      <c r="E38" s="63">
        <v>855114</v>
      </c>
      <c r="F38" s="78">
        <f>E38/D38</f>
        <v>0.65778000000000003</v>
      </c>
    </row>
    <row r="39" spans="1:6" ht="15.75" x14ac:dyDescent="0.25">
      <c r="A39" s="75" t="s">
        <v>980</v>
      </c>
      <c r="B39" s="69" t="s">
        <v>968</v>
      </c>
      <c r="C39" s="70">
        <f>SUM(C27:C38)</f>
        <v>1700000</v>
      </c>
      <c r="D39" s="70">
        <f>SUM(D27:D37)</f>
        <v>1800000</v>
      </c>
      <c r="E39" s="70">
        <f>SUM(E27:E37)</f>
        <v>1239114</v>
      </c>
      <c r="F39" s="78">
        <f>E39/D39</f>
        <v>0.68839666666666666</v>
      </c>
    </row>
    <row r="40" spans="1:6" ht="15.75" x14ac:dyDescent="0.25">
      <c r="A40" s="80" t="s">
        <v>981</v>
      </c>
      <c r="B40" s="81" t="s">
        <v>982</v>
      </c>
      <c r="C40" s="82">
        <f>C39+C26+C23+C16+C14+C7</f>
        <v>2400000</v>
      </c>
      <c r="D40" s="82">
        <f>D39+D26+D23+D16+D14+D7</f>
        <v>1800000</v>
      </c>
      <c r="E40" s="82">
        <f>E39+E26+E23+E16+E14+E7</f>
        <v>1239114</v>
      </c>
      <c r="F40" s="83">
        <f>E40/D40</f>
        <v>0.68839666666666666</v>
      </c>
    </row>
    <row r="41" spans="1:6" ht="15.75" x14ac:dyDescent="0.25">
      <c r="A41" s="71"/>
      <c r="B41" s="71"/>
      <c r="C41" s="71"/>
      <c r="D41" s="71"/>
      <c r="E41" s="71"/>
      <c r="F41" s="71"/>
    </row>
    <row r="42" spans="1:6" ht="15.75" x14ac:dyDescent="0.25">
      <c r="A42" s="71"/>
      <c r="B42" s="71"/>
      <c r="C42" s="71"/>
      <c r="D42" s="71"/>
      <c r="E42" s="71"/>
      <c r="F42" s="71"/>
    </row>
  </sheetData>
  <sheetProtection selectLockedCells="1" selectUnlockedCells="1"/>
  <mergeCells count="4">
    <mergeCell ref="A1:F1"/>
    <mergeCell ref="A2:F2"/>
    <mergeCell ref="A3:F3"/>
    <mergeCell ref="E4:F4"/>
  </mergeCells>
  <pageMargins left="0.78749999999999998" right="0.78749999999999998" top="1.0527777777777778" bottom="0.88611111111111107" header="0.78749999999999998" footer="0.51180555555555551"/>
  <pageSetup paperSize="9" scale="59" firstPageNumber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43.28515625" style="44" customWidth="1"/>
    <col min="2" max="2" width="8.42578125" style="44" customWidth="1"/>
    <col min="3" max="3" width="13.42578125" style="44" bestFit="1" customWidth="1"/>
    <col min="4" max="4" width="12.28515625" style="44" bestFit="1" customWidth="1"/>
    <col min="5" max="5" width="12.140625" style="44" bestFit="1" customWidth="1"/>
    <col min="6" max="16384" width="11.5703125" style="44"/>
  </cols>
  <sheetData>
    <row r="1" spans="1:6" ht="33" customHeight="1" x14ac:dyDescent="0.25">
      <c r="A1" s="173" t="s">
        <v>1039</v>
      </c>
      <c r="B1" s="173"/>
      <c r="C1" s="173"/>
      <c r="D1" s="173"/>
      <c r="E1" s="173"/>
      <c r="F1" s="173"/>
    </row>
    <row r="2" spans="1:6" ht="16.149999999999999" customHeight="1" x14ac:dyDescent="0.25">
      <c r="A2" s="174" t="s">
        <v>850</v>
      </c>
      <c r="B2" s="174"/>
      <c r="C2" s="174"/>
      <c r="D2" s="174"/>
      <c r="E2" s="174"/>
      <c r="F2" s="174"/>
    </row>
    <row r="3" spans="1:6" ht="16.149999999999999" customHeight="1" x14ac:dyDescent="0.25">
      <c r="A3" s="174" t="s">
        <v>983</v>
      </c>
      <c r="B3" s="174"/>
      <c r="C3" s="174"/>
      <c r="D3" s="174"/>
      <c r="E3" s="174"/>
      <c r="F3" s="174"/>
    </row>
    <row r="4" spans="1:6" ht="41.1" customHeight="1" x14ac:dyDescent="0.25">
      <c r="A4" s="71"/>
      <c r="B4" s="71"/>
      <c r="C4" s="71"/>
      <c r="D4" s="71"/>
      <c r="E4" s="71"/>
      <c r="F4" s="126"/>
    </row>
    <row r="5" spans="1:6" ht="47.25" x14ac:dyDescent="0.25">
      <c r="A5" s="84" t="s">
        <v>984</v>
      </c>
      <c r="B5" s="54" t="s">
        <v>896</v>
      </c>
      <c r="C5" s="85" t="s">
        <v>1012</v>
      </c>
      <c r="D5" s="85" t="s">
        <v>1013</v>
      </c>
      <c r="E5" s="85" t="s">
        <v>1014</v>
      </c>
      <c r="F5" s="85" t="s">
        <v>392</v>
      </c>
    </row>
    <row r="6" spans="1:6" ht="15.75" x14ac:dyDescent="0.25">
      <c r="A6" s="86"/>
      <c r="B6" s="87"/>
      <c r="C6" s="88"/>
      <c r="D6" s="89"/>
      <c r="E6" s="89"/>
      <c r="F6" s="89"/>
    </row>
    <row r="7" spans="1:6" ht="15.75" x14ac:dyDescent="0.25">
      <c r="A7" s="86" t="s">
        <v>985</v>
      </c>
      <c r="B7" s="87" t="s">
        <v>986</v>
      </c>
      <c r="C7" s="88">
        <v>0</v>
      </c>
      <c r="D7" s="88"/>
      <c r="E7" s="88"/>
      <c r="F7" s="90"/>
    </row>
    <row r="8" spans="1:6" ht="15.75" x14ac:dyDescent="0.25">
      <c r="A8" s="86" t="s">
        <v>987</v>
      </c>
      <c r="B8" s="87" t="s">
        <v>988</v>
      </c>
      <c r="C8" s="127">
        <v>10000000</v>
      </c>
      <c r="D8" s="127">
        <v>4695000</v>
      </c>
      <c r="E8" s="88">
        <v>2420400</v>
      </c>
      <c r="F8" s="90">
        <f>E8/D8</f>
        <v>0.51552715654952075</v>
      </c>
    </row>
    <row r="9" spans="1:6" ht="15.75" x14ac:dyDescent="0.25">
      <c r="A9" s="86" t="s">
        <v>1027</v>
      </c>
      <c r="B9" s="87"/>
      <c r="C9" s="127"/>
      <c r="D9" s="127"/>
      <c r="E9" s="88">
        <v>2420400</v>
      </c>
      <c r="F9" s="90"/>
    </row>
    <row r="10" spans="1:6" ht="15.75" x14ac:dyDescent="0.25">
      <c r="A10" s="91" t="s">
        <v>989</v>
      </c>
      <c r="B10" s="87" t="s">
        <v>990</v>
      </c>
      <c r="C10" s="127">
        <v>1000000</v>
      </c>
      <c r="D10" s="127">
        <v>1000000</v>
      </c>
      <c r="E10" s="88">
        <v>413453</v>
      </c>
      <c r="F10" s="90">
        <f>E10/D10</f>
        <v>0.41345300000000001</v>
      </c>
    </row>
    <row r="11" spans="1:6" ht="31.5" x14ac:dyDescent="0.25">
      <c r="A11" s="91" t="s">
        <v>1028</v>
      </c>
      <c r="B11" s="87"/>
      <c r="C11" s="127"/>
      <c r="D11" s="127"/>
      <c r="E11" s="88">
        <v>413453</v>
      </c>
      <c r="F11" s="90"/>
    </row>
    <row r="12" spans="1:6" ht="15.75" x14ac:dyDescent="0.25">
      <c r="A12" s="86"/>
      <c r="B12" s="87"/>
      <c r="C12" s="127"/>
      <c r="D12" s="127"/>
      <c r="E12" s="88"/>
      <c r="F12" s="90"/>
    </row>
    <row r="13" spans="1:6" ht="15.75" x14ac:dyDescent="0.25">
      <c r="A13" s="128" t="s">
        <v>991</v>
      </c>
      <c r="B13" s="129" t="s">
        <v>992</v>
      </c>
      <c r="C13" s="130">
        <v>16500000</v>
      </c>
      <c r="D13" s="130">
        <v>22099000</v>
      </c>
      <c r="E13" s="131">
        <v>18394248</v>
      </c>
      <c r="F13" s="90">
        <f>E13/D13</f>
        <v>0.83235657722068868</v>
      </c>
    </row>
    <row r="14" spans="1:6" ht="15.75" x14ac:dyDescent="0.25">
      <c r="A14" s="86" t="s">
        <v>1029</v>
      </c>
      <c r="B14" s="87"/>
      <c r="C14" s="65"/>
      <c r="D14" s="65"/>
      <c r="E14" s="88">
        <v>11809405</v>
      </c>
      <c r="F14" s="90"/>
    </row>
    <row r="15" spans="1:6" ht="31.5" x14ac:dyDescent="0.25">
      <c r="A15" s="86" t="s">
        <v>1030</v>
      </c>
      <c r="B15" s="87"/>
      <c r="C15" s="65"/>
      <c r="D15" s="65"/>
      <c r="E15" s="88">
        <v>4219000</v>
      </c>
      <c r="F15" s="90"/>
    </row>
    <row r="16" spans="1:6" ht="31.5" x14ac:dyDescent="0.25">
      <c r="A16" s="86" t="s">
        <v>1031</v>
      </c>
      <c r="B16" s="87"/>
      <c r="C16" s="65"/>
      <c r="D16" s="65"/>
      <c r="E16" s="88">
        <v>630000</v>
      </c>
      <c r="F16" s="90"/>
    </row>
    <row r="17" spans="1:6" ht="31.5" x14ac:dyDescent="0.25">
      <c r="A17" s="86" t="s">
        <v>1032</v>
      </c>
      <c r="B17" s="87"/>
      <c r="C17" s="65"/>
      <c r="D17" s="65"/>
      <c r="E17" s="88">
        <v>750000</v>
      </c>
      <c r="F17" s="90"/>
    </row>
    <row r="18" spans="1:6" ht="63" x14ac:dyDescent="0.25">
      <c r="A18" s="86" t="s">
        <v>1033</v>
      </c>
      <c r="B18" s="87"/>
      <c r="C18" s="65"/>
      <c r="D18" s="65"/>
      <c r="E18" s="88">
        <v>985843</v>
      </c>
      <c r="F18" s="90"/>
    </row>
    <row r="19" spans="1:6" ht="15.75" x14ac:dyDescent="0.25">
      <c r="A19" s="86"/>
      <c r="B19" s="87"/>
      <c r="C19" s="88"/>
      <c r="D19" s="88">
        <v>0</v>
      </c>
      <c r="E19" s="88"/>
      <c r="F19" s="90"/>
    </row>
    <row r="20" spans="1:6" ht="15.75" x14ac:dyDescent="0.25">
      <c r="A20" s="86" t="s">
        <v>993</v>
      </c>
      <c r="B20" s="87" t="s">
        <v>994</v>
      </c>
      <c r="C20" s="88">
        <v>0</v>
      </c>
      <c r="D20" s="88">
        <v>0</v>
      </c>
      <c r="E20" s="88">
        <v>0</v>
      </c>
      <c r="F20" s="90">
        <v>0</v>
      </c>
    </row>
    <row r="21" spans="1:6" ht="15.75" x14ac:dyDescent="0.25">
      <c r="A21" s="86"/>
      <c r="B21" s="87"/>
      <c r="C21" s="88"/>
      <c r="D21" s="88">
        <v>0</v>
      </c>
      <c r="E21" s="88"/>
      <c r="F21" s="90"/>
    </row>
    <row r="22" spans="1:6" ht="31.5" x14ac:dyDescent="0.25">
      <c r="A22" s="91" t="s">
        <v>995</v>
      </c>
      <c r="B22" s="87" t="s">
        <v>996</v>
      </c>
      <c r="C22" s="88">
        <v>0</v>
      </c>
      <c r="D22" s="88">
        <v>0</v>
      </c>
      <c r="E22" s="88"/>
      <c r="F22" s="90"/>
    </row>
    <row r="23" spans="1:6" ht="31.5" x14ac:dyDescent="0.25">
      <c r="A23" s="91" t="s">
        <v>997</v>
      </c>
      <c r="B23" s="87" t="s">
        <v>998</v>
      </c>
      <c r="C23" s="88">
        <v>5400000</v>
      </c>
      <c r="D23" s="88">
        <v>6011730</v>
      </c>
      <c r="E23" s="88">
        <v>5078079</v>
      </c>
      <c r="F23" s="90">
        <f>E23/D23</f>
        <v>0.84469512103836997</v>
      </c>
    </row>
    <row r="24" spans="1:6" ht="15.75" x14ac:dyDescent="0.25">
      <c r="A24" s="92" t="s">
        <v>999</v>
      </c>
      <c r="B24" s="84" t="s">
        <v>1000</v>
      </c>
      <c r="C24" s="93">
        <f>C23+C22+C20+C13+C10+C8+C7</f>
        <v>32900000</v>
      </c>
      <c r="D24" s="93">
        <f>D23+D22+D20+D13+D10+D8+D7</f>
        <v>33805730</v>
      </c>
      <c r="E24" s="93">
        <f>E23+E22+E20+E13+E10+E8+E7</f>
        <v>26306180</v>
      </c>
      <c r="F24" s="90">
        <f>E24/D24</f>
        <v>0.77815743070775278</v>
      </c>
    </row>
    <row r="25" spans="1:6" ht="15.75" x14ac:dyDescent="0.25">
      <c r="A25" s="92"/>
      <c r="B25" s="84"/>
      <c r="C25" s="88"/>
      <c r="D25" s="89"/>
      <c r="E25" s="89"/>
      <c r="F25" s="90"/>
    </row>
    <row r="26" spans="1:6" ht="15.75" x14ac:dyDescent="0.25">
      <c r="A26" s="86"/>
      <c r="B26" s="87"/>
      <c r="C26" s="88"/>
      <c r="D26" s="88">
        <f t="shared" ref="D26:D31" si="0">C26</f>
        <v>0</v>
      </c>
      <c r="E26" s="88"/>
      <c r="F26" s="90"/>
    </row>
    <row r="27" spans="1:6" ht="15.75" x14ac:dyDescent="0.25">
      <c r="A27" s="86" t="s">
        <v>1001</v>
      </c>
      <c r="B27" s="87" t="s">
        <v>1002</v>
      </c>
      <c r="C27" s="88">
        <v>10000000</v>
      </c>
      <c r="D27" s="88">
        <v>0</v>
      </c>
      <c r="E27" s="88">
        <v>0</v>
      </c>
      <c r="F27" s="90"/>
    </row>
    <row r="28" spans="1:6" ht="15.75" x14ac:dyDescent="0.25">
      <c r="A28" s="86"/>
      <c r="B28" s="87"/>
      <c r="C28" s="88"/>
      <c r="D28" s="88">
        <f t="shared" si="0"/>
        <v>0</v>
      </c>
      <c r="E28" s="88"/>
      <c r="F28" s="90"/>
    </row>
    <row r="29" spans="1:6" ht="15.75" x14ac:dyDescent="0.25">
      <c r="A29" s="86"/>
      <c r="B29" s="87"/>
      <c r="C29" s="88"/>
      <c r="D29" s="88">
        <f t="shared" si="0"/>
        <v>0</v>
      </c>
      <c r="E29" s="88"/>
      <c r="F29" s="90"/>
    </row>
    <row r="30" spans="1:6" ht="15.75" x14ac:dyDescent="0.25">
      <c r="A30" s="86" t="s">
        <v>1003</v>
      </c>
      <c r="B30" s="87" t="s">
        <v>1004</v>
      </c>
      <c r="C30" s="88"/>
      <c r="D30" s="88">
        <f t="shared" si="0"/>
        <v>0</v>
      </c>
      <c r="E30" s="88"/>
      <c r="F30" s="90"/>
    </row>
    <row r="31" spans="1:6" ht="15.75" x14ac:dyDescent="0.25">
      <c r="A31" s="86"/>
      <c r="B31" s="87"/>
      <c r="C31" s="88"/>
      <c r="D31" s="88">
        <f t="shared" si="0"/>
        <v>0</v>
      </c>
      <c r="E31" s="88"/>
      <c r="F31" s="90"/>
    </row>
    <row r="32" spans="1:6" ht="15.75" x14ac:dyDescent="0.25">
      <c r="A32" s="86" t="s">
        <v>1005</v>
      </c>
      <c r="B32" s="87" t="s">
        <v>1006</v>
      </c>
      <c r="C32" s="88">
        <v>500000</v>
      </c>
      <c r="D32" s="88">
        <v>1510366</v>
      </c>
      <c r="E32" s="88">
        <v>703934</v>
      </c>
      <c r="F32" s="90">
        <f>E32/D32</f>
        <v>0.46606848935953271</v>
      </c>
    </row>
    <row r="33" spans="1:6" ht="15.75" x14ac:dyDescent="0.25">
      <c r="A33" s="86" t="s">
        <v>1034</v>
      </c>
      <c r="B33" s="87"/>
      <c r="C33" s="88"/>
      <c r="D33" s="88"/>
      <c r="E33" s="88">
        <v>703934</v>
      </c>
      <c r="F33" s="90"/>
    </row>
    <row r="34" spans="1:6" ht="15.75" x14ac:dyDescent="0.25">
      <c r="A34" s="86"/>
      <c r="B34" s="87"/>
      <c r="C34" s="88"/>
      <c r="D34" s="88"/>
      <c r="E34" s="88"/>
      <c r="F34" s="90"/>
    </row>
    <row r="35" spans="1:6" ht="31.5" x14ac:dyDescent="0.25">
      <c r="A35" s="91" t="s">
        <v>1007</v>
      </c>
      <c r="B35" s="87" t="s">
        <v>1008</v>
      </c>
      <c r="C35" s="88">
        <v>2835000</v>
      </c>
      <c r="D35" s="88">
        <v>907800</v>
      </c>
      <c r="E35" s="88">
        <v>190062</v>
      </c>
      <c r="F35" s="90">
        <f>E35/D35</f>
        <v>0.20936549900859219</v>
      </c>
    </row>
    <row r="36" spans="1:6" ht="15.75" x14ac:dyDescent="0.25">
      <c r="A36" s="92" t="s">
        <v>1009</v>
      </c>
      <c r="B36" s="84" t="s">
        <v>1010</v>
      </c>
      <c r="C36" s="93">
        <f>C35+C27+C32</f>
        <v>13335000</v>
      </c>
      <c r="D36" s="93">
        <f>D35+D27+D32</f>
        <v>2418166</v>
      </c>
      <c r="E36" s="93">
        <f>E35+E27+E32</f>
        <v>893996</v>
      </c>
      <c r="F36" s="90">
        <f>E36/D36</f>
        <v>0.36970001232338889</v>
      </c>
    </row>
    <row r="39" spans="1:6" x14ac:dyDescent="0.25">
      <c r="A39" s="94"/>
    </row>
  </sheetData>
  <sheetProtection selectLockedCells="1" selectUnlockedCells="1"/>
  <mergeCells count="3">
    <mergeCell ref="A1:F1"/>
    <mergeCell ref="A2:F2"/>
    <mergeCell ref="A3:F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1"/>
  <sheetViews>
    <sheetView tabSelected="1" view="pageLayout" zoomScaleNormal="100" workbookViewId="0">
      <selection activeCell="U8" sqref="U8:Z8"/>
    </sheetView>
  </sheetViews>
  <sheetFormatPr defaultColWidth="9" defaultRowHeight="12.75" x14ac:dyDescent="0.2"/>
  <cols>
    <col min="1" max="1" width="7.140625" style="38" customWidth="1"/>
    <col min="2" max="6" width="3.28515625" style="38" customWidth="1"/>
    <col min="7" max="7" width="3.85546875" style="38" customWidth="1"/>
    <col min="8" max="11" width="3.28515625" style="38" customWidth="1"/>
    <col min="12" max="12" width="3.85546875" style="38" customWidth="1"/>
    <col min="13" max="47" width="3.28515625" style="38" customWidth="1"/>
    <col min="48" max="16384" width="9" style="38"/>
  </cols>
  <sheetData>
    <row r="1" spans="1:48" s="36" customFormat="1" ht="9.75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77" t="s">
        <v>1037</v>
      </c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</row>
    <row r="2" spans="1:48" s="36" customFormat="1" ht="30" customHeight="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5"/>
      <c r="AT2" s="35"/>
      <c r="AU2" s="39"/>
    </row>
    <row r="3" spans="1:48" s="36" customFormat="1" ht="16.5" customHeight="1" x14ac:dyDescent="0.2">
      <c r="A3" s="180" t="s">
        <v>850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43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5"/>
      <c r="AT3" s="35"/>
      <c r="AU3" s="39"/>
    </row>
    <row r="4" spans="1:48" s="36" customFormat="1" ht="16.5" customHeight="1" x14ac:dyDescent="0.2">
      <c r="A4" s="3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40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41"/>
    </row>
    <row r="5" spans="1:48" s="123" customFormat="1" ht="15.75" x14ac:dyDescent="0.25">
      <c r="A5" s="181" t="s">
        <v>569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</row>
    <row r="6" spans="1:48" s="123" customFormat="1" ht="15.75" x14ac:dyDescent="0.25">
      <c r="A6" s="182" t="s">
        <v>570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R6" s="124"/>
      <c r="AS6" s="124"/>
      <c r="AT6" s="124"/>
      <c r="AU6" s="124"/>
      <c r="AV6" s="125"/>
    </row>
    <row r="7" spans="1:48" s="123" customFormat="1" ht="15.75" x14ac:dyDescent="0.25">
      <c r="A7" s="183" t="s">
        <v>11</v>
      </c>
      <c r="B7" s="183"/>
      <c r="C7" s="183"/>
      <c r="D7" s="183"/>
      <c r="E7" s="183"/>
      <c r="F7" s="183"/>
      <c r="G7" s="183"/>
      <c r="H7" s="183"/>
      <c r="I7" s="183"/>
      <c r="J7" s="183"/>
      <c r="K7" s="183" t="s">
        <v>571</v>
      </c>
      <c r="L7" s="183"/>
      <c r="M7" s="183"/>
      <c r="N7" s="183"/>
      <c r="O7" s="183" t="s">
        <v>572</v>
      </c>
      <c r="P7" s="183"/>
      <c r="Q7" s="183"/>
      <c r="R7" s="183"/>
      <c r="S7" s="183"/>
      <c r="T7" s="183"/>
      <c r="U7" s="183" t="s">
        <v>573</v>
      </c>
      <c r="V7" s="183"/>
      <c r="W7" s="183"/>
      <c r="X7" s="183"/>
      <c r="Y7" s="183"/>
      <c r="Z7" s="183"/>
      <c r="AA7" s="183" t="s">
        <v>574</v>
      </c>
      <c r="AB7" s="183"/>
      <c r="AC7" s="183"/>
      <c r="AD7" s="183"/>
      <c r="AE7" s="183"/>
      <c r="AF7" s="183"/>
      <c r="AV7" s="125"/>
    </row>
    <row r="8" spans="1:48" s="123" customFormat="1" ht="15.75" x14ac:dyDescent="0.25">
      <c r="A8" s="179" t="s">
        <v>575</v>
      </c>
      <c r="B8" s="179"/>
      <c r="C8" s="179"/>
      <c r="D8" s="179"/>
      <c r="E8" s="179"/>
      <c r="F8" s="179"/>
      <c r="G8" s="179"/>
      <c r="H8" s="179"/>
      <c r="I8" s="179"/>
      <c r="J8" s="179"/>
      <c r="K8" s="179" t="s">
        <v>576</v>
      </c>
      <c r="L8" s="179"/>
      <c r="M8" s="179"/>
      <c r="N8" s="179"/>
      <c r="O8" s="179" t="s">
        <v>577</v>
      </c>
      <c r="P8" s="179"/>
      <c r="Q8" s="179"/>
      <c r="R8" s="179"/>
      <c r="S8" s="179"/>
      <c r="T8" s="179"/>
      <c r="U8" s="179" t="s">
        <v>578</v>
      </c>
      <c r="V8" s="179"/>
      <c r="W8" s="179"/>
      <c r="X8" s="179"/>
      <c r="Y8" s="179"/>
      <c r="Z8" s="179"/>
      <c r="AA8" s="179" t="s">
        <v>579</v>
      </c>
      <c r="AB8" s="179"/>
      <c r="AC8" s="179"/>
      <c r="AD8" s="179"/>
      <c r="AE8" s="179"/>
      <c r="AF8" s="179"/>
      <c r="AV8" s="125"/>
    </row>
    <row r="9" spans="1:48" s="123" customFormat="1" ht="15.75" x14ac:dyDescent="0.25">
      <c r="A9" s="175" t="s">
        <v>580</v>
      </c>
      <c r="B9" s="175"/>
      <c r="C9" s="175"/>
      <c r="D9" s="175"/>
      <c r="E9" s="175"/>
      <c r="F9" s="175"/>
      <c r="G9" s="175"/>
      <c r="H9" s="175"/>
      <c r="I9" s="175"/>
      <c r="J9" s="175"/>
      <c r="K9" s="176" t="s">
        <v>0</v>
      </c>
      <c r="L9" s="176"/>
      <c r="M9" s="176"/>
      <c r="N9" s="176"/>
      <c r="O9" s="176" t="s">
        <v>0</v>
      </c>
      <c r="P9" s="176"/>
      <c r="Q9" s="176"/>
      <c r="R9" s="176"/>
      <c r="S9" s="176"/>
      <c r="T9" s="176"/>
      <c r="U9" s="176" t="s">
        <v>0</v>
      </c>
      <c r="V9" s="176"/>
      <c r="W9" s="176"/>
      <c r="X9" s="176"/>
      <c r="Y9" s="176"/>
      <c r="Z9" s="176"/>
      <c r="AA9" s="176" t="s">
        <v>0</v>
      </c>
      <c r="AB9" s="176"/>
      <c r="AC9" s="176"/>
      <c r="AD9" s="176"/>
      <c r="AE9" s="176"/>
      <c r="AF9" s="176"/>
      <c r="AV9" s="125"/>
    </row>
    <row r="10" spans="1:48" s="123" customFormat="1" ht="15.75" x14ac:dyDescent="0.25">
      <c r="A10" s="175" t="s">
        <v>581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6" t="s">
        <v>582</v>
      </c>
      <c r="L10" s="176"/>
      <c r="M10" s="176"/>
      <c r="N10" s="176"/>
      <c r="O10" s="176" t="s">
        <v>583</v>
      </c>
      <c r="P10" s="176"/>
      <c r="Q10" s="176"/>
      <c r="R10" s="176"/>
      <c r="S10" s="176"/>
      <c r="T10" s="176"/>
      <c r="U10" s="176" t="s">
        <v>584</v>
      </c>
      <c r="V10" s="176"/>
      <c r="W10" s="176"/>
      <c r="X10" s="176"/>
      <c r="Y10" s="176"/>
      <c r="Z10" s="176"/>
      <c r="AA10" s="176" t="s">
        <v>585</v>
      </c>
      <c r="AB10" s="176"/>
      <c r="AC10" s="176"/>
      <c r="AD10" s="176"/>
      <c r="AE10" s="176"/>
      <c r="AF10" s="176"/>
    </row>
    <row r="11" spans="1:48" s="123" customFormat="1" ht="15.75" x14ac:dyDescent="0.25">
      <c r="A11" s="175" t="s">
        <v>586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6" t="s">
        <v>587</v>
      </c>
      <c r="L11" s="176"/>
      <c r="M11" s="176"/>
      <c r="N11" s="176"/>
      <c r="O11" s="176" t="s">
        <v>588</v>
      </c>
      <c r="P11" s="176"/>
      <c r="Q11" s="176"/>
      <c r="R11" s="176"/>
      <c r="S11" s="176"/>
      <c r="T11" s="176"/>
      <c r="U11" s="176" t="s">
        <v>589</v>
      </c>
      <c r="V11" s="176"/>
      <c r="W11" s="176"/>
      <c r="X11" s="176"/>
      <c r="Y11" s="176"/>
      <c r="Z11" s="176"/>
      <c r="AA11" s="176" t="s">
        <v>590</v>
      </c>
      <c r="AB11" s="176"/>
      <c r="AC11" s="176"/>
      <c r="AD11" s="176"/>
      <c r="AE11" s="176"/>
      <c r="AF11" s="176"/>
    </row>
    <row r="12" spans="1:48" s="123" customFormat="1" ht="15.75" x14ac:dyDescent="0.25">
      <c r="A12" s="175" t="s">
        <v>591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6" t="s">
        <v>592</v>
      </c>
      <c r="L12" s="176"/>
      <c r="M12" s="176"/>
      <c r="N12" s="176"/>
      <c r="O12" s="176" t="s">
        <v>593</v>
      </c>
      <c r="P12" s="176"/>
      <c r="Q12" s="176"/>
      <c r="R12" s="176"/>
      <c r="S12" s="176"/>
      <c r="T12" s="176"/>
      <c r="U12" s="176" t="s">
        <v>589</v>
      </c>
      <c r="V12" s="176"/>
      <c r="W12" s="176"/>
      <c r="X12" s="176"/>
      <c r="Y12" s="176"/>
      <c r="Z12" s="176"/>
      <c r="AA12" s="176" t="s">
        <v>594</v>
      </c>
      <c r="AB12" s="176"/>
      <c r="AC12" s="176"/>
      <c r="AD12" s="176"/>
      <c r="AE12" s="176"/>
      <c r="AF12" s="176"/>
    </row>
    <row r="13" spans="1:48" s="123" customFormat="1" ht="15.75" x14ac:dyDescent="0.25">
      <c r="A13" s="175" t="s">
        <v>595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6" t="s">
        <v>596</v>
      </c>
      <c r="L13" s="176"/>
      <c r="M13" s="176"/>
      <c r="N13" s="176"/>
      <c r="O13" s="176" t="s">
        <v>597</v>
      </c>
      <c r="P13" s="176"/>
      <c r="Q13" s="176"/>
      <c r="R13" s="176"/>
      <c r="S13" s="176"/>
      <c r="T13" s="176"/>
      <c r="U13" s="176" t="s">
        <v>597</v>
      </c>
      <c r="V13" s="176"/>
      <c r="W13" s="176"/>
      <c r="X13" s="176"/>
      <c r="Y13" s="176"/>
      <c r="Z13" s="176"/>
      <c r="AA13" s="176" t="s">
        <v>597</v>
      </c>
      <c r="AB13" s="176"/>
      <c r="AC13" s="176"/>
      <c r="AD13" s="176"/>
      <c r="AE13" s="176"/>
      <c r="AF13" s="176"/>
    </row>
    <row r="14" spans="1:48" s="123" customFormat="1" ht="15.75" x14ac:dyDescent="0.25">
      <c r="A14" s="175" t="s">
        <v>598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6" t="s">
        <v>599</v>
      </c>
      <c r="L14" s="176"/>
      <c r="M14" s="176"/>
      <c r="N14" s="176"/>
      <c r="O14" s="176" t="s">
        <v>597</v>
      </c>
      <c r="P14" s="176"/>
      <c r="Q14" s="176"/>
      <c r="R14" s="176"/>
      <c r="S14" s="176"/>
      <c r="T14" s="176"/>
      <c r="U14" s="176" t="s">
        <v>597</v>
      </c>
      <c r="V14" s="176"/>
      <c r="W14" s="176"/>
      <c r="X14" s="176"/>
      <c r="Y14" s="176"/>
      <c r="Z14" s="176"/>
      <c r="AA14" s="176" t="s">
        <v>597</v>
      </c>
      <c r="AB14" s="176"/>
      <c r="AC14" s="176"/>
      <c r="AD14" s="176"/>
      <c r="AE14" s="176"/>
      <c r="AF14" s="176"/>
    </row>
    <row r="15" spans="1:48" s="123" customFormat="1" ht="15.75" x14ac:dyDescent="0.25">
      <c r="A15" s="175" t="s">
        <v>600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6" t="s">
        <v>601</v>
      </c>
      <c r="L15" s="176"/>
      <c r="M15" s="176"/>
      <c r="N15" s="176"/>
      <c r="O15" s="176" t="s">
        <v>593</v>
      </c>
      <c r="P15" s="176"/>
      <c r="Q15" s="176"/>
      <c r="R15" s="176"/>
      <c r="S15" s="176"/>
      <c r="T15" s="176"/>
      <c r="U15" s="176" t="s">
        <v>589</v>
      </c>
      <c r="V15" s="176"/>
      <c r="W15" s="176"/>
      <c r="X15" s="176"/>
      <c r="Y15" s="176"/>
      <c r="Z15" s="176"/>
      <c r="AA15" s="176" t="s">
        <v>594</v>
      </c>
      <c r="AB15" s="176"/>
      <c r="AC15" s="176"/>
      <c r="AD15" s="176"/>
      <c r="AE15" s="176"/>
      <c r="AF15" s="176"/>
    </row>
    <row r="16" spans="1:48" s="123" customFormat="1" ht="15.75" x14ac:dyDescent="0.25">
      <c r="A16" s="175" t="s">
        <v>602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6" t="s">
        <v>603</v>
      </c>
      <c r="L16" s="176"/>
      <c r="M16" s="176"/>
      <c r="N16" s="176"/>
      <c r="O16" s="176" t="s">
        <v>597</v>
      </c>
      <c r="P16" s="176"/>
      <c r="Q16" s="176"/>
      <c r="R16" s="176"/>
      <c r="S16" s="176"/>
      <c r="T16" s="176"/>
      <c r="U16" s="176" t="s">
        <v>597</v>
      </c>
      <c r="V16" s="176"/>
      <c r="W16" s="176"/>
      <c r="X16" s="176"/>
      <c r="Y16" s="176"/>
      <c r="Z16" s="176"/>
      <c r="AA16" s="176" t="s">
        <v>597</v>
      </c>
      <c r="AB16" s="176"/>
      <c r="AC16" s="176"/>
      <c r="AD16" s="176"/>
      <c r="AE16" s="176"/>
      <c r="AF16" s="176"/>
    </row>
    <row r="17" spans="1:32" s="123" customFormat="1" ht="15.75" x14ac:dyDescent="0.25">
      <c r="A17" s="175" t="s">
        <v>604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6" t="s">
        <v>605</v>
      </c>
      <c r="L17" s="176"/>
      <c r="M17" s="176"/>
      <c r="N17" s="176"/>
      <c r="O17" s="176" t="s">
        <v>606</v>
      </c>
      <c r="P17" s="176"/>
      <c r="Q17" s="176"/>
      <c r="R17" s="176"/>
      <c r="S17" s="176"/>
      <c r="T17" s="176"/>
      <c r="U17" s="176" t="s">
        <v>597</v>
      </c>
      <c r="V17" s="176"/>
      <c r="W17" s="176"/>
      <c r="X17" s="176"/>
      <c r="Y17" s="176"/>
      <c r="Z17" s="176"/>
      <c r="AA17" s="176" t="s">
        <v>597</v>
      </c>
      <c r="AB17" s="176"/>
      <c r="AC17" s="176"/>
      <c r="AD17" s="176"/>
      <c r="AE17" s="176"/>
      <c r="AF17" s="176"/>
    </row>
    <row r="18" spans="1:32" s="123" customFormat="1" ht="15.75" x14ac:dyDescent="0.25">
      <c r="A18" s="175" t="s">
        <v>595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6" t="s">
        <v>607</v>
      </c>
      <c r="L18" s="176"/>
      <c r="M18" s="176"/>
      <c r="N18" s="176"/>
      <c r="O18" s="176" t="s">
        <v>597</v>
      </c>
      <c r="P18" s="176"/>
      <c r="Q18" s="176"/>
      <c r="R18" s="176"/>
      <c r="S18" s="176"/>
      <c r="T18" s="176"/>
      <c r="U18" s="176" t="s">
        <v>597</v>
      </c>
      <c r="V18" s="176"/>
      <c r="W18" s="176"/>
      <c r="X18" s="176"/>
      <c r="Y18" s="176"/>
      <c r="Z18" s="176"/>
      <c r="AA18" s="176" t="s">
        <v>597</v>
      </c>
      <c r="AB18" s="176"/>
      <c r="AC18" s="176"/>
      <c r="AD18" s="176"/>
      <c r="AE18" s="176"/>
      <c r="AF18" s="176"/>
    </row>
    <row r="19" spans="1:32" s="123" customFormat="1" ht="15.75" x14ac:dyDescent="0.25">
      <c r="A19" s="175" t="s">
        <v>598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6" t="s">
        <v>608</v>
      </c>
      <c r="L19" s="176"/>
      <c r="M19" s="176"/>
      <c r="N19" s="176"/>
      <c r="O19" s="176" t="s">
        <v>597</v>
      </c>
      <c r="P19" s="176"/>
      <c r="Q19" s="176"/>
      <c r="R19" s="176"/>
      <c r="S19" s="176"/>
      <c r="T19" s="176"/>
      <c r="U19" s="176" t="s">
        <v>597</v>
      </c>
      <c r="V19" s="176"/>
      <c r="W19" s="176"/>
      <c r="X19" s="176"/>
      <c r="Y19" s="176"/>
      <c r="Z19" s="176"/>
      <c r="AA19" s="176" t="s">
        <v>597</v>
      </c>
      <c r="AB19" s="176"/>
      <c r="AC19" s="176"/>
      <c r="AD19" s="176"/>
      <c r="AE19" s="176"/>
      <c r="AF19" s="176"/>
    </row>
    <row r="20" spans="1:32" s="123" customFormat="1" ht="15.75" x14ac:dyDescent="0.25">
      <c r="A20" s="175" t="s">
        <v>600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6" t="s">
        <v>609</v>
      </c>
      <c r="L20" s="176"/>
      <c r="M20" s="176"/>
      <c r="N20" s="176"/>
      <c r="O20" s="176" t="s">
        <v>597</v>
      </c>
      <c r="P20" s="176"/>
      <c r="Q20" s="176"/>
      <c r="R20" s="176"/>
      <c r="S20" s="176"/>
      <c r="T20" s="176"/>
      <c r="U20" s="176" t="s">
        <v>597</v>
      </c>
      <c r="V20" s="176"/>
      <c r="W20" s="176"/>
      <c r="X20" s="176"/>
      <c r="Y20" s="176"/>
      <c r="Z20" s="176"/>
      <c r="AA20" s="176" t="s">
        <v>597</v>
      </c>
      <c r="AB20" s="176"/>
      <c r="AC20" s="176"/>
      <c r="AD20" s="176"/>
      <c r="AE20" s="176"/>
      <c r="AF20" s="176"/>
    </row>
    <row r="21" spans="1:32" s="123" customFormat="1" ht="15.75" x14ac:dyDescent="0.25">
      <c r="A21" s="175" t="s">
        <v>602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6" t="s">
        <v>610</v>
      </c>
      <c r="L21" s="176"/>
      <c r="M21" s="176"/>
      <c r="N21" s="176"/>
      <c r="O21" s="176" t="s">
        <v>606</v>
      </c>
      <c r="P21" s="176"/>
      <c r="Q21" s="176"/>
      <c r="R21" s="176"/>
      <c r="S21" s="176"/>
      <c r="T21" s="176"/>
      <c r="U21" s="176" t="s">
        <v>597</v>
      </c>
      <c r="V21" s="176"/>
      <c r="W21" s="176"/>
      <c r="X21" s="176"/>
      <c r="Y21" s="176"/>
      <c r="Z21" s="176"/>
      <c r="AA21" s="176" t="s">
        <v>597</v>
      </c>
      <c r="AB21" s="176"/>
      <c r="AC21" s="176"/>
      <c r="AD21" s="176"/>
      <c r="AE21" s="176"/>
      <c r="AF21" s="176"/>
    </row>
    <row r="22" spans="1:32" s="123" customFormat="1" ht="15.75" x14ac:dyDescent="0.25">
      <c r="A22" s="175" t="s">
        <v>611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6" t="s">
        <v>612</v>
      </c>
      <c r="L22" s="176"/>
      <c r="M22" s="176"/>
      <c r="N22" s="176"/>
      <c r="O22" s="176" t="s">
        <v>597</v>
      </c>
      <c r="P22" s="176"/>
      <c r="Q22" s="176"/>
      <c r="R22" s="176"/>
      <c r="S22" s="176"/>
      <c r="T22" s="176"/>
      <c r="U22" s="176" t="s">
        <v>597</v>
      </c>
      <c r="V22" s="176"/>
      <c r="W22" s="176"/>
      <c r="X22" s="176"/>
      <c r="Y22" s="176"/>
      <c r="Z22" s="176"/>
      <c r="AA22" s="176" t="s">
        <v>597</v>
      </c>
      <c r="AB22" s="176"/>
      <c r="AC22" s="176"/>
      <c r="AD22" s="176"/>
      <c r="AE22" s="176"/>
      <c r="AF22" s="176"/>
    </row>
    <row r="23" spans="1:32" s="123" customFormat="1" ht="15.75" x14ac:dyDescent="0.25">
      <c r="A23" s="175" t="s">
        <v>595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6" t="s">
        <v>613</v>
      </c>
      <c r="L23" s="176"/>
      <c r="M23" s="176"/>
      <c r="N23" s="176"/>
      <c r="O23" s="176" t="s">
        <v>597</v>
      </c>
      <c r="P23" s="176"/>
      <c r="Q23" s="176"/>
      <c r="R23" s="176"/>
      <c r="S23" s="176"/>
      <c r="T23" s="176"/>
      <c r="U23" s="176" t="s">
        <v>597</v>
      </c>
      <c r="V23" s="176"/>
      <c r="W23" s="176"/>
      <c r="X23" s="176"/>
      <c r="Y23" s="176"/>
      <c r="Z23" s="176"/>
      <c r="AA23" s="176" t="s">
        <v>597</v>
      </c>
      <c r="AB23" s="176"/>
      <c r="AC23" s="176"/>
      <c r="AD23" s="176"/>
      <c r="AE23" s="176"/>
      <c r="AF23" s="176"/>
    </row>
    <row r="24" spans="1:32" s="123" customFormat="1" ht="15.75" x14ac:dyDescent="0.25">
      <c r="A24" s="175" t="s">
        <v>598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6" t="s">
        <v>614</v>
      </c>
      <c r="L24" s="176"/>
      <c r="M24" s="176"/>
      <c r="N24" s="176"/>
      <c r="O24" s="176" t="s">
        <v>597</v>
      </c>
      <c r="P24" s="176"/>
      <c r="Q24" s="176"/>
      <c r="R24" s="176"/>
      <c r="S24" s="176"/>
      <c r="T24" s="176"/>
      <c r="U24" s="176" t="s">
        <v>597</v>
      </c>
      <c r="V24" s="176"/>
      <c r="W24" s="176"/>
      <c r="X24" s="176"/>
      <c r="Y24" s="176"/>
      <c r="Z24" s="176"/>
      <c r="AA24" s="176" t="s">
        <v>597</v>
      </c>
      <c r="AB24" s="176"/>
      <c r="AC24" s="176"/>
      <c r="AD24" s="176"/>
      <c r="AE24" s="176"/>
      <c r="AF24" s="176"/>
    </row>
    <row r="25" spans="1:32" s="123" customFormat="1" ht="15.75" x14ac:dyDescent="0.25">
      <c r="A25" s="175" t="s">
        <v>600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6" t="s">
        <v>615</v>
      </c>
      <c r="L25" s="176"/>
      <c r="M25" s="176"/>
      <c r="N25" s="176"/>
      <c r="O25" s="176" t="s">
        <v>597</v>
      </c>
      <c r="P25" s="176"/>
      <c r="Q25" s="176"/>
      <c r="R25" s="176"/>
      <c r="S25" s="176"/>
      <c r="T25" s="176"/>
      <c r="U25" s="176" t="s">
        <v>597</v>
      </c>
      <c r="V25" s="176"/>
      <c r="W25" s="176"/>
      <c r="X25" s="176"/>
      <c r="Y25" s="176"/>
      <c r="Z25" s="176"/>
      <c r="AA25" s="176" t="s">
        <v>597</v>
      </c>
      <c r="AB25" s="176"/>
      <c r="AC25" s="176"/>
      <c r="AD25" s="176"/>
      <c r="AE25" s="176"/>
      <c r="AF25" s="176"/>
    </row>
    <row r="26" spans="1:32" s="123" customFormat="1" ht="15.75" x14ac:dyDescent="0.25">
      <c r="A26" s="175" t="s">
        <v>602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6" t="s">
        <v>616</v>
      </c>
      <c r="L26" s="176"/>
      <c r="M26" s="176"/>
      <c r="N26" s="176"/>
      <c r="O26" s="176" t="s">
        <v>597</v>
      </c>
      <c r="P26" s="176"/>
      <c r="Q26" s="176"/>
      <c r="R26" s="176"/>
      <c r="S26" s="176"/>
      <c r="T26" s="176"/>
      <c r="U26" s="176" t="s">
        <v>597</v>
      </c>
      <c r="V26" s="176"/>
      <c r="W26" s="176"/>
      <c r="X26" s="176"/>
      <c r="Y26" s="176"/>
      <c r="Z26" s="176"/>
      <c r="AA26" s="176" t="s">
        <v>597</v>
      </c>
      <c r="AB26" s="176"/>
      <c r="AC26" s="176"/>
      <c r="AD26" s="176"/>
      <c r="AE26" s="176"/>
      <c r="AF26" s="176"/>
    </row>
    <row r="27" spans="1:32" s="123" customFormat="1" ht="15.75" x14ac:dyDescent="0.25">
      <c r="A27" s="175" t="s">
        <v>617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6" t="s">
        <v>618</v>
      </c>
      <c r="L27" s="176"/>
      <c r="M27" s="176"/>
      <c r="N27" s="176"/>
      <c r="O27" s="176" t="s">
        <v>619</v>
      </c>
      <c r="P27" s="176"/>
      <c r="Q27" s="176"/>
      <c r="R27" s="176"/>
      <c r="S27" s="176"/>
      <c r="T27" s="176"/>
      <c r="U27" s="176" t="s">
        <v>620</v>
      </c>
      <c r="V27" s="176"/>
      <c r="W27" s="176"/>
      <c r="X27" s="176"/>
      <c r="Y27" s="176"/>
      <c r="Z27" s="176"/>
      <c r="AA27" s="176" t="s">
        <v>621</v>
      </c>
      <c r="AB27" s="176"/>
      <c r="AC27" s="176"/>
      <c r="AD27" s="176"/>
      <c r="AE27" s="176"/>
      <c r="AF27" s="176"/>
    </row>
    <row r="28" spans="1:32" s="123" customFormat="1" ht="15.75" x14ac:dyDescent="0.25">
      <c r="A28" s="175" t="s">
        <v>622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6" t="s">
        <v>623</v>
      </c>
      <c r="L28" s="176"/>
      <c r="M28" s="176"/>
      <c r="N28" s="176"/>
      <c r="O28" s="176" t="s">
        <v>624</v>
      </c>
      <c r="P28" s="176"/>
      <c r="Q28" s="176"/>
      <c r="R28" s="176"/>
      <c r="S28" s="176"/>
      <c r="T28" s="176"/>
      <c r="U28" s="176" t="s">
        <v>625</v>
      </c>
      <c r="V28" s="176"/>
      <c r="W28" s="176"/>
      <c r="X28" s="176"/>
      <c r="Y28" s="176"/>
      <c r="Z28" s="176"/>
      <c r="AA28" s="176" t="s">
        <v>626</v>
      </c>
      <c r="AB28" s="176"/>
      <c r="AC28" s="176"/>
      <c r="AD28" s="176"/>
      <c r="AE28" s="176"/>
      <c r="AF28" s="176"/>
    </row>
    <row r="29" spans="1:32" s="123" customFormat="1" ht="15.75" x14ac:dyDescent="0.25">
      <c r="A29" s="175" t="s">
        <v>595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6" t="s">
        <v>627</v>
      </c>
      <c r="L29" s="176"/>
      <c r="M29" s="176"/>
      <c r="N29" s="176"/>
      <c r="O29" s="176" t="s">
        <v>628</v>
      </c>
      <c r="P29" s="176"/>
      <c r="Q29" s="176"/>
      <c r="R29" s="176"/>
      <c r="S29" s="176"/>
      <c r="T29" s="176"/>
      <c r="U29" s="176" t="s">
        <v>629</v>
      </c>
      <c r="V29" s="176"/>
      <c r="W29" s="176"/>
      <c r="X29" s="176"/>
      <c r="Y29" s="176"/>
      <c r="Z29" s="176"/>
      <c r="AA29" s="176" t="s">
        <v>630</v>
      </c>
      <c r="AB29" s="176"/>
      <c r="AC29" s="176"/>
      <c r="AD29" s="176"/>
      <c r="AE29" s="176"/>
      <c r="AF29" s="176"/>
    </row>
    <row r="30" spans="1:32" s="123" customFormat="1" ht="15.75" x14ac:dyDescent="0.25">
      <c r="A30" s="175" t="s">
        <v>598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6" t="s">
        <v>631</v>
      </c>
      <c r="L30" s="176"/>
      <c r="M30" s="176"/>
      <c r="N30" s="176"/>
      <c r="O30" s="176" t="s">
        <v>597</v>
      </c>
      <c r="P30" s="176"/>
      <c r="Q30" s="176"/>
      <c r="R30" s="176"/>
      <c r="S30" s="176"/>
      <c r="T30" s="176"/>
      <c r="U30" s="176" t="s">
        <v>597</v>
      </c>
      <c r="V30" s="176"/>
      <c r="W30" s="176"/>
      <c r="X30" s="176"/>
      <c r="Y30" s="176"/>
      <c r="Z30" s="176"/>
      <c r="AA30" s="176" t="s">
        <v>597</v>
      </c>
      <c r="AB30" s="176"/>
      <c r="AC30" s="176"/>
      <c r="AD30" s="176"/>
      <c r="AE30" s="176"/>
      <c r="AF30" s="176"/>
    </row>
    <row r="31" spans="1:32" s="123" customFormat="1" ht="15.75" x14ac:dyDescent="0.25">
      <c r="A31" s="175" t="s">
        <v>600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6" t="s">
        <v>632</v>
      </c>
      <c r="L31" s="176"/>
      <c r="M31" s="176"/>
      <c r="N31" s="176"/>
      <c r="O31" s="176" t="s">
        <v>633</v>
      </c>
      <c r="P31" s="176"/>
      <c r="Q31" s="176"/>
      <c r="R31" s="176"/>
      <c r="S31" s="176"/>
      <c r="T31" s="176"/>
      <c r="U31" s="176" t="s">
        <v>634</v>
      </c>
      <c r="V31" s="176"/>
      <c r="W31" s="176"/>
      <c r="X31" s="176"/>
      <c r="Y31" s="176"/>
      <c r="Z31" s="176"/>
      <c r="AA31" s="176" t="s">
        <v>635</v>
      </c>
      <c r="AB31" s="176"/>
      <c r="AC31" s="176"/>
      <c r="AD31" s="176"/>
      <c r="AE31" s="176"/>
      <c r="AF31" s="176"/>
    </row>
    <row r="32" spans="1:32" s="123" customFormat="1" ht="15.75" x14ac:dyDescent="0.25">
      <c r="A32" s="175" t="s">
        <v>602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6" t="s">
        <v>636</v>
      </c>
      <c r="L32" s="176"/>
      <c r="M32" s="176"/>
      <c r="N32" s="176"/>
      <c r="O32" s="176" t="s">
        <v>637</v>
      </c>
      <c r="P32" s="176"/>
      <c r="Q32" s="176"/>
      <c r="R32" s="176"/>
      <c r="S32" s="176"/>
      <c r="T32" s="176"/>
      <c r="U32" s="176" t="s">
        <v>638</v>
      </c>
      <c r="V32" s="176"/>
      <c r="W32" s="176"/>
      <c r="X32" s="176"/>
      <c r="Y32" s="176"/>
      <c r="Z32" s="176"/>
      <c r="AA32" s="176" t="s">
        <v>639</v>
      </c>
      <c r="AB32" s="176"/>
      <c r="AC32" s="176"/>
      <c r="AD32" s="176"/>
      <c r="AE32" s="176"/>
      <c r="AF32" s="176"/>
    </row>
    <row r="33" spans="1:32" s="123" customFormat="1" ht="15.75" x14ac:dyDescent="0.25">
      <c r="A33" s="175" t="s">
        <v>640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6" t="s">
        <v>641</v>
      </c>
      <c r="L33" s="176"/>
      <c r="M33" s="176"/>
      <c r="N33" s="176"/>
      <c r="O33" s="176" t="s">
        <v>642</v>
      </c>
      <c r="P33" s="176"/>
      <c r="Q33" s="176"/>
      <c r="R33" s="176"/>
      <c r="S33" s="176"/>
      <c r="T33" s="176"/>
      <c r="U33" s="176" t="s">
        <v>643</v>
      </c>
      <c r="V33" s="176"/>
      <c r="W33" s="176"/>
      <c r="X33" s="176"/>
      <c r="Y33" s="176"/>
      <c r="Z33" s="176"/>
      <c r="AA33" s="176" t="s">
        <v>644</v>
      </c>
      <c r="AB33" s="176"/>
      <c r="AC33" s="176"/>
      <c r="AD33" s="176"/>
      <c r="AE33" s="176"/>
      <c r="AF33" s="176"/>
    </row>
    <row r="34" spans="1:32" s="123" customFormat="1" ht="15.75" x14ac:dyDescent="0.25">
      <c r="A34" s="175" t="s">
        <v>595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6" t="s">
        <v>645</v>
      </c>
      <c r="L34" s="176"/>
      <c r="M34" s="176"/>
      <c r="N34" s="176"/>
      <c r="O34" s="176" t="s">
        <v>646</v>
      </c>
      <c r="P34" s="176"/>
      <c r="Q34" s="176"/>
      <c r="R34" s="176"/>
      <c r="S34" s="176"/>
      <c r="T34" s="176"/>
      <c r="U34" s="176" t="s">
        <v>646</v>
      </c>
      <c r="V34" s="176"/>
      <c r="W34" s="176"/>
      <c r="X34" s="176"/>
      <c r="Y34" s="176"/>
      <c r="Z34" s="176"/>
      <c r="AA34" s="176" t="s">
        <v>84</v>
      </c>
      <c r="AB34" s="176"/>
      <c r="AC34" s="176"/>
      <c r="AD34" s="176"/>
      <c r="AE34" s="176"/>
      <c r="AF34" s="176"/>
    </row>
    <row r="35" spans="1:32" s="123" customFormat="1" ht="15.75" x14ac:dyDescent="0.25">
      <c r="A35" s="175" t="s">
        <v>598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6" t="s">
        <v>647</v>
      </c>
      <c r="L35" s="176"/>
      <c r="M35" s="176"/>
      <c r="N35" s="176"/>
      <c r="O35" s="176" t="s">
        <v>597</v>
      </c>
      <c r="P35" s="176"/>
      <c r="Q35" s="176"/>
      <c r="R35" s="176"/>
      <c r="S35" s="176"/>
      <c r="T35" s="176"/>
      <c r="U35" s="176" t="s">
        <v>597</v>
      </c>
      <c r="V35" s="176"/>
      <c r="W35" s="176"/>
      <c r="X35" s="176"/>
      <c r="Y35" s="176"/>
      <c r="Z35" s="176"/>
      <c r="AA35" s="176" t="s">
        <v>597</v>
      </c>
      <c r="AB35" s="176"/>
      <c r="AC35" s="176"/>
      <c r="AD35" s="176"/>
      <c r="AE35" s="176"/>
      <c r="AF35" s="176"/>
    </row>
    <row r="36" spans="1:32" s="123" customFormat="1" ht="15.75" x14ac:dyDescent="0.25">
      <c r="A36" s="175" t="s">
        <v>600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6" t="s">
        <v>648</v>
      </c>
      <c r="L36" s="176"/>
      <c r="M36" s="176"/>
      <c r="N36" s="176"/>
      <c r="O36" s="176" t="s">
        <v>649</v>
      </c>
      <c r="P36" s="176"/>
      <c r="Q36" s="176"/>
      <c r="R36" s="176"/>
      <c r="S36" s="176"/>
      <c r="T36" s="176"/>
      <c r="U36" s="176" t="s">
        <v>650</v>
      </c>
      <c r="V36" s="176"/>
      <c r="W36" s="176"/>
      <c r="X36" s="176"/>
      <c r="Y36" s="176"/>
      <c r="Z36" s="176"/>
      <c r="AA36" s="176" t="s">
        <v>651</v>
      </c>
      <c r="AB36" s="176"/>
      <c r="AC36" s="176"/>
      <c r="AD36" s="176"/>
      <c r="AE36" s="176"/>
      <c r="AF36" s="176"/>
    </row>
    <row r="37" spans="1:32" s="123" customFormat="1" ht="15.75" x14ac:dyDescent="0.25">
      <c r="A37" s="175" t="s">
        <v>602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 t="s">
        <v>652</v>
      </c>
      <c r="L37" s="176"/>
      <c r="M37" s="176"/>
      <c r="N37" s="176"/>
      <c r="O37" s="176" t="s">
        <v>653</v>
      </c>
      <c r="P37" s="176"/>
      <c r="Q37" s="176"/>
      <c r="R37" s="176"/>
      <c r="S37" s="176"/>
      <c r="T37" s="176"/>
      <c r="U37" s="176" t="s">
        <v>654</v>
      </c>
      <c r="V37" s="176"/>
      <c r="W37" s="176"/>
      <c r="X37" s="176"/>
      <c r="Y37" s="176"/>
      <c r="Z37" s="176"/>
      <c r="AA37" s="176" t="s">
        <v>655</v>
      </c>
      <c r="AB37" s="176"/>
      <c r="AC37" s="176"/>
      <c r="AD37" s="176"/>
      <c r="AE37" s="176"/>
      <c r="AF37" s="176"/>
    </row>
    <row r="38" spans="1:32" s="123" customFormat="1" ht="15.75" x14ac:dyDescent="0.25">
      <c r="A38" s="175" t="s">
        <v>656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6" t="s">
        <v>657</v>
      </c>
      <c r="L38" s="176"/>
      <c r="M38" s="176"/>
      <c r="N38" s="176"/>
      <c r="O38" s="176" t="s">
        <v>597</v>
      </c>
      <c r="P38" s="176"/>
      <c r="Q38" s="176"/>
      <c r="R38" s="176"/>
      <c r="S38" s="176"/>
      <c r="T38" s="176"/>
      <c r="U38" s="176" t="s">
        <v>597</v>
      </c>
      <c r="V38" s="176"/>
      <c r="W38" s="176"/>
      <c r="X38" s="176"/>
      <c r="Y38" s="176"/>
      <c r="Z38" s="176"/>
      <c r="AA38" s="176" t="s">
        <v>597</v>
      </c>
      <c r="AB38" s="176"/>
      <c r="AC38" s="176"/>
      <c r="AD38" s="176"/>
      <c r="AE38" s="176"/>
      <c r="AF38" s="176"/>
    </row>
    <row r="39" spans="1:32" s="123" customFormat="1" ht="15.75" x14ac:dyDescent="0.25">
      <c r="A39" s="175" t="s">
        <v>595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6" t="s">
        <v>658</v>
      </c>
      <c r="L39" s="176"/>
      <c r="M39" s="176"/>
      <c r="N39" s="176"/>
      <c r="O39" s="176" t="s">
        <v>597</v>
      </c>
      <c r="P39" s="176"/>
      <c r="Q39" s="176"/>
      <c r="R39" s="176"/>
      <c r="S39" s="176"/>
      <c r="T39" s="176"/>
      <c r="U39" s="176" t="s">
        <v>597</v>
      </c>
      <c r="V39" s="176"/>
      <c r="W39" s="176"/>
      <c r="X39" s="176"/>
      <c r="Y39" s="176"/>
      <c r="Z39" s="176"/>
      <c r="AA39" s="176" t="s">
        <v>597</v>
      </c>
      <c r="AB39" s="176"/>
      <c r="AC39" s="176"/>
      <c r="AD39" s="176"/>
      <c r="AE39" s="176"/>
      <c r="AF39" s="176"/>
    </row>
    <row r="40" spans="1:32" s="123" customFormat="1" ht="15.75" x14ac:dyDescent="0.25">
      <c r="A40" s="175" t="s">
        <v>598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6" t="s">
        <v>659</v>
      </c>
      <c r="L40" s="176"/>
      <c r="M40" s="176"/>
      <c r="N40" s="176"/>
      <c r="O40" s="176" t="s">
        <v>597</v>
      </c>
      <c r="P40" s="176"/>
      <c r="Q40" s="176"/>
      <c r="R40" s="176"/>
      <c r="S40" s="176"/>
      <c r="T40" s="176"/>
      <c r="U40" s="176" t="s">
        <v>597</v>
      </c>
      <c r="V40" s="176"/>
      <c r="W40" s="176"/>
      <c r="X40" s="176"/>
      <c r="Y40" s="176"/>
      <c r="Z40" s="176"/>
      <c r="AA40" s="176" t="s">
        <v>597</v>
      </c>
      <c r="AB40" s="176"/>
      <c r="AC40" s="176"/>
      <c r="AD40" s="176"/>
      <c r="AE40" s="176"/>
      <c r="AF40" s="176"/>
    </row>
    <row r="41" spans="1:32" s="123" customFormat="1" ht="15.75" x14ac:dyDescent="0.25">
      <c r="A41" s="175" t="s">
        <v>600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6" t="s">
        <v>660</v>
      </c>
      <c r="L41" s="176"/>
      <c r="M41" s="176"/>
      <c r="N41" s="176"/>
      <c r="O41" s="176" t="s">
        <v>597</v>
      </c>
      <c r="P41" s="176"/>
      <c r="Q41" s="176"/>
      <c r="R41" s="176"/>
      <c r="S41" s="176"/>
      <c r="T41" s="176"/>
      <c r="U41" s="176" t="s">
        <v>597</v>
      </c>
      <c r="V41" s="176"/>
      <c r="W41" s="176"/>
      <c r="X41" s="176"/>
      <c r="Y41" s="176"/>
      <c r="Z41" s="176"/>
      <c r="AA41" s="176" t="s">
        <v>597</v>
      </c>
      <c r="AB41" s="176"/>
      <c r="AC41" s="176"/>
      <c r="AD41" s="176"/>
      <c r="AE41" s="176"/>
      <c r="AF41" s="176"/>
    </row>
    <row r="42" spans="1:32" s="123" customFormat="1" ht="15.75" x14ac:dyDescent="0.25">
      <c r="A42" s="175" t="s">
        <v>602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6" t="s">
        <v>661</v>
      </c>
      <c r="L42" s="176"/>
      <c r="M42" s="176"/>
      <c r="N42" s="176"/>
      <c r="O42" s="176" t="s">
        <v>597</v>
      </c>
      <c r="P42" s="176"/>
      <c r="Q42" s="176"/>
      <c r="R42" s="176"/>
      <c r="S42" s="176"/>
      <c r="T42" s="176"/>
      <c r="U42" s="176" t="s">
        <v>597</v>
      </c>
      <c r="V42" s="176"/>
      <c r="W42" s="176"/>
      <c r="X42" s="176"/>
      <c r="Y42" s="176"/>
      <c r="Z42" s="176"/>
      <c r="AA42" s="176" t="s">
        <v>597</v>
      </c>
      <c r="AB42" s="176"/>
      <c r="AC42" s="176"/>
      <c r="AD42" s="176"/>
      <c r="AE42" s="176"/>
      <c r="AF42" s="176"/>
    </row>
    <row r="43" spans="1:32" s="123" customFormat="1" ht="15.75" x14ac:dyDescent="0.25">
      <c r="A43" s="175" t="s">
        <v>662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6" t="s">
        <v>663</v>
      </c>
      <c r="L43" s="176"/>
      <c r="M43" s="176"/>
      <c r="N43" s="176"/>
      <c r="O43" s="176" t="s">
        <v>664</v>
      </c>
      <c r="P43" s="176"/>
      <c r="Q43" s="176"/>
      <c r="R43" s="176"/>
      <c r="S43" s="176"/>
      <c r="T43" s="176"/>
      <c r="U43" s="176" t="s">
        <v>664</v>
      </c>
      <c r="V43" s="176"/>
      <c r="W43" s="176"/>
      <c r="X43" s="176"/>
      <c r="Y43" s="176"/>
      <c r="Z43" s="176"/>
      <c r="AA43" s="176" t="s">
        <v>84</v>
      </c>
      <c r="AB43" s="176"/>
      <c r="AC43" s="176"/>
      <c r="AD43" s="176"/>
      <c r="AE43" s="176"/>
      <c r="AF43" s="176"/>
    </row>
    <row r="44" spans="1:32" s="123" customFormat="1" ht="15.75" x14ac:dyDescent="0.25">
      <c r="A44" s="175" t="s">
        <v>595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6" t="s">
        <v>665</v>
      </c>
      <c r="L44" s="176"/>
      <c r="M44" s="176"/>
      <c r="N44" s="176"/>
      <c r="O44" s="176" t="s">
        <v>597</v>
      </c>
      <c r="P44" s="176"/>
      <c r="Q44" s="176"/>
      <c r="R44" s="176"/>
      <c r="S44" s="176"/>
      <c r="T44" s="176"/>
      <c r="U44" s="176" t="s">
        <v>597</v>
      </c>
      <c r="V44" s="176"/>
      <c r="W44" s="176"/>
      <c r="X44" s="176"/>
      <c r="Y44" s="176"/>
      <c r="Z44" s="176"/>
      <c r="AA44" s="176" t="s">
        <v>597</v>
      </c>
      <c r="AB44" s="176"/>
      <c r="AC44" s="176"/>
      <c r="AD44" s="176"/>
      <c r="AE44" s="176"/>
      <c r="AF44" s="176"/>
    </row>
    <row r="45" spans="1:32" s="123" customFormat="1" ht="15.75" x14ac:dyDescent="0.25">
      <c r="A45" s="175" t="s">
        <v>598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6" t="s">
        <v>666</v>
      </c>
      <c r="L45" s="176"/>
      <c r="M45" s="176"/>
      <c r="N45" s="176"/>
      <c r="O45" s="176" t="s">
        <v>597</v>
      </c>
      <c r="P45" s="176"/>
      <c r="Q45" s="176"/>
      <c r="R45" s="176"/>
      <c r="S45" s="176"/>
      <c r="T45" s="176"/>
      <c r="U45" s="176" t="s">
        <v>597</v>
      </c>
      <c r="V45" s="176"/>
      <c r="W45" s="176"/>
      <c r="X45" s="176"/>
      <c r="Y45" s="176"/>
      <c r="Z45" s="176"/>
      <c r="AA45" s="176" t="s">
        <v>597</v>
      </c>
      <c r="AB45" s="176"/>
      <c r="AC45" s="176"/>
      <c r="AD45" s="176"/>
      <c r="AE45" s="176"/>
      <c r="AF45" s="176"/>
    </row>
    <row r="46" spans="1:32" s="123" customFormat="1" ht="15.75" x14ac:dyDescent="0.25">
      <c r="A46" s="175" t="s">
        <v>600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6" t="s">
        <v>667</v>
      </c>
      <c r="L46" s="176"/>
      <c r="M46" s="176"/>
      <c r="N46" s="176"/>
      <c r="O46" s="176" t="s">
        <v>597</v>
      </c>
      <c r="P46" s="176"/>
      <c r="Q46" s="176"/>
      <c r="R46" s="176"/>
      <c r="S46" s="176"/>
      <c r="T46" s="176"/>
      <c r="U46" s="176" t="s">
        <v>597</v>
      </c>
      <c r="V46" s="176"/>
      <c r="W46" s="176"/>
      <c r="X46" s="176"/>
      <c r="Y46" s="176"/>
      <c r="Z46" s="176"/>
      <c r="AA46" s="176" t="s">
        <v>597</v>
      </c>
      <c r="AB46" s="176"/>
      <c r="AC46" s="176"/>
      <c r="AD46" s="176"/>
      <c r="AE46" s="176"/>
      <c r="AF46" s="176"/>
    </row>
    <row r="47" spans="1:32" s="123" customFormat="1" ht="15.75" x14ac:dyDescent="0.25">
      <c r="A47" s="175" t="s">
        <v>602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6" t="s">
        <v>668</v>
      </c>
      <c r="L47" s="176"/>
      <c r="M47" s="176"/>
      <c r="N47" s="176"/>
      <c r="O47" s="176" t="s">
        <v>664</v>
      </c>
      <c r="P47" s="176"/>
      <c r="Q47" s="176"/>
      <c r="R47" s="176"/>
      <c r="S47" s="176"/>
      <c r="T47" s="176"/>
      <c r="U47" s="176" t="s">
        <v>664</v>
      </c>
      <c r="V47" s="176"/>
      <c r="W47" s="176"/>
      <c r="X47" s="176"/>
      <c r="Y47" s="176"/>
      <c r="Z47" s="176"/>
      <c r="AA47" s="176" t="s">
        <v>84</v>
      </c>
      <c r="AB47" s="176"/>
      <c r="AC47" s="176"/>
      <c r="AD47" s="176"/>
      <c r="AE47" s="176"/>
      <c r="AF47" s="176"/>
    </row>
    <row r="48" spans="1:32" s="123" customFormat="1" ht="15.75" x14ac:dyDescent="0.25">
      <c r="A48" s="175" t="s">
        <v>669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6" t="s">
        <v>670</v>
      </c>
      <c r="L48" s="176"/>
      <c r="M48" s="176"/>
      <c r="N48" s="176"/>
      <c r="O48" s="176" t="s">
        <v>597</v>
      </c>
      <c r="P48" s="176"/>
      <c r="Q48" s="176"/>
      <c r="R48" s="176"/>
      <c r="S48" s="176"/>
      <c r="T48" s="176"/>
      <c r="U48" s="176" t="s">
        <v>597</v>
      </c>
      <c r="V48" s="176"/>
      <c r="W48" s="176"/>
      <c r="X48" s="176"/>
      <c r="Y48" s="176"/>
      <c r="Z48" s="176"/>
      <c r="AA48" s="176" t="s">
        <v>597</v>
      </c>
      <c r="AB48" s="176"/>
      <c r="AC48" s="176"/>
      <c r="AD48" s="176"/>
      <c r="AE48" s="176"/>
      <c r="AF48" s="176"/>
    </row>
    <row r="49" spans="1:32" s="123" customFormat="1" ht="15.75" x14ac:dyDescent="0.25">
      <c r="A49" s="175" t="s">
        <v>595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6" t="s">
        <v>671</v>
      </c>
      <c r="L49" s="176"/>
      <c r="M49" s="176"/>
      <c r="N49" s="176"/>
      <c r="O49" s="176" t="s">
        <v>597</v>
      </c>
      <c r="P49" s="176"/>
      <c r="Q49" s="176"/>
      <c r="R49" s="176"/>
      <c r="S49" s="176"/>
      <c r="T49" s="176"/>
      <c r="U49" s="176" t="s">
        <v>597</v>
      </c>
      <c r="V49" s="176"/>
      <c r="W49" s="176"/>
      <c r="X49" s="176"/>
      <c r="Y49" s="176"/>
      <c r="Z49" s="176"/>
      <c r="AA49" s="176" t="s">
        <v>597</v>
      </c>
      <c r="AB49" s="176"/>
      <c r="AC49" s="176"/>
      <c r="AD49" s="176"/>
      <c r="AE49" s="176"/>
      <c r="AF49" s="176"/>
    </row>
    <row r="50" spans="1:32" s="123" customFormat="1" ht="15.75" x14ac:dyDescent="0.25">
      <c r="A50" s="175" t="s">
        <v>598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6" t="s">
        <v>672</v>
      </c>
      <c r="L50" s="176"/>
      <c r="M50" s="176"/>
      <c r="N50" s="176"/>
      <c r="O50" s="176" t="s">
        <v>597</v>
      </c>
      <c r="P50" s="176"/>
      <c r="Q50" s="176"/>
      <c r="R50" s="176"/>
      <c r="S50" s="176"/>
      <c r="T50" s="176"/>
      <c r="U50" s="176" t="s">
        <v>597</v>
      </c>
      <c r="V50" s="176"/>
      <c r="W50" s="176"/>
      <c r="X50" s="176"/>
      <c r="Y50" s="176"/>
      <c r="Z50" s="176"/>
      <c r="AA50" s="176" t="s">
        <v>597</v>
      </c>
      <c r="AB50" s="176"/>
      <c r="AC50" s="176"/>
      <c r="AD50" s="176"/>
      <c r="AE50" s="176"/>
      <c r="AF50" s="176"/>
    </row>
    <row r="51" spans="1:32" s="123" customFormat="1" ht="15.75" x14ac:dyDescent="0.25">
      <c r="A51" s="175" t="s">
        <v>600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6" t="s">
        <v>673</v>
      </c>
      <c r="L51" s="176"/>
      <c r="M51" s="176"/>
      <c r="N51" s="176"/>
      <c r="O51" s="176" t="s">
        <v>597</v>
      </c>
      <c r="P51" s="176"/>
      <c r="Q51" s="176"/>
      <c r="R51" s="176"/>
      <c r="S51" s="176"/>
      <c r="T51" s="176"/>
      <c r="U51" s="176" t="s">
        <v>597</v>
      </c>
      <c r="V51" s="176"/>
      <c r="W51" s="176"/>
      <c r="X51" s="176"/>
      <c r="Y51" s="176"/>
      <c r="Z51" s="176"/>
      <c r="AA51" s="176" t="s">
        <v>597</v>
      </c>
      <c r="AB51" s="176"/>
      <c r="AC51" s="176"/>
      <c r="AD51" s="176"/>
      <c r="AE51" s="176"/>
      <c r="AF51" s="176"/>
    </row>
    <row r="52" spans="1:32" s="123" customFormat="1" ht="15.75" x14ac:dyDescent="0.25">
      <c r="A52" s="175" t="s">
        <v>602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6" t="s">
        <v>674</v>
      </c>
      <c r="L52" s="176"/>
      <c r="M52" s="176"/>
      <c r="N52" s="176"/>
      <c r="O52" s="176" t="s">
        <v>597</v>
      </c>
      <c r="P52" s="176"/>
      <c r="Q52" s="176"/>
      <c r="R52" s="176"/>
      <c r="S52" s="176"/>
      <c r="T52" s="176"/>
      <c r="U52" s="176" t="s">
        <v>597</v>
      </c>
      <c r="V52" s="176"/>
      <c r="W52" s="176"/>
      <c r="X52" s="176"/>
      <c r="Y52" s="176"/>
      <c r="Z52" s="176"/>
      <c r="AA52" s="176" t="s">
        <v>597</v>
      </c>
      <c r="AB52" s="176"/>
      <c r="AC52" s="176"/>
      <c r="AD52" s="176"/>
      <c r="AE52" s="176"/>
      <c r="AF52" s="176"/>
    </row>
    <row r="53" spans="1:32" s="123" customFormat="1" ht="15.75" x14ac:dyDescent="0.25">
      <c r="A53" s="175" t="s">
        <v>675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6" t="s">
        <v>676</v>
      </c>
      <c r="L53" s="176"/>
      <c r="M53" s="176"/>
      <c r="N53" s="176"/>
      <c r="O53" s="176" t="s">
        <v>677</v>
      </c>
      <c r="P53" s="176"/>
      <c r="Q53" s="176"/>
      <c r="R53" s="176"/>
      <c r="S53" s="176"/>
      <c r="T53" s="176"/>
      <c r="U53" s="176" t="s">
        <v>677</v>
      </c>
      <c r="V53" s="176"/>
      <c r="W53" s="176"/>
      <c r="X53" s="176"/>
      <c r="Y53" s="176"/>
      <c r="Z53" s="176"/>
      <c r="AA53" s="176" t="s">
        <v>84</v>
      </c>
      <c r="AB53" s="176"/>
      <c r="AC53" s="176"/>
      <c r="AD53" s="176"/>
      <c r="AE53" s="176"/>
      <c r="AF53" s="176"/>
    </row>
    <row r="54" spans="1:32" s="123" customFormat="1" ht="15.75" x14ac:dyDescent="0.25">
      <c r="A54" s="175" t="s">
        <v>678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6" t="s">
        <v>679</v>
      </c>
      <c r="L54" s="176"/>
      <c r="M54" s="176"/>
      <c r="N54" s="176"/>
      <c r="O54" s="176" t="s">
        <v>677</v>
      </c>
      <c r="P54" s="176"/>
      <c r="Q54" s="176"/>
      <c r="R54" s="176"/>
      <c r="S54" s="176"/>
      <c r="T54" s="176"/>
      <c r="U54" s="176" t="s">
        <v>677</v>
      </c>
      <c r="V54" s="176"/>
      <c r="W54" s="176"/>
      <c r="X54" s="176"/>
      <c r="Y54" s="176"/>
      <c r="Z54" s="176"/>
      <c r="AA54" s="176" t="s">
        <v>84</v>
      </c>
      <c r="AB54" s="176"/>
      <c r="AC54" s="176"/>
      <c r="AD54" s="176"/>
      <c r="AE54" s="176"/>
      <c r="AF54" s="176"/>
    </row>
    <row r="55" spans="1:32" s="123" customFormat="1" ht="15.75" x14ac:dyDescent="0.25">
      <c r="A55" s="175" t="s">
        <v>595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6" t="s">
        <v>680</v>
      </c>
      <c r="L55" s="176"/>
      <c r="M55" s="176"/>
      <c r="N55" s="176"/>
      <c r="O55" s="176" t="s">
        <v>597</v>
      </c>
      <c r="P55" s="176"/>
      <c r="Q55" s="176"/>
      <c r="R55" s="176"/>
      <c r="S55" s="176"/>
      <c r="T55" s="176"/>
      <c r="U55" s="176" t="s">
        <v>597</v>
      </c>
      <c r="V55" s="176"/>
      <c r="W55" s="176"/>
      <c r="X55" s="176"/>
      <c r="Y55" s="176"/>
      <c r="Z55" s="176"/>
      <c r="AA55" s="176" t="s">
        <v>597</v>
      </c>
      <c r="AB55" s="176"/>
      <c r="AC55" s="176"/>
      <c r="AD55" s="176"/>
      <c r="AE55" s="176"/>
      <c r="AF55" s="176"/>
    </row>
    <row r="56" spans="1:32" s="123" customFormat="1" ht="15.75" x14ac:dyDescent="0.25">
      <c r="A56" s="175" t="s">
        <v>598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6" t="s">
        <v>681</v>
      </c>
      <c r="L56" s="176"/>
      <c r="M56" s="176"/>
      <c r="N56" s="176"/>
      <c r="O56" s="176" t="s">
        <v>597</v>
      </c>
      <c r="P56" s="176"/>
      <c r="Q56" s="176"/>
      <c r="R56" s="176"/>
      <c r="S56" s="176"/>
      <c r="T56" s="176"/>
      <c r="U56" s="176" t="s">
        <v>597</v>
      </c>
      <c r="V56" s="176"/>
      <c r="W56" s="176"/>
      <c r="X56" s="176"/>
      <c r="Y56" s="176"/>
      <c r="Z56" s="176"/>
      <c r="AA56" s="176" t="s">
        <v>597</v>
      </c>
      <c r="AB56" s="176"/>
      <c r="AC56" s="176"/>
      <c r="AD56" s="176"/>
      <c r="AE56" s="176"/>
      <c r="AF56" s="176"/>
    </row>
    <row r="57" spans="1:32" s="123" customFormat="1" ht="15.75" x14ac:dyDescent="0.25">
      <c r="A57" s="175" t="s">
        <v>600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6" t="s">
        <v>682</v>
      </c>
      <c r="L57" s="176"/>
      <c r="M57" s="176"/>
      <c r="N57" s="176"/>
      <c r="O57" s="176" t="s">
        <v>597</v>
      </c>
      <c r="P57" s="176"/>
      <c r="Q57" s="176"/>
      <c r="R57" s="176"/>
      <c r="S57" s="176"/>
      <c r="T57" s="176"/>
      <c r="U57" s="176" t="s">
        <v>597</v>
      </c>
      <c r="V57" s="176"/>
      <c r="W57" s="176"/>
      <c r="X57" s="176"/>
      <c r="Y57" s="176"/>
      <c r="Z57" s="176"/>
      <c r="AA57" s="176" t="s">
        <v>597</v>
      </c>
      <c r="AB57" s="176"/>
      <c r="AC57" s="176"/>
      <c r="AD57" s="176"/>
      <c r="AE57" s="176"/>
      <c r="AF57" s="176"/>
    </row>
    <row r="58" spans="1:32" s="123" customFormat="1" ht="15.75" x14ac:dyDescent="0.25">
      <c r="A58" s="175" t="s">
        <v>602</v>
      </c>
      <c r="B58" s="175"/>
      <c r="C58" s="175"/>
      <c r="D58" s="175"/>
      <c r="E58" s="175"/>
      <c r="F58" s="175"/>
      <c r="G58" s="175"/>
      <c r="H58" s="175"/>
      <c r="I58" s="175"/>
      <c r="J58" s="175"/>
      <c r="K58" s="176" t="s">
        <v>683</v>
      </c>
      <c r="L58" s="176"/>
      <c r="M58" s="176"/>
      <c r="N58" s="176"/>
      <c r="O58" s="176" t="s">
        <v>677</v>
      </c>
      <c r="P58" s="176"/>
      <c r="Q58" s="176"/>
      <c r="R58" s="176"/>
      <c r="S58" s="176"/>
      <c r="T58" s="176"/>
      <c r="U58" s="176" t="s">
        <v>677</v>
      </c>
      <c r="V58" s="176"/>
      <c r="W58" s="176"/>
      <c r="X58" s="176"/>
      <c r="Y58" s="176"/>
      <c r="Z58" s="176"/>
      <c r="AA58" s="176" t="s">
        <v>84</v>
      </c>
      <c r="AB58" s="176"/>
      <c r="AC58" s="176"/>
      <c r="AD58" s="176"/>
      <c r="AE58" s="176"/>
      <c r="AF58" s="176"/>
    </row>
    <row r="59" spans="1:32" s="123" customFormat="1" ht="15.75" x14ac:dyDescent="0.25">
      <c r="A59" s="175" t="s">
        <v>684</v>
      </c>
      <c r="B59" s="175"/>
      <c r="C59" s="175"/>
      <c r="D59" s="175"/>
      <c r="E59" s="175"/>
      <c r="F59" s="175"/>
      <c r="G59" s="175"/>
      <c r="H59" s="175"/>
      <c r="I59" s="175"/>
      <c r="J59" s="175"/>
      <c r="K59" s="176" t="s">
        <v>685</v>
      </c>
      <c r="L59" s="176"/>
      <c r="M59" s="176"/>
      <c r="N59" s="176"/>
      <c r="O59" s="176" t="s">
        <v>597</v>
      </c>
      <c r="P59" s="176"/>
      <c r="Q59" s="176"/>
      <c r="R59" s="176"/>
      <c r="S59" s="176"/>
      <c r="T59" s="176"/>
      <c r="U59" s="176" t="s">
        <v>597</v>
      </c>
      <c r="V59" s="176"/>
      <c r="W59" s="176"/>
      <c r="X59" s="176"/>
      <c r="Y59" s="176"/>
      <c r="Z59" s="176"/>
      <c r="AA59" s="176" t="s">
        <v>597</v>
      </c>
      <c r="AB59" s="176"/>
      <c r="AC59" s="176"/>
      <c r="AD59" s="176"/>
      <c r="AE59" s="176"/>
      <c r="AF59" s="176"/>
    </row>
    <row r="60" spans="1:32" s="123" customFormat="1" ht="15.75" x14ac:dyDescent="0.25">
      <c r="A60" s="175" t="s">
        <v>595</v>
      </c>
      <c r="B60" s="175"/>
      <c r="C60" s="175"/>
      <c r="D60" s="175"/>
      <c r="E60" s="175"/>
      <c r="F60" s="175"/>
      <c r="G60" s="175"/>
      <c r="H60" s="175"/>
      <c r="I60" s="175"/>
      <c r="J60" s="175"/>
      <c r="K60" s="176" t="s">
        <v>686</v>
      </c>
      <c r="L60" s="176"/>
      <c r="M60" s="176"/>
      <c r="N60" s="176"/>
      <c r="O60" s="176" t="s">
        <v>597</v>
      </c>
      <c r="P60" s="176"/>
      <c r="Q60" s="176"/>
      <c r="R60" s="176"/>
      <c r="S60" s="176"/>
      <c r="T60" s="176"/>
      <c r="U60" s="176" t="s">
        <v>597</v>
      </c>
      <c r="V60" s="176"/>
      <c r="W60" s="176"/>
      <c r="X60" s="176"/>
      <c r="Y60" s="176"/>
      <c r="Z60" s="176"/>
      <c r="AA60" s="176" t="s">
        <v>597</v>
      </c>
      <c r="AB60" s="176"/>
      <c r="AC60" s="176"/>
      <c r="AD60" s="176"/>
      <c r="AE60" s="176"/>
      <c r="AF60" s="176"/>
    </row>
    <row r="61" spans="1:32" s="123" customFormat="1" ht="15.75" x14ac:dyDescent="0.25">
      <c r="A61" s="175" t="s">
        <v>598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6" t="s">
        <v>687</v>
      </c>
      <c r="L61" s="176"/>
      <c r="M61" s="176"/>
      <c r="N61" s="176"/>
      <c r="O61" s="176" t="s">
        <v>597</v>
      </c>
      <c r="P61" s="176"/>
      <c r="Q61" s="176"/>
      <c r="R61" s="176"/>
      <c r="S61" s="176"/>
      <c r="T61" s="176"/>
      <c r="U61" s="176" t="s">
        <v>597</v>
      </c>
      <c r="V61" s="176"/>
      <c r="W61" s="176"/>
      <c r="X61" s="176"/>
      <c r="Y61" s="176"/>
      <c r="Z61" s="176"/>
      <c r="AA61" s="176" t="s">
        <v>597</v>
      </c>
      <c r="AB61" s="176"/>
      <c r="AC61" s="176"/>
      <c r="AD61" s="176"/>
      <c r="AE61" s="176"/>
      <c r="AF61" s="176"/>
    </row>
    <row r="62" spans="1:32" s="123" customFormat="1" ht="15.75" x14ac:dyDescent="0.25">
      <c r="A62" s="175" t="s">
        <v>600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6" t="s">
        <v>688</v>
      </c>
      <c r="L62" s="176"/>
      <c r="M62" s="176"/>
      <c r="N62" s="176"/>
      <c r="O62" s="176" t="s">
        <v>597</v>
      </c>
      <c r="P62" s="176"/>
      <c r="Q62" s="176"/>
      <c r="R62" s="176"/>
      <c r="S62" s="176"/>
      <c r="T62" s="176"/>
      <c r="U62" s="176" t="s">
        <v>597</v>
      </c>
      <c r="V62" s="176"/>
      <c r="W62" s="176"/>
      <c r="X62" s="176"/>
      <c r="Y62" s="176"/>
      <c r="Z62" s="176"/>
      <c r="AA62" s="176" t="s">
        <v>597</v>
      </c>
      <c r="AB62" s="176"/>
      <c r="AC62" s="176"/>
      <c r="AD62" s="176"/>
      <c r="AE62" s="176"/>
      <c r="AF62" s="176"/>
    </row>
    <row r="63" spans="1:32" s="123" customFormat="1" ht="15.75" x14ac:dyDescent="0.25">
      <c r="A63" s="175" t="s">
        <v>602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76" t="s">
        <v>689</v>
      </c>
      <c r="L63" s="176"/>
      <c r="M63" s="176"/>
      <c r="N63" s="176"/>
      <c r="O63" s="176" t="s">
        <v>597</v>
      </c>
      <c r="P63" s="176"/>
      <c r="Q63" s="176"/>
      <c r="R63" s="176"/>
      <c r="S63" s="176"/>
      <c r="T63" s="176"/>
      <c r="U63" s="176" t="s">
        <v>597</v>
      </c>
      <c r="V63" s="176"/>
      <c r="W63" s="176"/>
      <c r="X63" s="176"/>
      <c r="Y63" s="176"/>
      <c r="Z63" s="176"/>
      <c r="AA63" s="176" t="s">
        <v>597</v>
      </c>
      <c r="AB63" s="176"/>
      <c r="AC63" s="176"/>
      <c r="AD63" s="176"/>
      <c r="AE63" s="176"/>
      <c r="AF63" s="176"/>
    </row>
    <row r="64" spans="1:32" s="123" customFormat="1" ht="15.75" x14ac:dyDescent="0.25">
      <c r="A64" s="175" t="s">
        <v>690</v>
      </c>
      <c r="B64" s="175"/>
      <c r="C64" s="175"/>
      <c r="D64" s="175"/>
      <c r="E64" s="175"/>
      <c r="F64" s="175"/>
      <c r="G64" s="175"/>
      <c r="H64" s="175"/>
      <c r="I64" s="175"/>
      <c r="J64" s="175"/>
      <c r="K64" s="176" t="s">
        <v>691</v>
      </c>
      <c r="L64" s="176"/>
      <c r="M64" s="176"/>
      <c r="N64" s="176"/>
      <c r="O64" s="176" t="s">
        <v>597</v>
      </c>
      <c r="P64" s="176"/>
      <c r="Q64" s="176"/>
      <c r="R64" s="176"/>
      <c r="S64" s="176"/>
      <c r="T64" s="176"/>
      <c r="U64" s="176" t="s">
        <v>597</v>
      </c>
      <c r="V64" s="176"/>
      <c r="W64" s="176"/>
      <c r="X64" s="176"/>
      <c r="Y64" s="176"/>
      <c r="Z64" s="176"/>
      <c r="AA64" s="176" t="s">
        <v>597</v>
      </c>
      <c r="AB64" s="176"/>
      <c r="AC64" s="176"/>
      <c r="AD64" s="176"/>
      <c r="AE64" s="176"/>
      <c r="AF64" s="176"/>
    </row>
    <row r="65" spans="1:32" s="123" customFormat="1" ht="15.75" x14ac:dyDescent="0.25">
      <c r="A65" s="175" t="s">
        <v>595</v>
      </c>
      <c r="B65" s="175"/>
      <c r="C65" s="175"/>
      <c r="D65" s="175"/>
      <c r="E65" s="175"/>
      <c r="F65" s="175"/>
      <c r="G65" s="175"/>
      <c r="H65" s="175"/>
      <c r="I65" s="175"/>
      <c r="J65" s="175"/>
      <c r="K65" s="176" t="s">
        <v>692</v>
      </c>
      <c r="L65" s="176"/>
      <c r="M65" s="176"/>
      <c r="N65" s="176"/>
      <c r="O65" s="176" t="s">
        <v>597</v>
      </c>
      <c r="P65" s="176"/>
      <c r="Q65" s="176"/>
      <c r="R65" s="176"/>
      <c r="S65" s="176"/>
      <c r="T65" s="176"/>
      <c r="U65" s="176" t="s">
        <v>597</v>
      </c>
      <c r="V65" s="176"/>
      <c r="W65" s="176"/>
      <c r="X65" s="176"/>
      <c r="Y65" s="176"/>
      <c r="Z65" s="176"/>
      <c r="AA65" s="176" t="s">
        <v>597</v>
      </c>
      <c r="AB65" s="176"/>
      <c r="AC65" s="176"/>
      <c r="AD65" s="176"/>
      <c r="AE65" s="176"/>
      <c r="AF65" s="176"/>
    </row>
    <row r="66" spans="1:32" s="123" customFormat="1" ht="15.75" x14ac:dyDescent="0.25">
      <c r="A66" s="175" t="s">
        <v>598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6" t="s">
        <v>693</v>
      </c>
      <c r="L66" s="176"/>
      <c r="M66" s="176"/>
      <c r="N66" s="176"/>
      <c r="O66" s="176" t="s">
        <v>597</v>
      </c>
      <c r="P66" s="176"/>
      <c r="Q66" s="176"/>
      <c r="R66" s="176"/>
      <c r="S66" s="176"/>
      <c r="T66" s="176"/>
      <c r="U66" s="176" t="s">
        <v>597</v>
      </c>
      <c r="V66" s="176"/>
      <c r="W66" s="176"/>
      <c r="X66" s="176"/>
      <c r="Y66" s="176"/>
      <c r="Z66" s="176"/>
      <c r="AA66" s="176" t="s">
        <v>597</v>
      </c>
      <c r="AB66" s="176"/>
      <c r="AC66" s="176"/>
      <c r="AD66" s="176"/>
      <c r="AE66" s="176"/>
      <c r="AF66" s="176"/>
    </row>
    <row r="67" spans="1:32" s="123" customFormat="1" ht="15.75" x14ac:dyDescent="0.25">
      <c r="A67" s="175" t="s">
        <v>600</v>
      </c>
      <c r="B67" s="175"/>
      <c r="C67" s="175"/>
      <c r="D67" s="175"/>
      <c r="E67" s="175"/>
      <c r="F67" s="175"/>
      <c r="G67" s="175"/>
      <c r="H67" s="175"/>
      <c r="I67" s="175"/>
      <c r="J67" s="175"/>
      <c r="K67" s="176" t="s">
        <v>694</v>
      </c>
      <c r="L67" s="176"/>
      <c r="M67" s="176"/>
      <c r="N67" s="176"/>
      <c r="O67" s="176" t="s">
        <v>597</v>
      </c>
      <c r="P67" s="176"/>
      <c r="Q67" s="176"/>
      <c r="R67" s="176"/>
      <c r="S67" s="176"/>
      <c r="T67" s="176"/>
      <c r="U67" s="176" t="s">
        <v>597</v>
      </c>
      <c r="V67" s="176"/>
      <c r="W67" s="176"/>
      <c r="X67" s="176"/>
      <c r="Y67" s="176"/>
      <c r="Z67" s="176"/>
      <c r="AA67" s="176" t="s">
        <v>597</v>
      </c>
      <c r="AB67" s="176"/>
      <c r="AC67" s="176"/>
      <c r="AD67" s="176"/>
      <c r="AE67" s="176"/>
      <c r="AF67" s="176"/>
    </row>
    <row r="68" spans="1:32" s="123" customFormat="1" ht="15.75" x14ac:dyDescent="0.25">
      <c r="A68" s="175" t="s">
        <v>602</v>
      </c>
      <c r="B68" s="175"/>
      <c r="C68" s="175"/>
      <c r="D68" s="175"/>
      <c r="E68" s="175"/>
      <c r="F68" s="175"/>
      <c r="G68" s="175"/>
      <c r="H68" s="175"/>
      <c r="I68" s="175"/>
      <c r="J68" s="175"/>
      <c r="K68" s="176" t="s">
        <v>695</v>
      </c>
      <c r="L68" s="176"/>
      <c r="M68" s="176"/>
      <c r="N68" s="176"/>
      <c r="O68" s="176" t="s">
        <v>597</v>
      </c>
      <c r="P68" s="176"/>
      <c r="Q68" s="176"/>
      <c r="R68" s="176"/>
      <c r="S68" s="176"/>
      <c r="T68" s="176"/>
      <c r="U68" s="176" t="s">
        <v>597</v>
      </c>
      <c r="V68" s="176"/>
      <c r="W68" s="176"/>
      <c r="X68" s="176"/>
      <c r="Y68" s="176"/>
      <c r="Z68" s="176"/>
      <c r="AA68" s="176" t="s">
        <v>597</v>
      </c>
      <c r="AB68" s="176"/>
      <c r="AC68" s="176"/>
      <c r="AD68" s="176"/>
      <c r="AE68" s="176"/>
      <c r="AF68" s="176"/>
    </row>
    <row r="69" spans="1:32" s="123" customFormat="1" ht="15.75" x14ac:dyDescent="0.25">
      <c r="A69" s="175" t="s">
        <v>696</v>
      </c>
      <c r="B69" s="175"/>
      <c r="C69" s="175"/>
      <c r="D69" s="175"/>
      <c r="E69" s="175"/>
      <c r="F69" s="175"/>
      <c r="G69" s="175"/>
      <c r="H69" s="175"/>
      <c r="I69" s="175"/>
      <c r="J69" s="175"/>
      <c r="K69" s="176" t="s">
        <v>697</v>
      </c>
      <c r="L69" s="176"/>
      <c r="M69" s="176"/>
      <c r="N69" s="176"/>
      <c r="O69" s="176" t="s">
        <v>597</v>
      </c>
      <c r="P69" s="176"/>
      <c r="Q69" s="176"/>
      <c r="R69" s="176"/>
      <c r="S69" s="176"/>
      <c r="T69" s="176"/>
      <c r="U69" s="176" t="s">
        <v>597</v>
      </c>
      <c r="V69" s="176"/>
      <c r="W69" s="176"/>
      <c r="X69" s="176"/>
      <c r="Y69" s="176"/>
      <c r="Z69" s="176"/>
      <c r="AA69" s="176" t="s">
        <v>597</v>
      </c>
      <c r="AB69" s="176"/>
      <c r="AC69" s="176"/>
      <c r="AD69" s="176"/>
      <c r="AE69" s="176"/>
      <c r="AF69" s="176"/>
    </row>
    <row r="70" spans="1:32" s="123" customFormat="1" ht="15.75" x14ac:dyDescent="0.25">
      <c r="A70" s="175" t="s">
        <v>698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6" t="s">
        <v>699</v>
      </c>
      <c r="L70" s="176"/>
      <c r="M70" s="176"/>
      <c r="N70" s="176"/>
      <c r="O70" s="176" t="s">
        <v>597</v>
      </c>
      <c r="P70" s="176"/>
      <c r="Q70" s="176"/>
      <c r="R70" s="176"/>
      <c r="S70" s="176"/>
      <c r="T70" s="176"/>
      <c r="U70" s="176" t="s">
        <v>597</v>
      </c>
      <c r="V70" s="176"/>
      <c r="W70" s="176"/>
      <c r="X70" s="176"/>
      <c r="Y70" s="176"/>
      <c r="Z70" s="176"/>
      <c r="AA70" s="176" t="s">
        <v>597</v>
      </c>
      <c r="AB70" s="176"/>
      <c r="AC70" s="176"/>
      <c r="AD70" s="176"/>
      <c r="AE70" s="176"/>
      <c r="AF70" s="176"/>
    </row>
    <row r="71" spans="1:32" s="123" customFormat="1" ht="15.75" x14ac:dyDescent="0.25">
      <c r="A71" s="175" t="s">
        <v>595</v>
      </c>
      <c r="B71" s="175"/>
      <c r="C71" s="175"/>
      <c r="D71" s="175"/>
      <c r="E71" s="175"/>
      <c r="F71" s="175"/>
      <c r="G71" s="175"/>
      <c r="H71" s="175"/>
      <c r="I71" s="175"/>
      <c r="J71" s="175"/>
      <c r="K71" s="176" t="s">
        <v>700</v>
      </c>
      <c r="L71" s="176"/>
      <c r="M71" s="176"/>
      <c r="N71" s="176"/>
      <c r="O71" s="176" t="s">
        <v>597</v>
      </c>
      <c r="P71" s="176"/>
      <c r="Q71" s="176"/>
      <c r="R71" s="176"/>
      <c r="S71" s="176"/>
      <c r="T71" s="176"/>
      <c r="U71" s="176" t="s">
        <v>597</v>
      </c>
      <c r="V71" s="176"/>
      <c r="W71" s="176"/>
      <c r="X71" s="176"/>
      <c r="Y71" s="176"/>
      <c r="Z71" s="176"/>
      <c r="AA71" s="176" t="s">
        <v>597</v>
      </c>
      <c r="AB71" s="176"/>
      <c r="AC71" s="176"/>
      <c r="AD71" s="176"/>
      <c r="AE71" s="176"/>
      <c r="AF71" s="176"/>
    </row>
    <row r="72" spans="1:32" s="123" customFormat="1" ht="15.75" x14ac:dyDescent="0.25">
      <c r="A72" s="175" t="s">
        <v>598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6" t="s">
        <v>701</v>
      </c>
      <c r="L72" s="176"/>
      <c r="M72" s="176"/>
      <c r="N72" s="176"/>
      <c r="O72" s="176" t="s">
        <v>597</v>
      </c>
      <c r="P72" s="176"/>
      <c r="Q72" s="176"/>
      <c r="R72" s="176"/>
      <c r="S72" s="176"/>
      <c r="T72" s="176"/>
      <c r="U72" s="176" t="s">
        <v>597</v>
      </c>
      <c r="V72" s="176"/>
      <c r="W72" s="176"/>
      <c r="X72" s="176"/>
      <c r="Y72" s="176"/>
      <c r="Z72" s="176"/>
      <c r="AA72" s="176" t="s">
        <v>597</v>
      </c>
      <c r="AB72" s="176"/>
      <c r="AC72" s="176"/>
      <c r="AD72" s="176"/>
      <c r="AE72" s="176"/>
      <c r="AF72" s="176"/>
    </row>
    <row r="73" spans="1:32" s="123" customFormat="1" ht="15.75" x14ac:dyDescent="0.25">
      <c r="A73" s="175" t="s">
        <v>600</v>
      </c>
      <c r="B73" s="175"/>
      <c r="C73" s="175"/>
      <c r="D73" s="175"/>
      <c r="E73" s="175"/>
      <c r="F73" s="175"/>
      <c r="G73" s="175"/>
      <c r="H73" s="175"/>
      <c r="I73" s="175"/>
      <c r="J73" s="175"/>
      <c r="K73" s="176" t="s">
        <v>702</v>
      </c>
      <c r="L73" s="176"/>
      <c r="M73" s="176"/>
      <c r="N73" s="176"/>
      <c r="O73" s="176" t="s">
        <v>597</v>
      </c>
      <c r="P73" s="176"/>
      <c r="Q73" s="176"/>
      <c r="R73" s="176"/>
      <c r="S73" s="176"/>
      <c r="T73" s="176"/>
      <c r="U73" s="176" t="s">
        <v>597</v>
      </c>
      <c r="V73" s="176"/>
      <c r="W73" s="176"/>
      <c r="X73" s="176"/>
      <c r="Y73" s="176"/>
      <c r="Z73" s="176"/>
      <c r="AA73" s="176" t="s">
        <v>597</v>
      </c>
      <c r="AB73" s="176"/>
      <c r="AC73" s="176"/>
      <c r="AD73" s="176"/>
      <c r="AE73" s="176"/>
      <c r="AF73" s="176"/>
    </row>
    <row r="74" spans="1:32" s="123" customFormat="1" ht="15.75" x14ac:dyDescent="0.25">
      <c r="A74" s="175" t="s">
        <v>602</v>
      </c>
      <c r="B74" s="175"/>
      <c r="C74" s="175"/>
      <c r="D74" s="175"/>
      <c r="E74" s="175"/>
      <c r="F74" s="175"/>
      <c r="G74" s="175"/>
      <c r="H74" s="175"/>
      <c r="I74" s="175"/>
      <c r="J74" s="175"/>
      <c r="K74" s="176" t="s">
        <v>703</v>
      </c>
      <c r="L74" s="176"/>
      <c r="M74" s="176"/>
      <c r="N74" s="176"/>
      <c r="O74" s="176" t="s">
        <v>597</v>
      </c>
      <c r="P74" s="176"/>
      <c r="Q74" s="176"/>
      <c r="R74" s="176"/>
      <c r="S74" s="176"/>
      <c r="T74" s="176"/>
      <c r="U74" s="176" t="s">
        <v>597</v>
      </c>
      <c r="V74" s="176"/>
      <c r="W74" s="176"/>
      <c r="X74" s="176"/>
      <c r="Y74" s="176"/>
      <c r="Z74" s="176"/>
      <c r="AA74" s="176" t="s">
        <v>597</v>
      </c>
      <c r="AB74" s="176"/>
      <c r="AC74" s="176"/>
      <c r="AD74" s="176"/>
      <c r="AE74" s="176"/>
      <c r="AF74" s="176"/>
    </row>
    <row r="75" spans="1:32" s="123" customFormat="1" ht="15.75" x14ac:dyDescent="0.25">
      <c r="A75" s="175" t="s">
        <v>704</v>
      </c>
      <c r="B75" s="175"/>
      <c r="C75" s="175"/>
      <c r="D75" s="175"/>
      <c r="E75" s="175"/>
      <c r="F75" s="175"/>
      <c r="G75" s="175"/>
      <c r="H75" s="175"/>
      <c r="I75" s="175"/>
      <c r="J75" s="175"/>
      <c r="K75" s="176" t="s">
        <v>705</v>
      </c>
      <c r="L75" s="176"/>
      <c r="M75" s="176"/>
      <c r="N75" s="176"/>
      <c r="O75" s="176" t="s">
        <v>597</v>
      </c>
      <c r="P75" s="176"/>
      <c r="Q75" s="176"/>
      <c r="R75" s="176"/>
      <c r="S75" s="176"/>
      <c r="T75" s="176"/>
      <c r="U75" s="176" t="s">
        <v>597</v>
      </c>
      <c r="V75" s="176"/>
      <c r="W75" s="176"/>
      <c r="X75" s="176"/>
      <c r="Y75" s="176"/>
      <c r="Z75" s="176"/>
      <c r="AA75" s="176" t="s">
        <v>597</v>
      </c>
      <c r="AB75" s="176"/>
      <c r="AC75" s="176"/>
      <c r="AD75" s="176"/>
      <c r="AE75" s="176"/>
      <c r="AF75" s="176"/>
    </row>
    <row r="76" spans="1:32" s="123" customFormat="1" ht="15.75" x14ac:dyDescent="0.25">
      <c r="A76" s="175" t="s">
        <v>595</v>
      </c>
      <c r="B76" s="175"/>
      <c r="C76" s="175"/>
      <c r="D76" s="175"/>
      <c r="E76" s="175"/>
      <c r="F76" s="175"/>
      <c r="G76" s="175"/>
      <c r="H76" s="175"/>
      <c r="I76" s="175"/>
      <c r="J76" s="175"/>
      <c r="K76" s="176" t="s">
        <v>706</v>
      </c>
      <c r="L76" s="176"/>
      <c r="M76" s="176"/>
      <c r="N76" s="176"/>
      <c r="O76" s="176" t="s">
        <v>597</v>
      </c>
      <c r="P76" s="176"/>
      <c r="Q76" s="176"/>
      <c r="R76" s="176"/>
      <c r="S76" s="176"/>
      <c r="T76" s="176"/>
      <c r="U76" s="176" t="s">
        <v>597</v>
      </c>
      <c r="V76" s="176"/>
      <c r="W76" s="176"/>
      <c r="X76" s="176"/>
      <c r="Y76" s="176"/>
      <c r="Z76" s="176"/>
      <c r="AA76" s="176" t="s">
        <v>597</v>
      </c>
      <c r="AB76" s="176"/>
      <c r="AC76" s="176"/>
      <c r="AD76" s="176"/>
      <c r="AE76" s="176"/>
      <c r="AF76" s="176"/>
    </row>
    <row r="77" spans="1:32" s="123" customFormat="1" ht="15.75" x14ac:dyDescent="0.25">
      <c r="A77" s="175" t="s">
        <v>598</v>
      </c>
      <c r="B77" s="175"/>
      <c r="C77" s="175"/>
      <c r="D77" s="175"/>
      <c r="E77" s="175"/>
      <c r="F77" s="175"/>
      <c r="G77" s="175"/>
      <c r="H77" s="175"/>
      <c r="I77" s="175"/>
      <c r="J77" s="175"/>
      <c r="K77" s="176" t="s">
        <v>707</v>
      </c>
      <c r="L77" s="176"/>
      <c r="M77" s="176"/>
      <c r="N77" s="176"/>
      <c r="O77" s="176" t="s">
        <v>597</v>
      </c>
      <c r="P77" s="176"/>
      <c r="Q77" s="176"/>
      <c r="R77" s="176"/>
      <c r="S77" s="176"/>
      <c r="T77" s="176"/>
      <c r="U77" s="176" t="s">
        <v>597</v>
      </c>
      <c r="V77" s="176"/>
      <c r="W77" s="176"/>
      <c r="X77" s="176"/>
      <c r="Y77" s="176"/>
      <c r="Z77" s="176"/>
      <c r="AA77" s="176" t="s">
        <v>597</v>
      </c>
      <c r="AB77" s="176"/>
      <c r="AC77" s="176"/>
      <c r="AD77" s="176"/>
      <c r="AE77" s="176"/>
      <c r="AF77" s="176"/>
    </row>
    <row r="78" spans="1:32" s="123" customFormat="1" ht="15.75" x14ac:dyDescent="0.25">
      <c r="A78" s="175" t="s">
        <v>600</v>
      </c>
      <c r="B78" s="175"/>
      <c r="C78" s="175"/>
      <c r="D78" s="175"/>
      <c r="E78" s="175"/>
      <c r="F78" s="175"/>
      <c r="G78" s="175"/>
      <c r="H78" s="175"/>
      <c r="I78" s="175"/>
      <c r="J78" s="175"/>
      <c r="K78" s="176" t="s">
        <v>708</v>
      </c>
      <c r="L78" s="176"/>
      <c r="M78" s="176"/>
      <c r="N78" s="176"/>
      <c r="O78" s="176" t="s">
        <v>597</v>
      </c>
      <c r="P78" s="176"/>
      <c r="Q78" s="176"/>
      <c r="R78" s="176"/>
      <c r="S78" s="176"/>
      <c r="T78" s="176"/>
      <c r="U78" s="176" t="s">
        <v>597</v>
      </c>
      <c r="V78" s="176"/>
      <c r="W78" s="176"/>
      <c r="X78" s="176"/>
      <c r="Y78" s="176"/>
      <c r="Z78" s="176"/>
      <c r="AA78" s="176" t="s">
        <v>597</v>
      </c>
      <c r="AB78" s="176"/>
      <c r="AC78" s="176"/>
      <c r="AD78" s="176"/>
      <c r="AE78" s="176"/>
      <c r="AF78" s="176"/>
    </row>
    <row r="79" spans="1:32" s="123" customFormat="1" ht="15.75" x14ac:dyDescent="0.25">
      <c r="A79" s="175" t="s">
        <v>602</v>
      </c>
      <c r="B79" s="175"/>
      <c r="C79" s="175"/>
      <c r="D79" s="175"/>
      <c r="E79" s="175"/>
      <c r="F79" s="175"/>
      <c r="G79" s="175"/>
      <c r="H79" s="175"/>
      <c r="I79" s="175"/>
      <c r="J79" s="175"/>
      <c r="K79" s="176" t="s">
        <v>709</v>
      </c>
      <c r="L79" s="176"/>
      <c r="M79" s="176"/>
      <c r="N79" s="176"/>
      <c r="O79" s="176" t="s">
        <v>597</v>
      </c>
      <c r="P79" s="176"/>
      <c r="Q79" s="176"/>
      <c r="R79" s="176"/>
      <c r="S79" s="176"/>
      <c r="T79" s="176"/>
      <c r="U79" s="176" t="s">
        <v>597</v>
      </c>
      <c r="V79" s="176"/>
      <c r="W79" s="176"/>
      <c r="X79" s="176"/>
      <c r="Y79" s="176"/>
      <c r="Z79" s="176"/>
      <c r="AA79" s="176" t="s">
        <v>597</v>
      </c>
      <c r="AB79" s="176"/>
      <c r="AC79" s="176"/>
      <c r="AD79" s="176"/>
      <c r="AE79" s="176"/>
      <c r="AF79" s="176"/>
    </row>
    <row r="80" spans="1:32" s="123" customFormat="1" ht="15.75" x14ac:dyDescent="0.25">
      <c r="A80" s="175" t="s">
        <v>710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6" t="s">
        <v>711</v>
      </c>
      <c r="L80" s="176"/>
      <c r="M80" s="176"/>
      <c r="N80" s="176"/>
      <c r="O80" s="176" t="s">
        <v>712</v>
      </c>
      <c r="P80" s="176"/>
      <c r="Q80" s="176"/>
      <c r="R80" s="176"/>
      <c r="S80" s="176"/>
      <c r="T80" s="176"/>
      <c r="U80" s="176" t="s">
        <v>713</v>
      </c>
      <c r="V80" s="176"/>
      <c r="W80" s="176"/>
      <c r="X80" s="176"/>
      <c r="Y80" s="176"/>
      <c r="Z80" s="176"/>
      <c r="AA80" s="176" t="s">
        <v>714</v>
      </c>
      <c r="AB80" s="176"/>
      <c r="AC80" s="176"/>
      <c r="AD80" s="176"/>
      <c r="AE80" s="176"/>
      <c r="AF80" s="176"/>
    </row>
    <row r="81" spans="1:32" s="123" customFormat="1" ht="15.75" x14ac:dyDescent="0.25">
      <c r="A81" s="175" t="s">
        <v>715</v>
      </c>
      <c r="B81" s="175"/>
      <c r="C81" s="175"/>
      <c r="D81" s="175"/>
      <c r="E81" s="175"/>
      <c r="F81" s="175"/>
      <c r="G81" s="175"/>
      <c r="H81" s="175"/>
      <c r="I81" s="175"/>
      <c r="J81" s="175"/>
      <c r="K81" s="176" t="s">
        <v>716</v>
      </c>
      <c r="L81" s="176"/>
      <c r="M81" s="176"/>
      <c r="N81" s="176"/>
      <c r="O81" s="176" t="s">
        <v>712</v>
      </c>
      <c r="P81" s="176"/>
      <c r="Q81" s="176"/>
      <c r="R81" s="176"/>
      <c r="S81" s="176"/>
      <c r="T81" s="176"/>
      <c r="U81" s="176" t="s">
        <v>713</v>
      </c>
      <c r="V81" s="176"/>
      <c r="W81" s="176"/>
      <c r="X81" s="176"/>
      <c r="Y81" s="176"/>
      <c r="Z81" s="176"/>
      <c r="AA81" s="176" t="s">
        <v>714</v>
      </c>
      <c r="AB81" s="176"/>
      <c r="AC81" s="176"/>
      <c r="AD81" s="176"/>
      <c r="AE81" s="176"/>
      <c r="AF81" s="176"/>
    </row>
    <row r="82" spans="1:32" s="123" customFormat="1" ht="15.75" x14ac:dyDescent="0.25">
      <c r="A82" s="175" t="s">
        <v>717</v>
      </c>
      <c r="B82" s="175"/>
      <c r="C82" s="175"/>
      <c r="D82" s="175"/>
      <c r="E82" s="175"/>
      <c r="F82" s="175"/>
      <c r="G82" s="175"/>
      <c r="H82" s="175"/>
      <c r="I82" s="175"/>
      <c r="J82" s="175"/>
      <c r="K82" s="176" t="s">
        <v>718</v>
      </c>
      <c r="L82" s="176"/>
      <c r="M82" s="176"/>
      <c r="N82" s="176"/>
      <c r="O82" s="176" t="s">
        <v>597</v>
      </c>
      <c r="P82" s="176"/>
      <c r="Q82" s="176"/>
      <c r="R82" s="176"/>
      <c r="S82" s="176"/>
      <c r="T82" s="176"/>
      <c r="U82" s="176" t="s">
        <v>597</v>
      </c>
      <c r="V82" s="176"/>
      <c r="W82" s="176"/>
      <c r="X82" s="176"/>
      <c r="Y82" s="176"/>
      <c r="Z82" s="176"/>
      <c r="AA82" s="176" t="s">
        <v>597</v>
      </c>
      <c r="AB82" s="176"/>
      <c r="AC82" s="176"/>
      <c r="AD82" s="176"/>
      <c r="AE82" s="176"/>
      <c r="AF82" s="176"/>
    </row>
    <row r="83" spans="1:32" s="123" customFormat="1" ht="15.75" x14ac:dyDescent="0.25">
      <c r="A83" s="175" t="s">
        <v>719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6" t="s">
        <v>720</v>
      </c>
      <c r="L83" s="176"/>
      <c r="M83" s="176"/>
      <c r="N83" s="176"/>
      <c r="O83" s="176" t="s">
        <v>721</v>
      </c>
      <c r="P83" s="176"/>
      <c r="Q83" s="176"/>
      <c r="R83" s="176"/>
      <c r="S83" s="176"/>
      <c r="T83" s="176"/>
      <c r="U83" s="176" t="s">
        <v>722</v>
      </c>
      <c r="V83" s="176"/>
      <c r="W83" s="176"/>
      <c r="X83" s="176"/>
      <c r="Y83" s="176"/>
      <c r="Z83" s="176"/>
      <c r="AA83" s="176" t="s">
        <v>723</v>
      </c>
      <c r="AB83" s="176"/>
      <c r="AC83" s="176"/>
      <c r="AD83" s="176"/>
      <c r="AE83" s="176"/>
      <c r="AF83" s="176"/>
    </row>
    <row r="84" spans="1:32" s="123" customFormat="1" ht="15.75" x14ac:dyDescent="0.25">
      <c r="A84" s="175" t="s">
        <v>724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6" t="s">
        <v>725</v>
      </c>
      <c r="L84" s="176"/>
      <c r="M84" s="176"/>
      <c r="N84" s="176"/>
      <c r="O84" s="176" t="s">
        <v>726</v>
      </c>
      <c r="P84" s="176"/>
      <c r="Q84" s="176"/>
      <c r="R84" s="176"/>
      <c r="S84" s="176"/>
      <c r="T84" s="176"/>
      <c r="U84" s="176" t="s">
        <v>597</v>
      </c>
      <c r="V84" s="176"/>
      <c r="W84" s="176"/>
      <c r="X84" s="176"/>
      <c r="Y84" s="176"/>
      <c r="Z84" s="176"/>
      <c r="AA84" s="176" t="s">
        <v>597</v>
      </c>
      <c r="AB84" s="176"/>
      <c r="AC84" s="176"/>
      <c r="AD84" s="176"/>
      <c r="AE84" s="176"/>
      <c r="AF84" s="176"/>
    </row>
    <row r="85" spans="1:32" s="123" customFormat="1" ht="15.75" x14ac:dyDescent="0.25">
      <c r="A85" s="175" t="s">
        <v>727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6" t="s">
        <v>728</v>
      </c>
      <c r="L85" s="176"/>
      <c r="M85" s="176"/>
      <c r="N85" s="176"/>
      <c r="O85" s="176" t="s">
        <v>729</v>
      </c>
      <c r="P85" s="176"/>
      <c r="Q85" s="176"/>
      <c r="R85" s="176"/>
      <c r="S85" s="176"/>
      <c r="T85" s="176"/>
      <c r="U85" s="176" t="s">
        <v>730</v>
      </c>
      <c r="V85" s="176"/>
      <c r="W85" s="176"/>
      <c r="X85" s="176"/>
      <c r="Y85" s="176"/>
      <c r="Z85" s="176"/>
      <c r="AA85" s="176" t="s">
        <v>731</v>
      </c>
      <c r="AB85" s="176"/>
      <c r="AC85" s="176"/>
      <c r="AD85" s="176"/>
      <c r="AE85" s="176"/>
      <c r="AF85" s="176"/>
    </row>
    <row r="86" spans="1:32" s="123" customFormat="1" ht="15.75" x14ac:dyDescent="0.25">
      <c r="A86" s="175" t="s">
        <v>732</v>
      </c>
      <c r="B86" s="175"/>
      <c r="C86" s="175"/>
      <c r="D86" s="175"/>
      <c r="E86" s="175"/>
      <c r="F86" s="175"/>
      <c r="G86" s="175"/>
      <c r="H86" s="175"/>
      <c r="I86" s="175"/>
      <c r="J86" s="175"/>
      <c r="K86" s="176" t="s">
        <v>733</v>
      </c>
      <c r="L86" s="176"/>
      <c r="M86" s="176"/>
      <c r="N86" s="176"/>
      <c r="O86" s="176" t="s">
        <v>734</v>
      </c>
      <c r="P86" s="176"/>
      <c r="Q86" s="176"/>
      <c r="R86" s="176"/>
      <c r="S86" s="176"/>
      <c r="T86" s="176"/>
      <c r="U86" s="176" t="s">
        <v>735</v>
      </c>
      <c r="V86" s="176"/>
      <c r="W86" s="176"/>
      <c r="X86" s="176"/>
      <c r="Y86" s="176"/>
      <c r="Z86" s="176"/>
      <c r="AA86" s="176" t="s">
        <v>736</v>
      </c>
      <c r="AB86" s="176"/>
      <c r="AC86" s="176"/>
      <c r="AD86" s="176"/>
      <c r="AE86" s="176"/>
      <c r="AF86" s="176"/>
    </row>
    <row r="87" spans="1:32" s="123" customFormat="1" ht="15.75" x14ac:dyDescent="0.25">
      <c r="A87" s="175" t="s">
        <v>737</v>
      </c>
      <c r="B87" s="175"/>
      <c r="C87" s="175"/>
      <c r="D87" s="175"/>
      <c r="E87" s="175"/>
      <c r="F87" s="175"/>
      <c r="G87" s="175"/>
      <c r="H87" s="175"/>
      <c r="I87" s="175"/>
      <c r="J87" s="175"/>
      <c r="K87" s="176" t="s">
        <v>738</v>
      </c>
      <c r="L87" s="176"/>
      <c r="M87" s="176"/>
      <c r="N87" s="176"/>
      <c r="O87" s="176" t="s">
        <v>597</v>
      </c>
      <c r="P87" s="176"/>
      <c r="Q87" s="176"/>
      <c r="R87" s="176"/>
      <c r="S87" s="176"/>
      <c r="T87" s="176"/>
      <c r="U87" s="176" t="s">
        <v>597</v>
      </c>
      <c r="V87" s="176"/>
      <c r="W87" s="176"/>
      <c r="X87" s="176"/>
      <c r="Y87" s="176"/>
      <c r="Z87" s="176"/>
      <c r="AA87" s="176" t="s">
        <v>597</v>
      </c>
      <c r="AB87" s="176"/>
      <c r="AC87" s="176"/>
      <c r="AD87" s="176"/>
      <c r="AE87" s="176"/>
      <c r="AF87" s="176"/>
    </row>
    <row r="88" spans="1:32" s="123" customFormat="1" ht="15.75" x14ac:dyDescent="0.25">
      <c r="A88" s="175" t="s">
        <v>739</v>
      </c>
      <c r="B88" s="175"/>
      <c r="C88" s="175"/>
      <c r="D88" s="175"/>
      <c r="E88" s="175"/>
      <c r="F88" s="175"/>
      <c r="G88" s="175"/>
      <c r="H88" s="175"/>
      <c r="I88" s="175"/>
      <c r="J88" s="175"/>
      <c r="K88" s="176" t="s">
        <v>740</v>
      </c>
      <c r="L88" s="176"/>
      <c r="M88" s="176"/>
      <c r="N88" s="176"/>
      <c r="O88" s="176" t="s">
        <v>741</v>
      </c>
      <c r="P88" s="176"/>
      <c r="Q88" s="176"/>
      <c r="R88" s="176"/>
      <c r="S88" s="176"/>
      <c r="T88" s="176"/>
      <c r="U88" s="176" t="s">
        <v>742</v>
      </c>
      <c r="V88" s="176"/>
      <c r="W88" s="176"/>
      <c r="X88" s="176"/>
      <c r="Y88" s="176"/>
      <c r="Z88" s="176"/>
      <c r="AA88" s="176" t="s">
        <v>743</v>
      </c>
      <c r="AB88" s="176"/>
      <c r="AC88" s="176"/>
      <c r="AD88" s="176"/>
      <c r="AE88" s="176"/>
      <c r="AF88" s="176"/>
    </row>
    <row r="89" spans="1:32" s="123" customFormat="1" ht="15.75" x14ac:dyDescent="0.25">
      <c r="A89" s="175" t="s">
        <v>744</v>
      </c>
      <c r="B89" s="175"/>
      <c r="C89" s="175"/>
      <c r="D89" s="175"/>
      <c r="E89" s="175"/>
      <c r="F89" s="175"/>
      <c r="G89" s="175"/>
      <c r="H89" s="175"/>
      <c r="I89" s="175"/>
      <c r="J89" s="175"/>
      <c r="K89" s="176" t="s">
        <v>745</v>
      </c>
      <c r="L89" s="176"/>
      <c r="M89" s="176"/>
      <c r="N89" s="176"/>
      <c r="O89" s="176" t="s">
        <v>746</v>
      </c>
      <c r="P89" s="176"/>
      <c r="Q89" s="176"/>
      <c r="R89" s="176"/>
      <c r="S89" s="176"/>
      <c r="T89" s="176"/>
      <c r="U89" s="176" t="s">
        <v>747</v>
      </c>
      <c r="V89" s="176"/>
      <c r="W89" s="176"/>
      <c r="X89" s="176"/>
      <c r="Y89" s="176"/>
      <c r="Z89" s="176"/>
      <c r="AA89" s="176" t="s">
        <v>748</v>
      </c>
      <c r="AB89" s="176"/>
      <c r="AC89" s="176"/>
      <c r="AD89" s="176"/>
      <c r="AE89" s="176"/>
      <c r="AF89" s="176"/>
    </row>
    <row r="90" spans="1:32" s="123" customFormat="1" ht="15.75" x14ac:dyDescent="0.25">
      <c r="A90" s="175" t="s">
        <v>749</v>
      </c>
      <c r="B90" s="175"/>
      <c r="C90" s="175"/>
      <c r="D90" s="175"/>
      <c r="E90" s="175"/>
      <c r="F90" s="175"/>
      <c r="G90" s="175"/>
      <c r="H90" s="175"/>
      <c r="I90" s="175"/>
      <c r="J90" s="175"/>
      <c r="K90" s="176" t="s">
        <v>750</v>
      </c>
      <c r="L90" s="176"/>
      <c r="M90" s="176"/>
      <c r="N90" s="176"/>
      <c r="O90" s="176" t="s">
        <v>751</v>
      </c>
      <c r="P90" s="176"/>
      <c r="Q90" s="176"/>
      <c r="R90" s="176"/>
      <c r="S90" s="176"/>
      <c r="T90" s="176"/>
      <c r="U90" s="176" t="s">
        <v>597</v>
      </c>
      <c r="V90" s="176"/>
      <c r="W90" s="176"/>
      <c r="X90" s="176"/>
      <c r="Y90" s="176"/>
      <c r="Z90" s="176"/>
      <c r="AA90" s="176" t="s">
        <v>597</v>
      </c>
      <c r="AB90" s="176"/>
      <c r="AC90" s="176"/>
      <c r="AD90" s="176"/>
      <c r="AE90" s="176"/>
      <c r="AF90" s="176"/>
    </row>
    <row r="91" spans="1:32" s="123" customFormat="1" ht="15.75" x14ac:dyDescent="0.25">
      <c r="A91" s="175" t="s">
        <v>752</v>
      </c>
      <c r="B91" s="175"/>
      <c r="C91" s="175"/>
      <c r="D91" s="175"/>
      <c r="E91" s="175"/>
      <c r="F91" s="175"/>
      <c r="G91" s="175"/>
      <c r="H91" s="175"/>
      <c r="I91" s="175"/>
      <c r="J91" s="175"/>
      <c r="K91" s="176" t="s">
        <v>753</v>
      </c>
      <c r="L91" s="176"/>
      <c r="M91" s="176"/>
      <c r="N91" s="176"/>
      <c r="O91" s="176" t="s">
        <v>754</v>
      </c>
      <c r="P91" s="176"/>
      <c r="Q91" s="176"/>
      <c r="R91" s="176"/>
      <c r="S91" s="176"/>
      <c r="T91" s="176"/>
      <c r="U91" s="176" t="s">
        <v>755</v>
      </c>
      <c r="V91" s="176"/>
      <c r="W91" s="176"/>
      <c r="X91" s="176"/>
      <c r="Y91" s="176"/>
      <c r="Z91" s="176"/>
      <c r="AA91" s="176" t="s">
        <v>756</v>
      </c>
      <c r="AB91" s="176"/>
      <c r="AC91" s="176"/>
      <c r="AD91" s="176"/>
      <c r="AE91" s="176"/>
      <c r="AF91" s="176"/>
    </row>
    <row r="92" spans="1:32" s="123" customFormat="1" ht="15.75" x14ac:dyDescent="0.25">
      <c r="A92" s="175" t="s">
        <v>757</v>
      </c>
      <c r="B92" s="175"/>
      <c r="C92" s="175"/>
      <c r="D92" s="175"/>
      <c r="E92" s="175"/>
      <c r="F92" s="175"/>
      <c r="G92" s="175"/>
      <c r="H92" s="175"/>
      <c r="I92" s="175"/>
      <c r="J92" s="175"/>
      <c r="K92" s="176" t="s">
        <v>758</v>
      </c>
      <c r="L92" s="176"/>
      <c r="M92" s="176"/>
      <c r="N92" s="176"/>
      <c r="O92" s="176" t="s">
        <v>759</v>
      </c>
      <c r="P92" s="176"/>
      <c r="Q92" s="176"/>
      <c r="R92" s="176"/>
      <c r="S92" s="176"/>
      <c r="T92" s="176"/>
      <c r="U92" s="176" t="s">
        <v>760</v>
      </c>
      <c r="V92" s="176"/>
      <c r="W92" s="176"/>
      <c r="X92" s="176"/>
      <c r="Y92" s="176"/>
      <c r="Z92" s="176"/>
      <c r="AA92" s="176" t="s">
        <v>761</v>
      </c>
      <c r="AB92" s="176"/>
      <c r="AC92" s="176"/>
      <c r="AD92" s="176"/>
      <c r="AE92" s="176"/>
      <c r="AF92" s="176"/>
    </row>
    <row r="93" spans="1:32" s="123" customFormat="1" ht="15.75" x14ac:dyDescent="0.25">
      <c r="A93" s="175" t="s">
        <v>762</v>
      </c>
      <c r="B93" s="175"/>
      <c r="C93" s="175"/>
      <c r="D93" s="175"/>
      <c r="E93" s="175"/>
      <c r="F93" s="175"/>
      <c r="G93" s="175"/>
      <c r="H93" s="175"/>
      <c r="I93" s="175"/>
      <c r="J93" s="175"/>
      <c r="K93" s="176" t="s">
        <v>763</v>
      </c>
      <c r="L93" s="176"/>
      <c r="M93" s="176"/>
      <c r="N93" s="176"/>
      <c r="O93" s="176" t="s">
        <v>597</v>
      </c>
      <c r="P93" s="176"/>
      <c r="Q93" s="176"/>
      <c r="R93" s="176"/>
      <c r="S93" s="176"/>
      <c r="T93" s="176"/>
      <c r="U93" s="176" t="s">
        <v>597</v>
      </c>
      <c r="V93" s="176"/>
      <c r="W93" s="176"/>
      <c r="X93" s="176"/>
      <c r="Y93" s="176"/>
      <c r="Z93" s="176"/>
      <c r="AA93" s="176" t="s">
        <v>597</v>
      </c>
      <c r="AB93" s="176"/>
      <c r="AC93" s="176"/>
      <c r="AD93" s="176"/>
      <c r="AE93" s="176"/>
      <c r="AF93" s="176"/>
    </row>
    <row r="94" spans="1:32" s="123" customFormat="1" ht="15.75" x14ac:dyDescent="0.25">
      <c r="A94" s="175" t="s">
        <v>764</v>
      </c>
      <c r="B94" s="175"/>
      <c r="C94" s="175"/>
      <c r="D94" s="175"/>
      <c r="E94" s="175"/>
      <c r="F94" s="175"/>
      <c r="G94" s="175"/>
      <c r="H94" s="175"/>
      <c r="I94" s="175"/>
      <c r="J94" s="175"/>
      <c r="K94" s="176" t="s">
        <v>765</v>
      </c>
      <c r="L94" s="176"/>
      <c r="M94" s="176"/>
      <c r="N94" s="176"/>
      <c r="O94" s="176" t="s">
        <v>766</v>
      </c>
      <c r="P94" s="176"/>
      <c r="Q94" s="176"/>
      <c r="R94" s="176"/>
      <c r="S94" s="176"/>
      <c r="T94" s="176"/>
      <c r="U94" s="176" t="s">
        <v>767</v>
      </c>
      <c r="V94" s="176"/>
      <c r="W94" s="176"/>
      <c r="X94" s="176"/>
      <c r="Y94" s="176"/>
      <c r="Z94" s="176"/>
      <c r="AA94" s="176" t="s">
        <v>768</v>
      </c>
      <c r="AB94" s="176"/>
      <c r="AC94" s="176"/>
      <c r="AD94" s="176"/>
      <c r="AE94" s="176"/>
      <c r="AF94" s="176"/>
    </row>
    <row r="95" spans="1:32" s="123" customFormat="1" ht="15.75" x14ac:dyDescent="0.25">
      <c r="A95" s="175" t="s">
        <v>0</v>
      </c>
      <c r="B95" s="175"/>
      <c r="C95" s="175"/>
      <c r="D95" s="175"/>
      <c r="E95" s="175"/>
      <c r="F95" s="175"/>
      <c r="G95" s="175"/>
      <c r="H95" s="175"/>
      <c r="I95" s="175"/>
      <c r="J95" s="175"/>
      <c r="K95" s="176" t="s">
        <v>0</v>
      </c>
      <c r="L95" s="176"/>
      <c r="M95" s="176"/>
      <c r="N95" s="176"/>
      <c r="O95" s="176" t="s">
        <v>0</v>
      </c>
      <c r="P95" s="176"/>
      <c r="Q95" s="176"/>
      <c r="R95" s="176"/>
      <c r="S95" s="176"/>
      <c r="T95" s="176"/>
      <c r="U95" s="176" t="s">
        <v>0</v>
      </c>
      <c r="V95" s="176"/>
      <c r="W95" s="176"/>
      <c r="X95" s="176"/>
      <c r="Y95" s="176"/>
      <c r="Z95" s="176"/>
      <c r="AA95" s="176" t="s">
        <v>0</v>
      </c>
      <c r="AB95" s="176"/>
      <c r="AC95" s="176"/>
      <c r="AD95" s="176"/>
      <c r="AE95" s="176"/>
      <c r="AF95" s="176"/>
    </row>
    <row r="96" spans="1:32" s="123" customFormat="1" ht="15.75" x14ac:dyDescent="0.25">
      <c r="A96" s="175" t="s">
        <v>769</v>
      </c>
      <c r="B96" s="175"/>
      <c r="C96" s="175"/>
      <c r="D96" s="175"/>
      <c r="E96" s="175"/>
      <c r="F96" s="175"/>
      <c r="G96" s="175"/>
      <c r="H96" s="175"/>
      <c r="I96" s="175"/>
      <c r="J96" s="175"/>
      <c r="K96" s="176" t="s">
        <v>0</v>
      </c>
      <c r="L96" s="176"/>
      <c r="M96" s="176"/>
      <c r="N96" s="176"/>
      <c r="O96" s="176" t="s">
        <v>0</v>
      </c>
      <c r="P96" s="176"/>
      <c r="Q96" s="176"/>
      <c r="R96" s="176"/>
      <c r="S96" s="176"/>
      <c r="T96" s="176"/>
      <c r="U96" s="176" t="s">
        <v>0</v>
      </c>
      <c r="V96" s="176"/>
      <c r="W96" s="176"/>
      <c r="X96" s="176"/>
      <c r="Y96" s="176"/>
      <c r="Z96" s="176"/>
      <c r="AA96" s="176" t="s">
        <v>0</v>
      </c>
      <c r="AB96" s="176"/>
      <c r="AC96" s="176"/>
      <c r="AD96" s="176"/>
      <c r="AE96" s="176"/>
      <c r="AF96" s="176"/>
    </row>
    <row r="97" spans="1:32" s="123" customFormat="1" ht="15.75" x14ac:dyDescent="0.25">
      <c r="A97" s="175" t="s">
        <v>770</v>
      </c>
      <c r="B97" s="175"/>
      <c r="C97" s="175"/>
      <c r="D97" s="175"/>
      <c r="E97" s="175"/>
      <c r="F97" s="175"/>
      <c r="G97" s="175"/>
      <c r="H97" s="175"/>
      <c r="I97" s="175"/>
      <c r="J97" s="175"/>
      <c r="K97" s="176" t="s">
        <v>771</v>
      </c>
      <c r="L97" s="176"/>
      <c r="M97" s="176"/>
      <c r="N97" s="176"/>
      <c r="O97" s="176" t="s">
        <v>772</v>
      </c>
      <c r="P97" s="176"/>
      <c r="Q97" s="176"/>
      <c r="R97" s="176"/>
      <c r="S97" s="176"/>
      <c r="T97" s="176"/>
      <c r="U97" s="176" t="s">
        <v>773</v>
      </c>
      <c r="V97" s="176"/>
      <c r="W97" s="176"/>
      <c r="X97" s="176"/>
      <c r="Y97" s="176"/>
      <c r="Z97" s="176"/>
      <c r="AA97" s="176" t="s">
        <v>774</v>
      </c>
      <c r="AB97" s="176"/>
      <c r="AC97" s="176"/>
      <c r="AD97" s="176"/>
      <c r="AE97" s="176"/>
      <c r="AF97" s="176"/>
    </row>
    <row r="98" spans="1:32" s="123" customFormat="1" ht="15.75" x14ac:dyDescent="0.25">
      <c r="A98" s="175" t="s">
        <v>775</v>
      </c>
      <c r="B98" s="175"/>
      <c r="C98" s="175"/>
      <c r="D98" s="175"/>
      <c r="E98" s="175"/>
      <c r="F98" s="175"/>
      <c r="G98" s="175"/>
      <c r="H98" s="175"/>
      <c r="I98" s="175"/>
      <c r="J98" s="175"/>
      <c r="K98" s="176" t="s">
        <v>776</v>
      </c>
      <c r="L98" s="176"/>
      <c r="M98" s="176"/>
      <c r="N98" s="176"/>
      <c r="O98" s="176" t="s">
        <v>777</v>
      </c>
      <c r="P98" s="176"/>
      <c r="Q98" s="176"/>
      <c r="R98" s="176"/>
      <c r="S98" s="176"/>
      <c r="T98" s="176"/>
      <c r="U98" s="176" t="s">
        <v>777</v>
      </c>
      <c r="V98" s="176"/>
      <c r="W98" s="176"/>
      <c r="X98" s="176"/>
      <c r="Y98" s="176"/>
      <c r="Z98" s="176"/>
      <c r="AA98" s="176" t="s">
        <v>84</v>
      </c>
      <c r="AB98" s="176"/>
      <c r="AC98" s="176"/>
      <c r="AD98" s="176"/>
      <c r="AE98" s="176"/>
      <c r="AF98" s="176"/>
    </row>
    <row r="99" spans="1:32" s="123" customFormat="1" ht="15.75" x14ac:dyDescent="0.25">
      <c r="A99" s="175" t="s">
        <v>778</v>
      </c>
      <c r="B99" s="175"/>
      <c r="C99" s="175"/>
      <c r="D99" s="175"/>
      <c r="E99" s="175"/>
      <c r="F99" s="175"/>
      <c r="G99" s="175"/>
      <c r="H99" s="175"/>
      <c r="I99" s="175"/>
      <c r="J99" s="175"/>
      <c r="K99" s="176" t="s">
        <v>779</v>
      </c>
      <c r="L99" s="176"/>
      <c r="M99" s="176"/>
      <c r="N99" s="176"/>
      <c r="O99" s="176" t="s">
        <v>597</v>
      </c>
      <c r="P99" s="176"/>
      <c r="Q99" s="176"/>
      <c r="R99" s="176"/>
      <c r="S99" s="176"/>
      <c r="T99" s="176"/>
      <c r="U99" s="176" t="s">
        <v>597</v>
      </c>
      <c r="V99" s="176"/>
      <c r="W99" s="176"/>
      <c r="X99" s="176"/>
      <c r="Y99" s="176"/>
      <c r="Z99" s="176"/>
      <c r="AA99" s="176" t="s">
        <v>597</v>
      </c>
      <c r="AB99" s="176"/>
      <c r="AC99" s="176"/>
      <c r="AD99" s="176"/>
      <c r="AE99" s="176"/>
      <c r="AF99" s="176"/>
    </row>
    <row r="100" spans="1:32" s="123" customFormat="1" ht="15.75" x14ac:dyDescent="0.25">
      <c r="A100" s="175" t="s">
        <v>780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6" t="s">
        <v>781</v>
      </c>
      <c r="L100" s="176"/>
      <c r="M100" s="176"/>
      <c r="N100" s="176"/>
      <c r="O100" s="176" t="s">
        <v>782</v>
      </c>
      <c r="P100" s="176"/>
      <c r="Q100" s="176"/>
      <c r="R100" s="176"/>
      <c r="S100" s="176"/>
      <c r="T100" s="176"/>
      <c r="U100" s="176" t="s">
        <v>782</v>
      </c>
      <c r="V100" s="176"/>
      <c r="W100" s="176"/>
      <c r="X100" s="176"/>
      <c r="Y100" s="176"/>
      <c r="Z100" s="176"/>
      <c r="AA100" s="176" t="s">
        <v>84</v>
      </c>
      <c r="AB100" s="176"/>
      <c r="AC100" s="176"/>
      <c r="AD100" s="176"/>
      <c r="AE100" s="176"/>
      <c r="AF100" s="176"/>
    </row>
    <row r="101" spans="1:32" s="123" customFormat="1" ht="15.75" x14ac:dyDescent="0.25">
      <c r="A101" s="175" t="s">
        <v>783</v>
      </c>
      <c r="B101" s="175"/>
      <c r="C101" s="175"/>
      <c r="D101" s="175"/>
      <c r="E101" s="175"/>
      <c r="F101" s="175"/>
      <c r="G101" s="175"/>
      <c r="H101" s="175"/>
      <c r="I101" s="175"/>
      <c r="J101" s="175"/>
      <c r="K101" s="176" t="s">
        <v>784</v>
      </c>
      <c r="L101" s="176"/>
      <c r="M101" s="176"/>
      <c r="N101" s="176"/>
      <c r="O101" s="176" t="s">
        <v>785</v>
      </c>
      <c r="P101" s="176"/>
      <c r="Q101" s="176"/>
      <c r="R101" s="176"/>
      <c r="S101" s="176"/>
      <c r="T101" s="176"/>
      <c r="U101" s="176" t="s">
        <v>786</v>
      </c>
      <c r="V101" s="176"/>
      <c r="W101" s="176"/>
      <c r="X101" s="176"/>
      <c r="Y101" s="176"/>
      <c r="Z101" s="176"/>
      <c r="AA101" s="176" t="s">
        <v>787</v>
      </c>
      <c r="AB101" s="176"/>
      <c r="AC101" s="176"/>
      <c r="AD101" s="176"/>
      <c r="AE101" s="176"/>
      <c r="AF101" s="176"/>
    </row>
    <row r="102" spans="1:32" s="123" customFormat="1" ht="15.75" x14ac:dyDescent="0.25">
      <c r="A102" s="175" t="s">
        <v>788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6" t="s">
        <v>789</v>
      </c>
      <c r="L102" s="176"/>
      <c r="M102" s="176"/>
      <c r="N102" s="176"/>
      <c r="O102" s="176" t="s">
        <v>597</v>
      </c>
      <c r="P102" s="176"/>
      <c r="Q102" s="176"/>
      <c r="R102" s="176"/>
      <c r="S102" s="176"/>
      <c r="T102" s="176"/>
      <c r="U102" s="176" t="s">
        <v>597</v>
      </c>
      <c r="V102" s="176"/>
      <c r="W102" s="176"/>
      <c r="X102" s="176"/>
      <c r="Y102" s="176"/>
      <c r="Z102" s="176"/>
      <c r="AA102" s="176" t="s">
        <v>597</v>
      </c>
      <c r="AB102" s="176"/>
      <c r="AC102" s="176"/>
      <c r="AD102" s="176"/>
      <c r="AE102" s="176"/>
      <c r="AF102" s="176"/>
    </row>
    <row r="103" spans="1:32" s="123" customFormat="1" ht="15.75" x14ac:dyDescent="0.25">
      <c r="A103" s="175" t="s">
        <v>790</v>
      </c>
      <c r="B103" s="175"/>
      <c r="C103" s="175"/>
      <c r="D103" s="175"/>
      <c r="E103" s="175"/>
      <c r="F103" s="175"/>
      <c r="G103" s="175"/>
      <c r="H103" s="175"/>
      <c r="I103" s="175"/>
      <c r="J103" s="175"/>
      <c r="K103" s="176" t="s">
        <v>791</v>
      </c>
      <c r="L103" s="176"/>
      <c r="M103" s="176"/>
      <c r="N103" s="176"/>
      <c r="O103" s="176" t="s">
        <v>792</v>
      </c>
      <c r="P103" s="176"/>
      <c r="Q103" s="176"/>
      <c r="R103" s="176"/>
      <c r="S103" s="176"/>
      <c r="T103" s="176"/>
      <c r="U103" s="176" t="s">
        <v>793</v>
      </c>
      <c r="V103" s="176"/>
      <c r="W103" s="176"/>
      <c r="X103" s="176"/>
      <c r="Y103" s="176"/>
      <c r="Z103" s="176"/>
      <c r="AA103" s="176" t="s">
        <v>794</v>
      </c>
      <c r="AB103" s="176"/>
      <c r="AC103" s="176"/>
      <c r="AD103" s="176"/>
      <c r="AE103" s="176"/>
      <c r="AF103" s="176"/>
    </row>
    <row r="104" spans="1:32" s="123" customFormat="1" ht="15.75" x14ac:dyDescent="0.25">
      <c r="A104" s="175" t="s">
        <v>795</v>
      </c>
      <c r="B104" s="175"/>
      <c r="C104" s="175"/>
      <c r="D104" s="175"/>
      <c r="E104" s="175"/>
      <c r="F104" s="175"/>
      <c r="G104" s="175"/>
      <c r="H104" s="175"/>
      <c r="I104" s="175"/>
      <c r="J104" s="175"/>
      <c r="K104" s="176" t="s">
        <v>796</v>
      </c>
      <c r="L104" s="176"/>
      <c r="M104" s="176"/>
      <c r="N104" s="176"/>
      <c r="O104" s="176" t="s">
        <v>797</v>
      </c>
      <c r="P104" s="176"/>
      <c r="Q104" s="176"/>
      <c r="R104" s="176"/>
      <c r="S104" s="176"/>
      <c r="T104" s="176"/>
      <c r="U104" s="176" t="s">
        <v>798</v>
      </c>
      <c r="V104" s="176"/>
      <c r="W104" s="176"/>
      <c r="X104" s="176"/>
      <c r="Y104" s="176"/>
      <c r="Z104" s="176"/>
      <c r="AA104" s="176" t="s">
        <v>799</v>
      </c>
      <c r="AB104" s="176"/>
      <c r="AC104" s="176"/>
      <c r="AD104" s="176"/>
      <c r="AE104" s="176"/>
      <c r="AF104" s="176"/>
    </row>
    <row r="105" spans="1:32" s="123" customFormat="1" ht="15.75" x14ac:dyDescent="0.25">
      <c r="A105" s="175" t="s">
        <v>800</v>
      </c>
      <c r="B105" s="175"/>
      <c r="C105" s="175"/>
      <c r="D105" s="175"/>
      <c r="E105" s="175"/>
      <c r="F105" s="175"/>
      <c r="G105" s="175"/>
      <c r="H105" s="175"/>
      <c r="I105" s="175"/>
      <c r="J105" s="175"/>
      <c r="K105" s="176" t="s">
        <v>801</v>
      </c>
      <c r="L105" s="176"/>
      <c r="M105" s="176"/>
      <c r="N105" s="176"/>
      <c r="O105" s="176" t="s">
        <v>802</v>
      </c>
      <c r="P105" s="176"/>
      <c r="Q105" s="176"/>
      <c r="R105" s="176"/>
      <c r="S105" s="176"/>
      <c r="T105" s="176"/>
      <c r="U105" s="176" t="s">
        <v>803</v>
      </c>
      <c r="V105" s="176"/>
      <c r="W105" s="176"/>
      <c r="X105" s="176"/>
      <c r="Y105" s="176"/>
      <c r="Z105" s="176"/>
      <c r="AA105" s="176" t="s">
        <v>804</v>
      </c>
      <c r="AB105" s="176"/>
      <c r="AC105" s="176"/>
      <c r="AD105" s="176"/>
      <c r="AE105" s="176"/>
      <c r="AF105" s="176"/>
    </row>
    <row r="106" spans="1:32" s="123" customFormat="1" ht="15.75" x14ac:dyDescent="0.25">
      <c r="A106" s="175" t="s">
        <v>805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6" t="s">
        <v>806</v>
      </c>
      <c r="L106" s="176"/>
      <c r="M106" s="176"/>
      <c r="N106" s="176"/>
      <c r="O106" s="176" t="s">
        <v>807</v>
      </c>
      <c r="P106" s="176"/>
      <c r="Q106" s="176"/>
      <c r="R106" s="176"/>
      <c r="S106" s="176"/>
      <c r="T106" s="176"/>
      <c r="U106" s="176" t="s">
        <v>808</v>
      </c>
      <c r="V106" s="176"/>
      <c r="W106" s="176"/>
      <c r="X106" s="176"/>
      <c r="Y106" s="176"/>
      <c r="Z106" s="176"/>
      <c r="AA106" s="176" t="s">
        <v>809</v>
      </c>
      <c r="AB106" s="176"/>
      <c r="AC106" s="176"/>
      <c r="AD106" s="176"/>
      <c r="AE106" s="176"/>
      <c r="AF106" s="176"/>
    </row>
    <row r="107" spans="1:32" s="123" customFormat="1" ht="15.75" x14ac:dyDescent="0.25">
      <c r="A107" s="175" t="s">
        <v>810</v>
      </c>
      <c r="B107" s="175"/>
      <c r="C107" s="175"/>
      <c r="D107" s="175"/>
      <c r="E107" s="175"/>
      <c r="F107" s="175"/>
      <c r="G107" s="175"/>
      <c r="H107" s="175"/>
      <c r="I107" s="175"/>
      <c r="J107" s="175"/>
      <c r="K107" s="176" t="s">
        <v>811</v>
      </c>
      <c r="L107" s="176"/>
      <c r="M107" s="176"/>
      <c r="N107" s="176"/>
      <c r="O107" s="176" t="s">
        <v>812</v>
      </c>
      <c r="P107" s="176"/>
      <c r="Q107" s="176"/>
      <c r="R107" s="176"/>
      <c r="S107" s="176"/>
      <c r="T107" s="176"/>
      <c r="U107" s="176" t="s">
        <v>813</v>
      </c>
      <c r="V107" s="176"/>
      <c r="W107" s="176"/>
      <c r="X107" s="176"/>
      <c r="Y107" s="176"/>
      <c r="Z107" s="176"/>
      <c r="AA107" s="176" t="s">
        <v>814</v>
      </c>
      <c r="AB107" s="176"/>
      <c r="AC107" s="176"/>
      <c r="AD107" s="176"/>
      <c r="AE107" s="176"/>
      <c r="AF107" s="176"/>
    </row>
    <row r="108" spans="1:32" s="123" customFormat="1" ht="15.75" x14ac:dyDescent="0.25">
      <c r="A108" s="175" t="s">
        <v>815</v>
      </c>
      <c r="B108" s="175"/>
      <c r="C108" s="175"/>
      <c r="D108" s="175"/>
      <c r="E108" s="175"/>
      <c r="F108" s="175"/>
      <c r="G108" s="175"/>
      <c r="H108" s="175"/>
      <c r="I108" s="175"/>
      <c r="J108" s="175"/>
      <c r="K108" s="176" t="s">
        <v>816</v>
      </c>
      <c r="L108" s="176"/>
      <c r="M108" s="176"/>
      <c r="N108" s="176"/>
      <c r="O108" s="176" t="s">
        <v>597</v>
      </c>
      <c r="P108" s="176"/>
      <c r="Q108" s="176"/>
      <c r="R108" s="176"/>
      <c r="S108" s="176"/>
      <c r="T108" s="176"/>
      <c r="U108" s="176" t="s">
        <v>597</v>
      </c>
      <c r="V108" s="176"/>
      <c r="W108" s="176"/>
      <c r="X108" s="176"/>
      <c r="Y108" s="176"/>
      <c r="Z108" s="176"/>
      <c r="AA108" s="176" t="s">
        <v>597</v>
      </c>
      <c r="AB108" s="176"/>
      <c r="AC108" s="176"/>
      <c r="AD108" s="176"/>
      <c r="AE108" s="176"/>
      <c r="AF108" s="176"/>
    </row>
    <row r="109" spans="1:32" s="123" customFormat="1" ht="15.75" x14ac:dyDescent="0.25">
      <c r="A109" s="175" t="s">
        <v>817</v>
      </c>
      <c r="B109" s="175"/>
      <c r="C109" s="175"/>
      <c r="D109" s="175"/>
      <c r="E109" s="175"/>
      <c r="F109" s="175"/>
      <c r="G109" s="175"/>
      <c r="H109" s="175"/>
      <c r="I109" s="175"/>
      <c r="J109" s="175"/>
      <c r="K109" s="176" t="s">
        <v>818</v>
      </c>
      <c r="L109" s="176"/>
      <c r="M109" s="176"/>
      <c r="N109" s="176"/>
      <c r="O109" s="176" t="s">
        <v>819</v>
      </c>
      <c r="P109" s="176"/>
      <c r="Q109" s="176"/>
      <c r="R109" s="176"/>
      <c r="S109" s="176"/>
      <c r="T109" s="176"/>
      <c r="U109" s="176" t="s">
        <v>820</v>
      </c>
      <c r="V109" s="176"/>
      <c r="W109" s="176"/>
      <c r="X109" s="176"/>
      <c r="Y109" s="176"/>
      <c r="Z109" s="176"/>
      <c r="AA109" s="176" t="s">
        <v>821</v>
      </c>
      <c r="AB109" s="176"/>
      <c r="AC109" s="176"/>
      <c r="AD109" s="176"/>
      <c r="AE109" s="176"/>
      <c r="AF109" s="176"/>
    </row>
    <row r="110" spans="1:32" s="123" customFormat="1" ht="15.75" x14ac:dyDescent="0.25">
      <c r="A110" s="175" t="s">
        <v>822</v>
      </c>
      <c r="B110" s="175"/>
      <c r="C110" s="175"/>
      <c r="D110" s="175"/>
      <c r="E110" s="175"/>
      <c r="F110" s="175"/>
      <c r="G110" s="175"/>
      <c r="H110" s="175"/>
      <c r="I110" s="175"/>
      <c r="J110" s="175"/>
      <c r="K110" s="176" t="s">
        <v>823</v>
      </c>
      <c r="L110" s="176"/>
      <c r="M110" s="176"/>
      <c r="N110" s="176"/>
      <c r="O110" s="176" t="s">
        <v>766</v>
      </c>
      <c r="P110" s="176"/>
      <c r="Q110" s="176"/>
      <c r="R110" s="176"/>
      <c r="S110" s="176"/>
      <c r="T110" s="176"/>
      <c r="U110" s="176" t="s">
        <v>767</v>
      </c>
      <c r="V110" s="176"/>
      <c r="W110" s="176"/>
      <c r="X110" s="176"/>
      <c r="Y110" s="176"/>
      <c r="Z110" s="176"/>
      <c r="AA110" s="176" t="s">
        <v>768</v>
      </c>
      <c r="AB110" s="176"/>
      <c r="AC110" s="176"/>
      <c r="AD110" s="176"/>
      <c r="AE110" s="176"/>
      <c r="AF110" s="176"/>
    </row>
    <row r="111" spans="1:32" s="123" customFormat="1" ht="15.75" x14ac:dyDescent="0.25">
      <c r="A111" s="175" t="s">
        <v>0</v>
      </c>
      <c r="B111" s="175"/>
      <c r="C111" s="175"/>
      <c r="D111" s="175"/>
      <c r="E111" s="175"/>
      <c r="F111" s="175"/>
      <c r="G111" s="175"/>
      <c r="H111" s="175"/>
      <c r="I111" s="175"/>
      <c r="J111" s="175"/>
      <c r="K111" s="176" t="s">
        <v>0</v>
      </c>
      <c r="L111" s="176"/>
      <c r="M111" s="176"/>
      <c r="N111" s="176"/>
      <c r="O111" s="176" t="s">
        <v>0</v>
      </c>
      <c r="P111" s="176"/>
      <c r="Q111" s="176"/>
      <c r="R111" s="176"/>
      <c r="S111" s="176"/>
      <c r="T111" s="176"/>
      <c r="U111" s="176" t="s">
        <v>0</v>
      </c>
      <c r="V111" s="176"/>
      <c r="W111" s="176"/>
      <c r="X111" s="176"/>
      <c r="Y111" s="176"/>
      <c r="Z111" s="176"/>
      <c r="AA111" s="176" t="s">
        <v>0</v>
      </c>
      <c r="AB111" s="176"/>
      <c r="AC111" s="176"/>
      <c r="AD111" s="176"/>
      <c r="AE111" s="176"/>
      <c r="AF111" s="176"/>
    </row>
    <row r="112" spans="1:32" s="123" customFormat="1" ht="15.75" x14ac:dyDescent="0.25">
      <c r="A112" s="175" t="s">
        <v>824</v>
      </c>
      <c r="B112" s="175"/>
      <c r="C112" s="175"/>
      <c r="D112" s="175"/>
      <c r="E112" s="175"/>
      <c r="F112" s="175"/>
      <c r="G112" s="175"/>
      <c r="H112" s="175"/>
      <c r="I112" s="175"/>
      <c r="J112" s="175"/>
      <c r="K112" s="176" t="s">
        <v>825</v>
      </c>
      <c r="L112" s="176"/>
      <c r="M112" s="176"/>
      <c r="N112" s="176"/>
      <c r="O112" s="176" t="s">
        <v>0</v>
      </c>
      <c r="P112" s="176"/>
      <c r="Q112" s="176"/>
      <c r="R112" s="176"/>
      <c r="S112" s="176"/>
      <c r="T112" s="176"/>
      <c r="U112" s="176" t="s">
        <v>0</v>
      </c>
      <c r="V112" s="176"/>
      <c r="W112" s="176"/>
      <c r="X112" s="176"/>
      <c r="Y112" s="176"/>
      <c r="Z112" s="176"/>
      <c r="AA112" s="176" t="s">
        <v>0</v>
      </c>
      <c r="AB112" s="176"/>
      <c r="AC112" s="176"/>
      <c r="AD112" s="176"/>
      <c r="AE112" s="176"/>
      <c r="AF112" s="176"/>
    </row>
    <row r="113" spans="1:32" s="123" customFormat="1" ht="15.75" x14ac:dyDescent="0.25">
      <c r="A113" s="175" t="s">
        <v>826</v>
      </c>
      <c r="B113" s="175"/>
      <c r="C113" s="175"/>
      <c r="D113" s="175"/>
      <c r="E113" s="175"/>
      <c r="F113" s="175"/>
      <c r="G113" s="175"/>
      <c r="H113" s="175"/>
      <c r="I113" s="175"/>
      <c r="J113" s="175"/>
      <c r="K113" s="176" t="s">
        <v>827</v>
      </c>
      <c r="L113" s="176"/>
      <c r="M113" s="176"/>
      <c r="N113" s="176"/>
      <c r="O113" s="176" t="s">
        <v>828</v>
      </c>
      <c r="P113" s="176"/>
      <c r="Q113" s="176"/>
      <c r="R113" s="176"/>
      <c r="S113" s="176"/>
      <c r="T113" s="176"/>
      <c r="U113" s="176" t="s">
        <v>829</v>
      </c>
      <c r="V113" s="176"/>
      <c r="W113" s="176"/>
      <c r="X113" s="176"/>
      <c r="Y113" s="176"/>
      <c r="Z113" s="176"/>
      <c r="AA113" s="176" t="s">
        <v>830</v>
      </c>
      <c r="AB113" s="176"/>
      <c r="AC113" s="176"/>
      <c r="AD113" s="176"/>
      <c r="AE113" s="176"/>
      <c r="AF113" s="176"/>
    </row>
    <row r="114" spans="1:32" s="123" customFormat="1" ht="15.75" x14ac:dyDescent="0.25">
      <c r="A114" s="175" t="s">
        <v>831</v>
      </c>
      <c r="B114" s="175"/>
      <c r="C114" s="175"/>
      <c r="D114" s="175"/>
      <c r="E114" s="175"/>
      <c r="F114" s="175"/>
      <c r="G114" s="175"/>
      <c r="H114" s="175"/>
      <c r="I114" s="175"/>
      <c r="J114" s="175"/>
      <c r="K114" s="176" t="s">
        <v>832</v>
      </c>
      <c r="L114" s="176"/>
      <c r="M114" s="176"/>
      <c r="N114" s="176"/>
      <c r="O114" s="176" t="s">
        <v>833</v>
      </c>
      <c r="P114" s="176"/>
      <c r="Q114" s="176"/>
      <c r="R114" s="176"/>
      <c r="S114" s="176"/>
      <c r="T114" s="176"/>
      <c r="U114" s="176" t="s">
        <v>834</v>
      </c>
      <c r="V114" s="176"/>
      <c r="W114" s="176"/>
      <c r="X114" s="176"/>
      <c r="Y114" s="176"/>
      <c r="Z114" s="176"/>
      <c r="AA114" s="176" t="s">
        <v>835</v>
      </c>
      <c r="AB114" s="176"/>
      <c r="AC114" s="176"/>
      <c r="AD114" s="176"/>
      <c r="AE114" s="176"/>
      <c r="AF114" s="176"/>
    </row>
    <row r="115" spans="1:32" s="123" customFormat="1" ht="15.75" x14ac:dyDescent="0.25">
      <c r="A115" s="175" t="s">
        <v>836</v>
      </c>
      <c r="B115" s="175"/>
      <c r="C115" s="175"/>
      <c r="D115" s="175"/>
      <c r="E115" s="175"/>
      <c r="F115" s="175"/>
      <c r="G115" s="175"/>
      <c r="H115" s="175"/>
      <c r="I115" s="175"/>
      <c r="J115" s="175"/>
      <c r="K115" s="176" t="s">
        <v>837</v>
      </c>
      <c r="L115" s="176"/>
      <c r="M115" s="176"/>
      <c r="N115" s="176"/>
      <c r="O115" s="176" t="s">
        <v>597</v>
      </c>
      <c r="P115" s="176"/>
      <c r="Q115" s="176"/>
      <c r="R115" s="176"/>
      <c r="S115" s="176"/>
      <c r="T115" s="176"/>
      <c r="U115" s="176" t="s">
        <v>597</v>
      </c>
      <c r="V115" s="176"/>
      <c r="W115" s="176"/>
      <c r="X115" s="176"/>
      <c r="Y115" s="176"/>
      <c r="Z115" s="176"/>
      <c r="AA115" s="176" t="s">
        <v>597</v>
      </c>
      <c r="AB115" s="176"/>
      <c r="AC115" s="176"/>
      <c r="AD115" s="176"/>
      <c r="AE115" s="176"/>
      <c r="AF115" s="176"/>
    </row>
    <row r="116" spans="1:32" s="123" customFormat="1" ht="15.75" x14ac:dyDescent="0.25">
      <c r="A116" s="175" t="s">
        <v>838</v>
      </c>
      <c r="B116" s="175"/>
      <c r="C116" s="175"/>
      <c r="D116" s="175"/>
      <c r="E116" s="175"/>
      <c r="F116" s="175"/>
      <c r="G116" s="175"/>
      <c r="H116" s="175"/>
      <c r="I116" s="175"/>
      <c r="J116" s="175"/>
      <c r="K116" s="176" t="s">
        <v>839</v>
      </c>
      <c r="L116" s="176"/>
      <c r="M116" s="176"/>
      <c r="N116" s="176"/>
      <c r="O116" s="176" t="s">
        <v>597</v>
      </c>
      <c r="P116" s="176"/>
      <c r="Q116" s="176"/>
      <c r="R116" s="176"/>
      <c r="S116" s="176"/>
      <c r="T116" s="176"/>
      <c r="U116" s="176" t="s">
        <v>597</v>
      </c>
      <c r="V116" s="176"/>
      <c r="W116" s="176"/>
      <c r="X116" s="176"/>
      <c r="Y116" s="176"/>
      <c r="Z116" s="176"/>
      <c r="AA116" s="176" t="s">
        <v>597</v>
      </c>
      <c r="AB116" s="176"/>
      <c r="AC116" s="176"/>
      <c r="AD116" s="176"/>
      <c r="AE116" s="176"/>
      <c r="AF116" s="176"/>
    </row>
    <row r="117" spans="1:32" s="123" customFormat="1" ht="15.75" x14ac:dyDescent="0.25">
      <c r="A117" s="175" t="s">
        <v>840</v>
      </c>
      <c r="B117" s="175"/>
      <c r="C117" s="175"/>
      <c r="D117" s="175"/>
      <c r="E117" s="175"/>
      <c r="F117" s="175"/>
      <c r="G117" s="175"/>
      <c r="H117" s="175"/>
      <c r="I117" s="175"/>
      <c r="J117" s="175"/>
      <c r="K117" s="176" t="s">
        <v>841</v>
      </c>
      <c r="L117" s="176"/>
      <c r="M117" s="176"/>
      <c r="N117" s="176"/>
      <c r="O117" s="176" t="s">
        <v>597</v>
      </c>
      <c r="P117" s="176"/>
      <c r="Q117" s="176"/>
      <c r="R117" s="176"/>
      <c r="S117" s="176"/>
      <c r="T117" s="176"/>
      <c r="U117" s="176" t="s">
        <v>597</v>
      </c>
      <c r="V117" s="176"/>
      <c r="W117" s="176"/>
      <c r="X117" s="176"/>
      <c r="Y117" s="176"/>
      <c r="Z117" s="176"/>
      <c r="AA117" s="176" t="s">
        <v>597</v>
      </c>
      <c r="AB117" s="176"/>
      <c r="AC117" s="176"/>
      <c r="AD117" s="176"/>
      <c r="AE117" s="176"/>
      <c r="AF117" s="176"/>
    </row>
    <row r="118" spans="1:32" s="123" customFormat="1" ht="15.75" x14ac:dyDescent="0.25">
      <c r="A118" s="175" t="s">
        <v>842</v>
      </c>
      <c r="B118" s="175"/>
      <c r="C118" s="175"/>
      <c r="D118" s="175"/>
      <c r="E118" s="175"/>
      <c r="F118" s="175"/>
      <c r="G118" s="175"/>
      <c r="H118" s="175"/>
      <c r="I118" s="175"/>
      <c r="J118" s="175"/>
      <c r="K118" s="176" t="s">
        <v>843</v>
      </c>
      <c r="L118" s="176"/>
      <c r="M118" s="176"/>
      <c r="N118" s="176"/>
      <c r="O118" s="176" t="s">
        <v>597</v>
      </c>
      <c r="P118" s="176"/>
      <c r="Q118" s="176"/>
      <c r="R118" s="176"/>
      <c r="S118" s="176"/>
      <c r="T118" s="176"/>
      <c r="U118" s="176" t="s">
        <v>844</v>
      </c>
      <c r="V118" s="176"/>
      <c r="W118" s="176"/>
      <c r="X118" s="176"/>
      <c r="Y118" s="176"/>
      <c r="Z118" s="176"/>
      <c r="AA118" s="176" t="s">
        <v>597</v>
      </c>
      <c r="AB118" s="176"/>
      <c r="AC118" s="176"/>
      <c r="AD118" s="176"/>
      <c r="AE118" s="176"/>
      <c r="AF118" s="176"/>
    </row>
    <row r="119" spans="1:32" s="123" customFormat="1" ht="15.75" x14ac:dyDescent="0.25">
      <c r="A119" s="175" t="s">
        <v>845</v>
      </c>
      <c r="B119" s="175"/>
      <c r="C119" s="175"/>
      <c r="D119" s="175"/>
      <c r="E119" s="175"/>
      <c r="F119" s="175"/>
      <c r="G119" s="175"/>
      <c r="H119" s="175"/>
      <c r="I119" s="175"/>
      <c r="J119" s="175"/>
      <c r="K119" s="176" t="s">
        <v>846</v>
      </c>
      <c r="L119" s="176"/>
      <c r="M119" s="176"/>
      <c r="N119" s="176"/>
      <c r="O119" s="176" t="s">
        <v>597</v>
      </c>
      <c r="P119" s="176"/>
      <c r="Q119" s="176"/>
      <c r="R119" s="176"/>
      <c r="S119" s="176"/>
      <c r="T119" s="176"/>
      <c r="U119" s="176" t="s">
        <v>847</v>
      </c>
      <c r="V119" s="176"/>
      <c r="W119" s="176"/>
      <c r="X119" s="176"/>
      <c r="Y119" s="176"/>
      <c r="Z119" s="176"/>
      <c r="AA119" s="176" t="s">
        <v>597</v>
      </c>
      <c r="AB119" s="176"/>
      <c r="AC119" s="176"/>
      <c r="AD119" s="176"/>
      <c r="AE119" s="176"/>
      <c r="AF119" s="176"/>
    </row>
    <row r="120" spans="1:32" s="123" customFormat="1" ht="15.75" x14ac:dyDescent="0.25">
      <c r="A120" s="175" t="s">
        <v>848</v>
      </c>
      <c r="B120" s="175"/>
      <c r="C120" s="175"/>
      <c r="D120" s="175"/>
      <c r="E120" s="175"/>
      <c r="F120" s="175"/>
      <c r="G120" s="175"/>
      <c r="H120" s="175"/>
      <c r="I120" s="175"/>
      <c r="J120" s="175"/>
      <c r="K120" s="176" t="s">
        <v>849</v>
      </c>
      <c r="L120" s="176"/>
      <c r="M120" s="176"/>
      <c r="N120" s="176"/>
      <c r="O120" s="176" t="s">
        <v>597</v>
      </c>
      <c r="P120" s="176"/>
      <c r="Q120" s="176"/>
      <c r="R120" s="176"/>
      <c r="S120" s="176"/>
      <c r="T120" s="176"/>
      <c r="U120" s="176" t="s">
        <v>597</v>
      </c>
      <c r="V120" s="176"/>
      <c r="W120" s="176"/>
      <c r="X120" s="176"/>
      <c r="Y120" s="176"/>
      <c r="Z120" s="176"/>
      <c r="AA120" s="176" t="s">
        <v>597</v>
      </c>
      <c r="AB120" s="176"/>
      <c r="AC120" s="176"/>
      <c r="AD120" s="176"/>
      <c r="AE120" s="176"/>
      <c r="AF120" s="176"/>
    </row>
    <row r="121" spans="1:32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</sheetData>
  <sheetProtection selectLockedCells="1" selectUnlockedCells="1"/>
  <mergeCells count="574">
    <mergeCell ref="K7:N7"/>
    <mergeCell ref="O7:T7"/>
    <mergeCell ref="U7:Z7"/>
    <mergeCell ref="AA7:AF7"/>
    <mergeCell ref="O1:AF2"/>
    <mergeCell ref="A8:J8"/>
    <mergeCell ref="K8:N8"/>
    <mergeCell ref="O8:T8"/>
    <mergeCell ref="U8:Z8"/>
    <mergeCell ref="AA8:AF8"/>
    <mergeCell ref="A3:AE3"/>
    <mergeCell ref="A5:AF5"/>
    <mergeCell ref="A6:AF6"/>
    <mergeCell ref="A7:J7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  <mergeCell ref="AA118:AF118"/>
    <mergeCell ref="A118:J118"/>
    <mergeCell ref="K118:N118"/>
    <mergeCell ref="O118:T118"/>
    <mergeCell ref="U118:Z118"/>
    <mergeCell ref="A119:J119"/>
    <mergeCell ref="K119:N119"/>
    <mergeCell ref="O119:T119"/>
    <mergeCell ref="U119:Z119"/>
    <mergeCell ref="AA119:AF119"/>
    <mergeCell ref="A120:J120"/>
    <mergeCell ref="K120:N120"/>
    <mergeCell ref="O120:T120"/>
    <mergeCell ref="U120:Z120"/>
    <mergeCell ref="AA120:AF120"/>
  </mergeCells>
  <printOptions horizontalCentered="1"/>
  <pageMargins left="0.19685039370078741" right="0.19685039370078741" top="0" bottom="0.19685039370078741" header="0.51181102362204722" footer="0.51181102362204722"/>
  <pageSetup paperSize="9" scale="91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view="pageLayout" topLeftCell="A52" zoomScaleNormal="100" workbookViewId="0">
      <selection activeCell="F52" sqref="F52"/>
    </sheetView>
  </sheetViews>
  <sheetFormatPr defaultRowHeight="12.75" x14ac:dyDescent="0.2"/>
  <cols>
    <col min="1" max="1" width="4.140625" bestFit="1" customWidth="1"/>
    <col min="2" max="2" width="34.28515625" customWidth="1"/>
    <col min="3" max="5" width="12.42578125" bestFit="1" customWidth="1"/>
    <col min="6" max="6" width="10.85546875" customWidth="1"/>
  </cols>
  <sheetData>
    <row r="1" spans="1:6" ht="25.5" customHeight="1" x14ac:dyDescent="0.2">
      <c r="A1" s="152" t="s">
        <v>851</v>
      </c>
      <c r="B1" s="152"/>
      <c r="C1" s="152"/>
      <c r="D1" s="152"/>
      <c r="E1" s="152"/>
      <c r="F1" s="152"/>
    </row>
    <row r="2" spans="1:6" ht="31.5" x14ac:dyDescent="0.2">
      <c r="A2" s="23"/>
      <c r="B2" s="23" t="s">
        <v>11</v>
      </c>
      <c r="C2" s="23" t="s">
        <v>12</v>
      </c>
      <c r="D2" s="23" t="s">
        <v>13</v>
      </c>
      <c r="E2" s="23" t="s">
        <v>14</v>
      </c>
      <c r="F2" s="23" t="s">
        <v>392</v>
      </c>
    </row>
    <row r="3" spans="1:6" ht="31.5" x14ac:dyDescent="0.2">
      <c r="A3" s="9" t="s">
        <v>2</v>
      </c>
      <c r="B3" s="10" t="s">
        <v>15</v>
      </c>
      <c r="C3" s="11">
        <v>45982900</v>
      </c>
      <c r="D3" s="11">
        <v>39533242</v>
      </c>
      <c r="E3" s="11">
        <v>39533242</v>
      </c>
      <c r="F3" s="17">
        <f>E3/D3</f>
        <v>1</v>
      </c>
    </row>
    <row r="4" spans="1:6" ht="15.75" x14ac:dyDescent="0.2">
      <c r="A4" s="9" t="s">
        <v>3</v>
      </c>
      <c r="B4" s="10" t="s">
        <v>16</v>
      </c>
      <c r="C4" s="11">
        <v>4522021</v>
      </c>
      <c r="D4" s="11">
        <v>2706220</v>
      </c>
      <c r="E4" s="11">
        <v>2706220</v>
      </c>
      <c r="F4" s="17">
        <f t="shared" ref="F4:F65" si="0">E4/D4</f>
        <v>1</v>
      </c>
    </row>
    <row r="5" spans="1:6" ht="31.5" x14ac:dyDescent="0.2">
      <c r="A5" s="9" t="s">
        <v>4</v>
      </c>
      <c r="B5" s="10" t="s">
        <v>17</v>
      </c>
      <c r="C5" s="11">
        <v>450000</v>
      </c>
      <c r="D5" s="11">
        <v>0</v>
      </c>
      <c r="E5" s="11">
        <v>0</v>
      </c>
      <c r="F5" s="17"/>
    </row>
    <row r="6" spans="1:6" ht="15.75" x14ac:dyDescent="0.2">
      <c r="A6" s="9" t="s">
        <v>6</v>
      </c>
      <c r="B6" s="10" t="s">
        <v>19</v>
      </c>
      <c r="C6" s="11">
        <v>2015700</v>
      </c>
      <c r="D6" s="11">
        <v>962700</v>
      </c>
      <c r="E6" s="11">
        <v>962700</v>
      </c>
      <c r="F6" s="17">
        <f t="shared" si="0"/>
        <v>1</v>
      </c>
    </row>
    <row r="7" spans="1:6" ht="15.75" x14ac:dyDescent="0.2">
      <c r="A7" s="9" t="s">
        <v>104</v>
      </c>
      <c r="B7" s="10" t="s">
        <v>21</v>
      </c>
      <c r="C7" s="11">
        <v>2400000</v>
      </c>
      <c r="D7" s="11">
        <v>2298873</v>
      </c>
      <c r="E7" s="11">
        <v>2298873</v>
      </c>
      <c r="F7" s="17">
        <f t="shared" si="0"/>
        <v>1</v>
      </c>
    </row>
    <row r="8" spans="1:6" ht="15.75" x14ac:dyDescent="0.2">
      <c r="A8" s="9" t="s">
        <v>18</v>
      </c>
      <c r="B8" s="10" t="s">
        <v>23</v>
      </c>
      <c r="C8" s="11">
        <v>703099</v>
      </c>
      <c r="D8" s="11">
        <v>63099</v>
      </c>
      <c r="E8" s="11">
        <v>63099</v>
      </c>
      <c r="F8" s="17">
        <f t="shared" si="0"/>
        <v>1</v>
      </c>
    </row>
    <row r="9" spans="1:6" ht="15.75" x14ac:dyDescent="0.2">
      <c r="A9" s="9" t="s">
        <v>20</v>
      </c>
      <c r="B9" s="10" t="s">
        <v>25</v>
      </c>
      <c r="C9" s="11">
        <v>400000</v>
      </c>
      <c r="D9" s="11">
        <v>244650</v>
      </c>
      <c r="E9" s="11">
        <v>244650</v>
      </c>
      <c r="F9" s="17">
        <f t="shared" si="0"/>
        <v>1</v>
      </c>
    </row>
    <row r="10" spans="1:6" ht="15.75" x14ac:dyDescent="0.2">
      <c r="A10" s="9" t="s">
        <v>22</v>
      </c>
      <c r="B10" s="10" t="s">
        <v>26</v>
      </c>
      <c r="C10" s="11">
        <v>242000</v>
      </c>
      <c r="D10" s="11">
        <v>177000</v>
      </c>
      <c r="E10" s="11">
        <v>177000</v>
      </c>
      <c r="F10" s="17">
        <f t="shared" si="0"/>
        <v>1</v>
      </c>
    </row>
    <row r="11" spans="1:6" ht="15.75" x14ac:dyDescent="0.2">
      <c r="A11" s="9" t="s">
        <v>24</v>
      </c>
      <c r="B11" s="10" t="s">
        <v>28</v>
      </c>
      <c r="C11" s="11">
        <v>400000</v>
      </c>
      <c r="D11" s="11">
        <v>0</v>
      </c>
      <c r="E11" s="11">
        <v>0</v>
      </c>
      <c r="F11" s="17"/>
    </row>
    <row r="12" spans="1:6" ht="31.5" x14ac:dyDescent="0.2">
      <c r="A12" s="9" t="s">
        <v>1</v>
      </c>
      <c r="B12" s="10" t="s">
        <v>401</v>
      </c>
      <c r="C12" s="11">
        <v>250000</v>
      </c>
      <c r="D12" s="11">
        <v>1479519</v>
      </c>
      <c r="E12" s="11">
        <v>1374548</v>
      </c>
      <c r="F12" s="17">
        <f t="shared" si="0"/>
        <v>0.92905059009042801</v>
      </c>
    </row>
    <row r="13" spans="1:6" s="16" customFormat="1" ht="31.5" x14ac:dyDescent="0.2">
      <c r="A13" s="12" t="s">
        <v>238</v>
      </c>
      <c r="B13" s="13" t="s">
        <v>400</v>
      </c>
      <c r="C13" s="14">
        <v>57365720</v>
      </c>
      <c r="D13" s="14">
        <v>47465303</v>
      </c>
      <c r="E13" s="14">
        <v>47360332</v>
      </c>
      <c r="F13" s="18">
        <f t="shared" si="0"/>
        <v>0.99778846876843907</v>
      </c>
    </row>
    <row r="14" spans="1:6" ht="31.5" x14ac:dyDescent="0.2">
      <c r="A14" s="9" t="s">
        <v>27</v>
      </c>
      <c r="B14" s="10" t="s">
        <v>33</v>
      </c>
      <c r="C14" s="11">
        <v>8808410</v>
      </c>
      <c r="D14" s="11">
        <v>7729310</v>
      </c>
      <c r="E14" s="11">
        <v>7729310</v>
      </c>
      <c r="F14" s="17">
        <f t="shared" si="0"/>
        <v>1</v>
      </c>
    </row>
    <row r="15" spans="1:6" ht="63" x14ac:dyDescent="0.2">
      <c r="A15" s="9" t="s">
        <v>29</v>
      </c>
      <c r="B15" s="10" t="s">
        <v>35</v>
      </c>
      <c r="C15" s="11">
        <v>6015900</v>
      </c>
      <c r="D15" s="11">
        <v>3582904</v>
      </c>
      <c r="E15" s="11">
        <v>3582904</v>
      </c>
      <c r="F15" s="17">
        <f t="shared" si="0"/>
        <v>1</v>
      </c>
    </row>
    <row r="16" spans="1:6" s="16" customFormat="1" ht="31.5" x14ac:dyDescent="0.2">
      <c r="A16" s="12" t="s">
        <v>30</v>
      </c>
      <c r="B16" s="13" t="s">
        <v>402</v>
      </c>
      <c r="C16" s="14">
        <v>14824310</v>
      </c>
      <c r="D16" s="14">
        <v>11312214</v>
      </c>
      <c r="E16" s="14">
        <v>11312214</v>
      </c>
      <c r="F16" s="18">
        <f t="shared" si="0"/>
        <v>1</v>
      </c>
    </row>
    <row r="17" spans="1:6" ht="31.5" x14ac:dyDescent="0.2">
      <c r="A17" s="9" t="s">
        <v>31</v>
      </c>
      <c r="B17" s="13" t="s">
        <v>403</v>
      </c>
      <c r="C17" s="14">
        <v>72190030</v>
      </c>
      <c r="D17" s="14">
        <v>58777517</v>
      </c>
      <c r="E17" s="14">
        <v>58672546</v>
      </c>
      <c r="F17" s="17">
        <f t="shared" si="0"/>
        <v>0.99821409604628242</v>
      </c>
    </row>
    <row r="18" spans="1:6" ht="47.25" x14ac:dyDescent="0.2">
      <c r="A18" s="9" t="s">
        <v>32</v>
      </c>
      <c r="B18" s="13" t="s">
        <v>404</v>
      </c>
      <c r="C18" s="14">
        <v>13508391</v>
      </c>
      <c r="D18" s="14">
        <v>9598672</v>
      </c>
      <c r="E18" s="14">
        <v>9598672</v>
      </c>
      <c r="F18" s="17">
        <f t="shared" si="0"/>
        <v>1</v>
      </c>
    </row>
    <row r="19" spans="1:6" ht="31.5" x14ac:dyDescent="0.2">
      <c r="A19" s="9" t="s">
        <v>34</v>
      </c>
      <c r="B19" s="10" t="s">
        <v>40</v>
      </c>
      <c r="C19" s="11">
        <v>0</v>
      </c>
      <c r="D19" s="11">
        <v>0</v>
      </c>
      <c r="E19" s="11">
        <v>8967598</v>
      </c>
      <c r="F19" s="17"/>
    </row>
    <row r="20" spans="1:6" ht="15.75" x14ac:dyDescent="0.2">
      <c r="A20" s="9" t="s">
        <v>143</v>
      </c>
      <c r="B20" s="10" t="s">
        <v>42</v>
      </c>
      <c r="C20" s="11">
        <v>0</v>
      </c>
      <c r="D20" s="11">
        <v>0</v>
      </c>
      <c r="E20" s="11">
        <v>266711</v>
      </c>
      <c r="F20" s="17"/>
    </row>
    <row r="21" spans="1:6" ht="31.5" x14ac:dyDescent="0.2">
      <c r="A21" s="9" t="s">
        <v>36</v>
      </c>
      <c r="B21" s="10" t="s">
        <v>44</v>
      </c>
      <c r="C21" s="11">
        <v>0</v>
      </c>
      <c r="D21" s="11">
        <v>0</v>
      </c>
      <c r="E21" s="11">
        <v>364363</v>
      </c>
      <c r="F21" s="17"/>
    </row>
    <row r="22" spans="1:6" ht="15.75" x14ac:dyDescent="0.2">
      <c r="A22" s="9" t="s">
        <v>37</v>
      </c>
      <c r="B22" s="10" t="s">
        <v>46</v>
      </c>
      <c r="C22" s="11">
        <v>500000</v>
      </c>
      <c r="D22" s="11">
        <v>870206</v>
      </c>
      <c r="E22" s="11">
        <v>870206</v>
      </c>
      <c r="F22" s="17">
        <f t="shared" si="0"/>
        <v>1</v>
      </c>
    </row>
    <row r="23" spans="1:6" ht="31.5" x14ac:dyDescent="0.2">
      <c r="A23" s="9" t="s">
        <v>38</v>
      </c>
      <c r="B23" s="10" t="s">
        <v>48</v>
      </c>
      <c r="C23" s="11">
        <v>23000000</v>
      </c>
      <c r="D23" s="11">
        <v>21583483</v>
      </c>
      <c r="E23" s="11">
        <v>21220840</v>
      </c>
      <c r="F23" s="17">
        <f t="shared" si="0"/>
        <v>0.98319812423231223</v>
      </c>
    </row>
    <row r="24" spans="1:6" s="16" customFormat="1" ht="15.75" x14ac:dyDescent="0.2">
      <c r="A24" s="12" t="s">
        <v>39</v>
      </c>
      <c r="B24" s="13" t="s">
        <v>405</v>
      </c>
      <c r="C24" s="14">
        <v>23500000</v>
      </c>
      <c r="D24" s="14">
        <v>22453689</v>
      </c>
      <c r="E24" s="14">
        <v>22091046</v>
      </c>
      <c r="F24" s="18">
        <f t="shared" si="0"/>
        <v>0.98384929086708206</v>
      </c>
    </row>
    <row r="25" spans="1:6" ht="31.5" x14ac:dyDescent="0.2">
      <c r="A25" s="9" t="s">
        <v>139</v>
      </c>
      <c r="B25" s="10" t="s">
        <v>51</v>
      </c>
      <c r="C25" s="11">
        <v>4000000</v>
      </c>
      <c r="D25" s="11">
        <v>1533595</v>
      </c>
      <c r="E25" s="11">
        <v>1533595</v>
      </c>
      <c r="F25" s="17">
        <f t="shared" si="0"/>
        <v>1</v>
      </c>
    </row>
    <row r="26" spans="1:6" ht="31.5" x14ac:dyDescent="0.2">
      <c r="A26" s="9" t="s">
        <v>356</v>
      </c>
      <c r="B26" s="10" t="s">
        <v>53</v>
      </c>
      <c r="C26" s="11">
        <v>1000000</v>
      </c>
      <c r="D26" s="11">
        <v>717356</v>
      </c>
      <c r="E26" s="11">
        <v>706756</v>
      </c>
      <c r="F26" s="17">
        <f t="shared" si="0"/>
        <v>0.9852235152420834</v>
      </c>
    </row>
    <row r="27" spans="1:6" s="16" customFormat="1" ht="31.5" x14ac:dyDescent="0.2">
      <c r="A27" s="12" t="s">
        <v>41</v>
      </c>
      <c r="B27" s="13" t="s">
        <v>406</v>
      </c>
      <c r="C27" s="14">
        <v>5000000</v>
      </c>
      <c r="D27" s="14">
        <v>2250951</v>
      </c>
      <c r="E27" s="14">
        <v>2240351</v>
      </c>
      <c r="F27" s="18">
        <f t="shared" si="0"/>
        <v>0.99529087927724769</v>
      </c>
    </row>
    <row r="28" spans="1:6" ht="15.75" x14ac:dyDescent="0.2">
      <c r="A28" s="9" t="s">
        <v>199</v>
      </c>
      <c r="B28" s="10" t="s">
        <v>56</v>
      </c>
      <c r="C28" s="11">
        <v>12000000</v>
      </c>
      <c r="D28" s="11">
        <v>11452366</v>
      </c>
      <c r="E28" s="11">
        <v>10447054</v>
      </c>
      <c r="F28" s="17">
        <f t="shared" si="0"/>
        <v>0.91221796439268532</v>
      </c>
    </row>
    <row r="29" spans="1:6" ht="15.75" x14ac:dyDescent="0.2">
      <c r="A29" s="9" t="s">
        <v>43</v>
      </c>
      <c r="B29" s="10" t="s">
        <v>58</v>
      </c>
      <c r="C29" s="11">
        <v>1000000</v>
      </c>
      <c r="D29" s="11">
        <v>126666</v>
      </c>
      <c r="E29" s="11">
        <v>126666</v>
      </c>
      <c r="F29" s="17">
        <f t="shared" si="0"/>
        <v>1</v>
      </c>
    </row>
    <row r="30" spans="1:6" ht="15.75" x14ac:dyDescent="0.2">
      <c r="A30" s="9" t="s">
        <v>45</v>
      </c>
      <c r="B30" s="10" t="s">
        <v>407</v>
      </c>
      <c r="C30" s="11">
        <v>2000000</v>
      </c>
      <c r="D30" s="11">
        <v>842573</v>
      </c>
      <c r="E30" s="11">
        <v>819725</v>
      </c>
      <c r="F30" s="17">
        <f t="shared" si="0"/>
        <v>0.97288306176438122</v>
      </c>
    </row>
    <row r="31" spans="1:6" ht="31.5" x14ac:dyDescent="0.2">
      <c r="A31" s="9" t="s">
        <v>47</v>
      </c>
      <c r="B31" s="10" t="s">
        <v>61</v>
      </c>
      <c r="C31" s="11">
        <v>4000000</v>
      </c>
      <c r="D31" s="11">
        <v>3226518</v>
      </c>
      <c r="E31" s="11">
        <v>3226518</v>
      </c>
      <c r="F31" s="17">
        <f t="shared" si="0"/>
        <v>1</v>
      </c>
    </row>
    <row r="32" spans="1:6" ht="31.5" x14ac:dyDescent="0.2">
      <c r="A32" s="9" t="s">
        <v>166</v>
      </c>
      <c r="B32" s="10" t="s">
        <v>63</v>
      </c>
      <c r="C32" s="11">
        <v>20914400</v>
      </c>
      <c r="D32" s="11">
        <v>23305495</v>
      </c>
      <c r="E32" s="11">
        <v>22039200</v>
      </c>
      <c r="F32" s="17">
        <f t="shared" si="0"/>
        <v>0.945665389214003</v>
      </c>
    </row>
    <row r="33" spans="1:6" ht="15.75" x14ac:dyDescent="0.2">
      <c r="A33" s="9" t="s">
        <v>49</v>
      </c>
      <c r="B33" s="10" t="s">
        <v>408</v>
      </c>
      <c r="C33" s="11">
        <v>32000000</v>
      </c>
      <c r="D33" s="11">
        <v>21882785</v>
      </c>
      <c r="E33" s="11">
        <v>21544644</v>
      </c>
      <c r="F33" s="17">
        <f t="shared" si="0"/>
        <v>0.98454762499380222</v>
      </c>
    </row>
    <row r="34" spans="1:6" ht="15.75" x14ac:dyDescent="0.2">
      <c r="A34" s="9" t="s">
        <v>50</v>
      </c>
      <c r="B34" s="10" t="s">
        <v>66</v>
      </c>
      <c r="C34" s="11">
        <v>0</v>
      </c>
      <c r="D34" s="11">
        <v>0</v>
      </c>
      <c r="E34" s="11">
        <v>1990400</v>
      </c>
      <c r="F34" s="17"/>
    </row>
    <row r="35" spans="1:6" s="16" customFormat="1" ht="31.5" x14ac:dyDescent="0.2">
      <c r="A35" s="12" t="s">
        <v>52</v>
      </c>
      <c r="B35" s="13" t="s">
        <v>409</v>
      </c>
      <c r="C35" s="14">
        <v>71914400</v>
      </c>
      <c r="D35" s="14">
        <v>60836403</v>
      </c>
      <c r="E35" s="14">
        <v>58203807</v>
      </c>
      <c r="F35" s="18">
        <f t="shared" si="0"/>
        <v>0.956726632901028</v>
      </c>
    </row>
    <row r="36" spans="1:6" ht="15.75" x14ac:dyDescent="0.2">
      <c r="A36" s="9" t="s">
        <v>54</v>
      </c>
      <c r="B36" s="10" t="s">
        <v>69</v>
      </c>
      <c r="C36" s="11">
        <v>500000</v>
      </c>
      <c r="D36" s="11">
        <v>229640</v>
      </c>
      <c r="E36" s="11">
        <v>229640</v>
      </c>
      <c r="F36" s="17">
        <f t="shared" si="0"/>
        <v>1</v>
      </c>
    </row>
    <row r="37" spans="1:6" ht="31.5" x14ac:dyDescent="0.2">
      <c r="A37" s="9" t="s">
        <v>55</v>
      </c>
      <c r="B37" s="10" t="s">
        <v>71</v>
      </c>
      <c r="C37" s="11">
        <v>2700000</v>
      </c>
      <c r="D37" s="11">
        <v>95960</v>
      </c>
      <c r="E37" s="11">
        <v>95960</v>
      </c>
      <c r="F37" s="17">
        <f t="shared" si="0"/>
        <v>1</v>
      </c>
    </row>
    <row r="38" spans="1:6" s="16" customFormat="1" ht="47.25" x14ac:dyDescent="0.2">
      <c r="A38" s="12" t="s">
        <v>57</v>
      </c>
      <c r="B38" s="13" t="s">
        <v>410</v>
      </c>
      <c r="C38" s="14">
        <v>3200000</v>
      </c>
      <c r="D38" s="14">
        <v>325600</v>
      </c>
      <c r="E38" s="14">
        <v>325600</v>
      </c>
      <c r="F38" s="18">
        <f t="shared" si="0"/>
        <v>1</v>
      </c>
    </row>
    <row r="39" spans="1:6" ht="31.5" x14ac:dyDescent="0.2">
      <c r="A39" s="9" t="s">
        <v>59</v>
      </c>
      <c r="B39" s="10" t="s">
        <v>74</v>
      </c>
      <c r="C39" s="11">
        <v>17800000</v>
      </c>
      <c r="D39" s="11">
        <v>12976114</v>
      </c>
      <c r="E39" s="11">
        <v>12554526</v>
      </c>
      <c r="F39" s="17">
        <f t="shared" si="0"/>
        <v>0.96751045806163538</v>
      </c>
    </row>
    <row r="40" spans="1:6" ht="31.5" x14ac:dyDescent="0.2">
      <c r="A40" s="9" t="s">
        <v>391</v>
      </c>
      <c r="B40" s="10" t="s">
        <v>76</v>
      </c>
      <c r="C40" s="11">
        <v>3000000</v>
      </c>
      <c r="D40" s="11">
        <v>1544000</v>
      </c>
      <c r="E40" s="11">
        <v>1544000</v>
      </c>
      <c r="F40" s="17">
        <f t="shared" si="0"/>
        <v>1</v>
      </c>
    </row>
    <row r="41" spans="1:6" ht="15.75" x14ac:dyDescent="0.2">
      <c r="A41" s="9" t="s">
        <v>60</v>
      </c>
      <c r="B41" s="10" t="s">
        <v>411</v>
      </c>
      <c r="C41" s="11">
        <v>50000</v>
      </c>
      <c r="D41" s="11">
        <v>50000</v>
      </c>
      <c r="E41" s="11">
        <v>0</v>
      </c>
      <c r="F41" s="17">
        <f t="shared" si="0"/>
        <v>0</v>
      </c>
    </row>
    <row r="42" spans="1:6" ht="31.5" x14ac:dyDescent="0.2">
      <c r="A42" s="9" t="s">
        <v>109</v>
      </c>
      <c r="B42" s="10" t="s">
        <v>412</v>
      </c>
      <c r="C42" s="11">
        <v>50000</v>
      </c>
      <c r="D42" s="11">
        <v>50000</v>
      </c>
      <c r="E42" s="11">
        <v>0</v>
      </c>
      <c r="F42" s="17">
        <f t="shared" si="0"/>
        <v>0</v>
      </c>
    </row>
    <row r="43" spans="1:6" ht="15.75" x14ac:dyDescent="0.2">
      <c r="A43" s="9" t="s">
        <v>393</v>
      </c>
      <c r="B43" s="10" t="s">
        <v>80</v>
      </c>
      <c r="C43" s="11">
        <v>1200000</v>
      </c>
      <c r="D43" s="11">
        <v>1281428</v>
      </c>
      <c r="E43" s="11">
        <v>1281387</v>
      </c>
      <c r="F43" s="17">
        <f t="shared" si="0"/>
        <v>0.99996800444504097</v>
      </c>
    </row>
    <row r="44" spans="1:6" s="16" customFormat="1" ht="36" customHeight="1" x14ac:dyDescent="0.2">
      <c r="A44" s="12" t="s">
        <v>62</v>
      </c>
      <c r="B44" s="13" t="s">
        <v>413</v>
      </c>
      <c r="C44" s="14">
        <v>22100000</v>
      </c>
      <c r="D44" s="14">
        <v>15901542</v>
      </c>
      <c r="E44" s="14">
        <v>15379913</v>
      </c>
      <c r="F44" s="18">
        <f t="shared" si="0"/>
        <v>0.9671963259915296</v>
      </c>
    </row>
    <row r="45" spans="1:6" ht="31.5" x14ac:dyDescent="0.2">
      <c r="A45" s="9" t="s">
        <v>64</v>
      </c>
      <c r="B45" s="13" t="s">
        <v>414</v>
      </c>
      <c r="C45" s="14">
        <v>125714400</v>
      </c>
      <c r="D45" s="14">
        <v>101768185</v>
      </c>
      <c r="E45" s="14">
        <v>98240717</v>
      </c>
      <c r="F45" s="17">
        <f t="shared" si="0"/>
        <v>0.96533820466582954</v>
      </c>
    </row>
    <row r="46" spans="1:6" ht="15.75" x14ac:dyDescent="0.2">
      <c r="A46" s="9" t="s">
        <v>65</v>
      </c>
      <c r="B46" s="10" t="s">
        <v>415</v>
      </c>
      <c r="C46" s="11">
        <v>700000</v>
      </c>
      <c r="D46" s="11">
        <v>0</v>
      </c>
      <c r="E46" s="11">
        <v>0</v>
      </c>
      <c r="F46" s="17"/>
    </row>
    <row r="47" spans="1:6" ht="31.5" x14ac:dyDescent="0.2">
      <c r="A47" s="9" t="s">
        <v>67</v>
      </c>
      <c r="B47" s="10" t="s">
        <v>416</v>
      </c>
      <c r="C47" s="11">
        <v>1100000</v>
      </c>
      <c r="D47" s="11">
        <v>1800000</v>
      </c>
      <c r="E47" s="11">
        <v>1239114</v>
      </c>
      <c r="F47" s="17">
        <f t="shared" si="0"/>
        <v>0.68839666666666666</v>
      </c>
    </row>
    <row r="48" spans="1:6" ht="31.5" x14ac:dyDescent="0.2">
      <c r="A48" s="9" t="s">
        <v>68</v>
      </c>
      <c r="B48" s="10" t="s">
        <v>85</v>
      </c>
      <c r="C48" s="11">
        <v>0</v>
      </c>
      <c r="D48" s="11">
        <v>0</v>
      </c>
      <c r="E48" s="11">
        <v>384000</v>
      </c>
      <c r="F48" s="17"/>
    </row>
    <row r="49" spans="1:6" ht="63" x14ac:dyDescent="0.2">
      <c r="A49" s="9" t="s">
        <v>70</v>
      </c>
      <c r="B49" s="10" t="s">
        <v>86</v>
      </c>
      <c r="C49" s="11">
        <v>0</v>
      </c>
      <c r="D49" s="11">
        <v>0</v>
      </c>
      <c r="E49" s="11">
        <v>855114</v>
      </c>
      <c r="F49" s="17"/>
    </row>
    <row r="50" spans="1:6" ht="31.5" x14ac:dyDescent="0.2">
      <c r="A50" s="9" t="s">
        <v>72</v>
      </c>
      <c r="B50" s="13" t="s">
        <v>417</v>
      </c>
      <c r="C50" s="14">
        <v>1800000</v>
      </c>
      <c r="D50" s="14">
        <v>1800000</v>
      </c>
      <c r="E50" s="14">
        <v>1239114</v>
      </c>
      <c r="F50" s="17">
        <f t="shared" si="0"/>
        <v>0.68839666666666666</v>
      </c>
    </row>
    <row r="51" spans="1:6" ht="47.25" x14ac:dyDescent="0.2">
      <c r="A51" s="9" t="s">
        <v>73</v>
      </c>
      <c r="B51" s="10" t="s">
        <v>88</v>
      </c>
      <c r="C51" s="11">
        <v>0</v>
      </c>
      <c r="D51" s="11">
        <v>12000</v>
      </c>
      <c r="E51" s="11">
        <v>12000</v>
      </c>
      <c r="F51" s="17">
        <f t="shared" si="0"/>
        <v>1</v>
      </c>
    </row>
    <row r="52" spans="1:6" s="16" customFormat="1" ht="31.5" x14ac:dyDescent="0.2">
      <c r="A52" s="12" t="s">
        <v>75</v>
      </c>
      <c r="B52" s="13" t="s">
        <v>418</v>
      </c>
      <c r="C52" s="14">
        <v>0</v>
      </c>
      <c r="D52" s="14">
        <v>12000</v>
      </c>
      <c r="E52" s="14">
        <v>12000</v>
      </c>
      <c r="F52" s="18">
        <f t="shared" si="0"/>
        <v>1</v>
      </c>
    </row>
    <row r="53" spans="1:6" s="16" customFormat="1" ht="47.25" x14ac:dyDescent="0.2">
      <c r="A53" s="12" t="s">
        <v>77</v>
      </c>
      <c r="B53" s="13" t="s">
        <v>419</v>
      </c>
      <c r="C53" s="14">
        <v>65366840</v>
      </c>
      <c r="D53" s="14">
        <v>59850761</v>
      </c>
      <c r="E53" s="14">
        <v>44390240</v>
      </c>
      <c r="F53" s="18">
        <f t="shared" si="0"/>
        <v>0.74168213166078201</v>
      </c>
    </row>
    <row r="54" spans="1:6" ht="31.5" x14ac:dyDescent="0.2">
      <c r="A54" s="9" t="s">
        <v>394</v>
      </c>
      <c r="B54" s="10" t="s">
        <v>89</v>
      </c>
      <c r="C54" s="11">
        <v>0</v>
      </c>
      <c r="D54" s="11">
        <v>0</v>
      </c>
      <c r="E54" s="11">
        <v>21610328</v>
      </c>
      <c r="F54" s="17"/>
    </row>
    <row r="55" spans="1:6" ht="31.5" x14ac:dyDescent="0.2">
      <c r="A55" s="9" t="s">
        <v>251</v>
      </c>
      <c r="B55" s="10" t="s">
        <v>91</v>
      </c>
      <c r="C55" s="11">
        <v>0</v>
      </c>
      <c r="D55" s="11">
        <v>0</v>
      </c>
      <c r="E55" s="11">
        <v>290912</v>
      </c>
      <c r="F55" s="17"/>
    </row>
    <row r="56" spans="1:6" ht="31.5" x14ac:dyDescent="0.2">
      <c r="A56" s="9" t="s">
        <v>78</v>
      </c>
      <c r="B56" s="10" t="s">
        <v>93</v>
      </c>
      <c r="C56" s="11">
        <v>0</v>
      </c>
      <c r="D56" s="11">
        <v>0</v>
      </c>
      <c r="E56" s="11">
        <v>22489000</v>
      </c>
      <c r="F56" s="17"/>
    </row>
    <row r="57" spans="1:6" s="16" customFormat="1" ht="47.25" x14ac:dyDescent="0.2">
      <c r="A57" s="12" t="s">
        <v>395</v>
      </c>
      <c r="B57" s="13" t="s">
        <v>420</v>
      </c>
      <c r="C57" s="14">
        <v>2000000</v>
      </c>
      <c r="D57" s="14">
        <v>1000000</v>
      </c>
      <c r="E57" s="14">
        <v>1000000</v>
      </c>
      <c r="F57" s="18">
        <f t="shared" si="0"/>
        <v>1</v>
      </c>
    </row>
    <row r="58" spans="1:6" ht="31.5" x14ac:dyDescent="0.2">
      <c r="A58" s="9" t="s">
        <v>201</v>
      </c>
      <c r="B58" s="10" t="s">
        <v>94</v>
      </c>
      <c r="C58" s="11">
        <v>0</v>
      </c>
      <c r="D58" s="11">
        <v>0</v>
      </c>
      <c r="E58" s="11">
        <v>1000000</v>
      </c>
      <c r="F58" s="17"/>
    </row>
    <row r="59" spans="1:6" ht="15.75" x14ac:dyDescent="0.2">
      <c r="A59" s="9" t="s">
        <v>202</v>
      </c>
      <c r="B59" s="10" t="s">
        <v>95</v>
      </c>
      <c r="C59" s="11">
        <v>6085658</v>
      </c>
      <c r="D59" s="11">
        <v>12413771</v>
      </c>
      <c r="E59" s="11">
        <v>0</v>
      </c>
      <c r="F59" s="17">
        <f t="shared" si="0"/>
        <v>0</v>
      </c>
    </row>
    <row r="60" spans="1:6" ht="31.5" x14ac:dyDescent="0.2">
      <c r="A60" s="9" t="s">
        <v>79</v>
      </c>
      <c r="B60" s="13" t="s">
        <v>421</v>
      </c>
      <c r="C60" s="14">
        <v>73452498</v>
      </c>
      <c r="D60" s="14">
        <v>73276532</v>
      </c>
      <c r="E60" s="14">
        <v>45402240</v>
      </c>
      <c r="F60" s="17">
        <f t="shared" si="0"/>
        <v>0.61960137523975611</v>
      </c>
    </row>
    <row r="61" spans="1:6" ht="22.5" customHeight="1" x14ac:dyDescent="0.2">
      <c r="A61" s="9" t="s">
        <v>81</v>
      </c>
      <c r="B61" s="10" t="s">
        <v>422</v>
      </c>
      <c r="C61" s="11">
        <v>10000000</v>
      </c>
      <c r="D61" s="11">
        <v>4695000</v>
      </c>
      <c r="E61" s="11">
        <v>2420400</v>
      </c>
      <c r="F61" s="17">
        <f t="shared" si="0"/>
        <v>0.51552715654952075</v>
      </c>
    </row>
    <row r="62" spans="1:6" ht="31.5" x14ac:dyDescent="0.2">
      <c r="A62" s="9" t="s">
        <v>82</v>
      </c>
      <c r="B62" s="10" t="s">
        <v>96</v>
      </c>
      <c r="C62" s="11">
        <v>1000000</v>
      </c>
      <c r="D62" s="11">
        <v>1000000</v>
      </c>
      <c r="E62" s="11">
        <v>413453</v>
      </c>
      <c r="F62" s="17">
        <f t="shared" si="0"/>
        <v>0.41345300000000001</v>
      </c>
    </row>
    <row r="63" spans="1:6" ht="31.5" x14ac:dyDescent="0.2">
      <c r="A63" s="9" t="s">
        <v>203</v>
      </c>
      <c r="B63" s="10" t="s">
        <v>97</v>
      </c>
      <c r="C63" s="11">
        <v>16500000</v>
      </c>
      <c r="D63" s="11">
        <v>22099000</v>
      </c>
      <c r="E63" s="11">
        <v>18394248</v>
      </c>
      <c r="F63" s="17">
        <f t="shared" si="0"/>
        <v>0.83235657722068868</v>
      </c>
    </row>
    <row r="64" spans="1:6" ht="36.75" customHeight="1" x14ac:dyDescent="0.2">
      <c r="A64" s="9" t="s">
        <v>83</v>
      </c>
      <c r="B64" s="10" t="s">
        <v>98</v>
      </c>
      <c r="C64" s="11">
        <v>5400000</v>
      </c>
      <c r="D64" s="11">
        <v>6011730</v>
      </c>
      <c r="E64" s="11">
        <v>5078079</v>
      </c>
      <c r="F64" s="17">
        <f t="shared" si="0"/>
        <v>0.84469512103836997</v>
      </c>
    </row>
    <row r="65" spans="1:6" ht="31.5" x14ac:dyDescent="0.2">
      <c r="A65" s="9" t="s">
        <v>396</v>
      </c>
      <c r="B65" s="13" t="s">
        <v>423</v>
      </c>
      <c r="C65" s="14">
        <v>32900000</v>
      </c>
      <c r="D65" s="14">
        <v>33805730</v>
      </c>
      <c r="E65" s="14">
        <v>26306180</v>
      </c>
      <c r="F65" s="17">
        <f t="shared" si="0"/>
        <v>0.77815743070775278</v>
      </c>
    </row>
    <row r="66" spans="1:6" ht="15.75" x14ac:dyDescent="0.2">
      <c r="A66" s="9" t="s">
        <v>204</v>
      </c>
      <c r="B66" s="10" t="s">
        <v>99</v>
      </c>
      <c r="C66" s="11">
        <v>10000000</v>
      </c>
      <c r="D66" s="11">
        <v>0</v>
      </c>
      <c r="E66" s="11">
        <v>0</v>
      </c>
      <c r="F66" s="17"/>
    </row>
    <row r="67" spans="1:6" ht="31.5" x14ac:dyDescent="0.2">
      <c r="A67" s="9" t="s">
        <v>205</v>
      </c>
      <c r="B67" s="10" t="s">
        <v>100</v>
      </c>
      <c r="C67" s="11">
        <v>500000</v>
      </c>
      <c r="D67" s="11">
        <v>1510366</v>
      </c>
      <c r="E67" s="11">
        <v>703934</v>
      </c>
      <c r="F67" s="17">
        <f t="shared" ref="F67:F78" si="1">E67/D67</f>
        <v>0.46606848935953271</v>
      </c>
    </row>
    <row r="68" spans="1:6" ht="31.5" x14ac:dyDescent="0.2">
      <c r="A68" s="9" t="s">
        <v>255</v>
      </c>
      <c r="B68" s="10" t="s">
        <v>101</v>
      </c>
      <c r="C68" s="11">
        <v>2835000</v>
      </c>
      <c r="D68" s="11">
        <v>907800</v>
      </c>
      <c r="E68" s="11">
        <v>190062</v>
      </c>
      <c r="F68" s="17">
        <f t="shared" si="1"/>
        <v>0.20936549900859219</v>
      </c>
    </row>
    <row r="69" spans="1:6" ht="15.75" x14ac:dyDescent="0.2">
      <c r="A69" s="9" t="s">
        <v>257</v>
      </c>
      <c r="B69" s="13" t="s">
        <v>424</v>
      </c>
      <c r="C69" s="14">
        <v>13335000</v>
      </c>
      <c r="D69" s="14">
        <v>2418166</v>
      </c>
      <c r="E69" s="14">
        <v>893996</v>
      </c>
      <c r="F69" s="17">
        <f t="shared" si="1"/>
        <v>0.36970001232338889</v>
      </c>
    </row>
    <row r="70" spans="1:6" ht="31.5" x14ac:dyDescent="0.2">
      <c r="A70" s="9" t="s">
        <v>206</v>
      </c>
      <c r="B70" s="10" t="s">
        <v>425</v>
      </c>
      <c r="C70" s="11">
        <v>289000</v>
      </c>
      <c r="D70" s="11">
        <v>289000</v>
      </c>
      <c r="E70" s="11">
        <v>0</v>
      </c>
      <c r="F70" s="17">
        <f t="shared" si="1"/>
        <v>0</v>
      </c>
    </row>
    <row r="71" spans="1:6" ht="31.5" x14ac:dyDescent="0.2">
      <c r="A71" s="9" t="s">
        <v>208</v>
      </c>
      <c r="B71" s="10" t="s">
        <v>426</v>
      </c>
      <c r="C71" s="11">
        <v>1000000</v>
      </c>
      <c r="D71" s="11">
        <v>1000000</v>
      </c>
      <c r="E71" s="11">
        <v>0</v>
      </c>
      <c r="F71" s="17">
        <f t="shared" si="1"/>
        <v>0</v>
      </c>
    </row>
    <row r="72" spans="1:6" ht="31.5" x14ac:dyDescent="0.2">
      <c r="A72" s="9" t="s">
        <v>111</v>
      </c>
      <c r="B72" s="13" t="s">
        <v>427</v>
      </c>
      <c r="C72" s="14">
        <v>1289000</v>
      </c>
      <c r="D72" s="14">
        <v>1289000</v>
      </c>
      <c r="E72" s="14">
        <v>0</v>
      </c>
      <c r="F72" s="17">
        <f t="shared" si="1"/>
        <v>0</v>
      </c>
    </row>
    <row r="73" spans="1:6" ht="47.25" x14ac:dyDescent="0.2">
      <c r="A73" s="9" t="s">
        <v>262</v>
      </c>
      <c r="B73" s="13" t="s">
        <v>428</v>
      </c>
      <c r="C73" s="14">
        <v>334189319</v>
      </c>
      <c r="D73" s="14">
        <v>282733802</v>
      </c>
      <c r="E73" s="14">
        <v>240353465</v>
      </c>
      <c r="F73" s="17">
        <f t="shared" si="1"/>
        <v>0.85010516358422539</v>
      </c>
    </row>
    <row r="74" spans="1:6" ht="39.75" customHeight="1" x14ac:dyDescent="0.2">
      <c r="A74" s="9" t="s">
        <v>264</v>
      </c>
      <c r="B74" s="10" t="s">
        <v>138</v>
      </c>
      <c r="C74" s="11">
        <v>2461454</v>
      </c>
      <c r="D74" s="11">
        <v>7796250</v>
      </c>
      <c r="E74" s="11">
        <v>6002623</v>
      </c>
      <c r="F74" s="17">
        <f t="shared" si="1"/>
        <v>0.76993721340388011</v>
      </c>
    </row>
    <row r="75" spans="1:6" ht="31.5" x14ac:dyDescent="0.2">
      <c r="A75" s="9" t="s">
        <v>112</v>
      </c>
      <c r="B75" s="10" t="s">
        <v>140</v>
      </c>
      <c r="C75" s="11">
        <v>0</v>
      </c>
      <c r="D75" s="11">
        <v>0</v>
      </c>
      <c r="E75" s="11">
        <v>13997944</v>
      </c>
      <c r="F75" s="17"/>
    </row>
    <row r="76" spans="1:6" s="16" customFormat="1" ht="31.5" x14ac:dyDescent="0.2">
      <c r="A76" s="12" t="s">
        <v>397</v>
      </c>
      <c r="B76" s="13" t="s">
        <v>429</v>
      </c>
      <c r="C76" s="14">
        <v>2461454</v>
      </c>
      <c r="D76" s="14">
        <v>7796250</v>
      </c>
      <c r="E76" s="14">
        <v>20000567</v>
      </c>
      <c r="F76" s="18">
        <f t="shared" si="1"/>
        <v>2.5654086259419593</v>
      </c>
    </row>
    <row r="77" spans="1:6" ht="23.25" customHeight="1" x14ac:dyDescent="0.2">
      <c r="A77" s="9" t="s">
        <v>398</v>
      </c>
      <c r="B77" s="13" t="s">
        <v>430</v>
      </c>
      <c r="C77" s="14">
        <v>2461454</v>
      </c>
      <c r="D77" s="14">
        <v>7796250</v>
      </c>
      <c r="E77" s="14">
        <v>20000567</v>
      </c>
      <c r="F77" s="17">
        <f t="shared" si="1"/>
        <v>2.5654086259419593</v>
      </c>
    </row>
    <row r="78" spans="1:6" s="16" customFormat="1" ht="31.5" x14ac:dyDescent="0.25">
      <c r="A78" s="12" t="s">
        <v>399</v>
      </c>
      <c r="B78" s="20" t="s">
        <v>431</v>
      </c>
      <c r="C78" s="21">
        <f>C73+C77</f>
        <v>336650773</v>
      </c>
      <c r="D78" s="21">
        <f>D73+D77</f>
        <v>290530052</v>
      </c>
      <c r="E78" s="21">
        <f>E73+E77</f>
        <v>260354032</v>
      </c>
      <c r="F78" s="17">
        <f t="shared" si="1"/>
        <v>0.89613460021684777</v>
      </c>
    </row>
    <row r="79" spans="1:6" ht="15.75" x14ac:dyDescent="0.25">
      <c r="A79" s="15"/>
      <c r="B79" s="15"/>
      <c r="C79" s="15"/>
      <c r="D79" s="15"/>
      <c r="E79" s="15"/>
      <c r="F79" s="15"/>
    </row>
    <row r="80" spans="1:6" ht="15.75" x14ac:dyDescent="0.25">
      <c r="A80" s="15"/>
      <c r="B80" s="15"/>
      <c r="C80" s="15"/>
      <c r="D80" s="15"/>
      <c r="E80" s="15"/>
      <c r="F80" s="15"/>
    </row>
    <row r="81" spans="1:6" ht="15.75" x14ac:dyDescent="0.25">
      <c r="A81" s="15"/>
      <c r="B81" s="15"/>
      <c r="C81" s="15"/>
      <c r="D81" s="15"/>
      <c r="E81" s="15"/>
      <c r="F81" s="15"/>
    </row>
    <row r="82" spans="1:6" ht="15.75" x14ac:dyDescent="0.25">
      <c r="A82" s="15"/>
      <c r="B82" s="15"/>
      <c r="C82" s="15"/>
      <c r="D82" s="15"/>
      <c r="E82" s="15"/>
      <c r="F82" s="15"/>
    </row>
    <row r="83" spans="1:6" ht="15.75" x14ac:dyDescent="0.25">
      <c r="A83" s="15"/>
      <c r="B83" s="15"/>
      <c r="C83" s="15"/>
      <c r="D83" s="15"/>
      <c r="E83" s="15"/>
      <c r="F83" s="15"/>
    </row>
    <row r="84" spans="1:6" ht="15.75" x14ac:dyDescent="0.25">
      <c r="A84" s="15"/>
      <c r="B84" s="15"/>
      <c r="C84" s="15"/>
      <c r="D84" s="15"/>
      <c r="E84" s="15"/>
      <c r="F84" s="15"/>
    </row>
    <row r="85" spans="1:6" ht="15.75" x14ac:dyDescent="0.25">
      <c r="A85" s="15"/>
      <c r="B85" s="15"/>
      <c r="C85" s="15"/>
      <c r="D85" s="15"/>
      <c r="E85" s="15"/>
      <c r="F85" s="15"/>
    </row>
    <row r="86" spans="1:6" ht="15.75" x14ac:dyDescent="0.25">
      <c r="A86" s="15"/>
      <c r="B86" s="15"/>
      <c r="C86" s="15"/>
      <c r="D86" s="15"/>
      <c r="E86" s="15"/>
      <c r="F86" s="15"/>
    </row>
    <row r="87" spans="1:6" ht="15.75" x14ac:dyDescent="0.25">
      <c r="A87" s="15"/>
      <c r="B87" s="15"/>
      <c r="C87" s="15"/>
      <c r="D87" s="15"/>
      <c r="E87" s="15"/>
      <c r="F87" s="15"/>
    </row>
    <row r="88" spans="1:6" ht="15.75" x14ac:dyDescent="0.25">
      <c r="A88" s="15"/>
      <c r="B88" s="15"/>
      <c r="C88" s="15"/>
      <c r="D88" s="15"/>
      <c r="E88" s="15"/>
      <c r="F88" s="15"/>
    </row>
  </sheetData>
  <mergeCells count="1">
    <mergeCell ref="A1:F1"/>
  </mergeCells>
  <pageMargins left="0.75" right="0.75" top="1" bottom="1" header="0.5" footer="0.5"/>
  <pageSetup paperSize="9" orientation="portrait" r:id="rId1"/>
  <headerFooter alignWithMargins="0">
    <oddHeader>&amp;C&amp;"Times New Roman,Félkövér"&amp;12
Mátraszentimre Községi Önkormányzat 2020. évi zárszámadása&amp;R&amp;"Times New Roman,Félkövér"&amp;9 2. melléklet a  6/2021. (V.31.) sz. Önkormányzati rendelethez
Adatok forintban!</oddHeader>
    <oddFooter xml:space="preserve">&amp;L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view="pageLayout" zoomScaleNormal="100" workbookViewId="0">
      <selection sqref="A1:F1"/>
    </sheetView>
  </sheetViews>
  <sheetFormatPr defaultRowHeight="12.75" x14ac:dyDescent="0.2"/>
  <cols>
    <col min="1" max="1" width="3.5703125" bestFit="1" customWidth="1"/>
    <col min="2" max="2" width="34.7109375" customWidth="1"/>
    <col min="3" max="3" width="12.85546875" customWidth="1"/>
    <col min="4" max="4" width="12.5703125" bestFit="1" customWidth="1"/>
    <col min="5" max="5" width="12.42578125" bestFit="1" customWidth="1"/>
    <col min="6" max="6" width="10.28515625" bestFit="1" customWidth="1"/>
  </cols>
  <sheetData>
    <row r="1" spans="1:6" ht="19.5" customHeight="1" x14ac:dyDescent="0.2">
      <c r="A1" s="153" t="s">
        <v>852</v>
      </c>
      <c r="B1" s="153"/>
      <c r="C1" s="153"/>
      <c r="D1" s="153"/>
      <c r="E1" s="153"/>
      <c r="F1" s="153"/>
    </row>
    <row r="2" spans="1:6" ht="31.5" x14ac:dyDescent="0.2">
      <c r="A2" s="23"/>
      <c r="B2" s="23" t="s">
        <v>11</v>
      </c>
      <c r="C2" s="23" t="s">
        <v>12</v>
      </c>
      <c r="D2" s="23" t="s">
        <v>13</v>
      </c>
      <c r="E2" s="23" t="s">
        <v>14</v>
      </c>
      <c r="F2" s="23" t="s">
        <v>432</v>
      </c>
    </row>
    <row r="3" spans="1:6" ht="31.5" x14ac:dyDescent="0.2">
      <c r="A3" s="9">
        <v>1</v>
      </c>
      <c r="B3" s="10" t="s">
        <v>102</v>
      </c>
      <c r="C3" s="11">
        <v>52190158</v>
      </c>
      <c r="D3" s="11">
        <v>24987845</v>
      </c>
      <c r="E3" s="11">
        <v>24987845</v>
      </c>
      <c r="F3" s="17">
        <f>E3/D3</f>
        <v>1</v>
      </c>
    </row>
    <row r="4" spans="1:6" ht="47.25" x14ac:dyDescent="0.2">
      <c r="A4" s="9">
        <v>2</v>
      </c>
      <c r="B4" s="10" t="s">
        <v>103</v>
      </c>
      <c r="C4" s="11">
        <v>7546200</v>
      </c>
      <c r="D4" s="11">
        <v>8648089</v>
      </c>
      <c r="E4" s="11">
        <v>8648089</v>
      </c>
      <c r="F4" s="17">
        <f t="shared" ref="F4:F60" si="0">E4/D4</f>
        <v>1</v>
      </c>
    </row>
    <row r="5" spans="1:6" ht="47.25" x14ac:dyDescent="0.2">
      <c r="A5" s="9">
        <v>3</v>
      </c>
      <c r="B5" s="10" t="s">
        <v>433</v>
      </c>
      <c r="C5" s="11">
        <v>7546200</v>
      </c>
      <c r="D5" s="11">
        <v>8648089</v>
      </c>
      <c r="E5" s="11">
        <v>8648089</v>
      </c>
      <c r="F5" s="17">
        <f t="shared" si="0"/>
        <v>1</v>
      </c>
    </row>
    <row r="6" spans="1:6" ht="31.5" x14ac:dyDescent="0.2">
      <c r="A6" s="9">
        <v>4</v>
      </c>
      <c r="B6" s="10" t="s">
        <v>105</v>
      </c>
      <c r="C6" s="11">
        <v>1800000</v>
      </c>
      <c r="D6" s="11">
        <v>2003820</v>
      </c>
      <c r="E6" s="11">
        <v>2003820</v>
      </c>
      <c r="F6" s="17">
        <f t="shared" si="0"/>
        <v>1</v>
      </c>
    </row>
    <row r="7" spans="1:6" ht="47.25" x14ac:dyDescent="0.2">
      <c r="A7" s="9">
        <v>5</v>
      </c>
      <c r="B7" s="10" t="s">
        <v>106</v>
      </c>
      <c r="C7" s="11">
        <v>0</v>
      </c>
      <c r="D7" s="11">
        <v>8725850</v>
      </c>
      <c r="E7" s="11">
        <v>8725850</v>
      </c>
      <c r="F7" s="17">
        <f t="shared" si="0"/>
        <v>1</v>
      </c>
    </row>
    <row r="8" spans="1:6" ht="31.5" x14ac:dyDescent="0.2">
      <c r="A8" s="9">
        <v>6</v>
      </c>
      <c r="B8" s="10" t="s">
        <v>107</v>
      </c>
      <c r="C8" s="11">
        <v>0</v>
      </c>
      <c r="D8" s="11">
        <v>276800</v>
      </c>
      <c r="E8" s="11">
        <v>276800</v>
      </c>
      <c r="F8" s="17">
        <f t="shared" si="0"/>
        <v>1</v>
      </c>
    </row>
    <row r="9" spans="1:6" s="16" customFormat="1" ht="47.25" x14ac:dyDescent="0.2">
      <c r="A9" s="12">
        <v>7</v>
      </c>
      <c r="B9" s="13" t="s">
        <v>434</v>
      </c>
      <c r="C9" s="14">
        <v>61536358</v>
      </c>
      <c r="D9" s="14">
        <v>44642404</v>
      </c>
      <c r="E9" s="14">
        <v>44642404</v>
      </c>
      <c r="F9" s="18">
        <f t="shared" si="0"/>
        <v>1</v>
      </c>
    </row>
    <row r="10" spans="1:6" ht="47.25" x14ac:dyDescent="0.2">
      <c r="A10" s="9">
        <v>8</v>
      </c>
      <c r="B10" s="10" t="s">
        <v>435</v>
      </c>
      <c r="C10" s="11">
        <v>15519600</v>
      </c>
      <c r="D10" s="11">
        <v>17294908</v>
      </c>
      <c r="E10" s="11">
        <v>17294908</v>
      </c>
      <c r="F10" s="17">
        <f t="shared" si="0"/>
        <v>1</v>
      </c>
    </row>
    <row r="11" spans="1:6" ht="31.5" x14ac:dyDescent="0.2">
      <c r="A11" s="9">
        <v>9</v>
      </c>
      <c r="B11" s="10" t="s">
        <v>108</v>
      </c>
      <c r="C11" s="11">
        <v>15519600</v>
      </c>
      <c r="D11" s="11">
        <v>16105800</v>
      </c>
      <c r="E11" s="11">
        <v>16105800</v>
      </c>
      <c r="F11" s="17">
        <f t="shared" si="0"/>
        <v>1</v>
      </c>
    </row>
    <row r="12" spans="1:6" ht="31.5" x14ac:dyDescent="0.2">
      <c r="A12" s="9">
        <v>10</v>
      </c>
      <c r="B12" s="10" t="s">
        <v>110</v>
      </c>
      <c r="C12" s="11">
        <v>0</v>
      </c>
      <c r="D12" s="11">
        <v>1189108</v>
      </c>
      <c r="E12" s="11">
        <v>1189108</v>
      </c>
      <c r="F12" s="17">
        <f t="shared" si="0"/>
        <v>1</v>
      </c>
    </row>
    <row r="13" spans="1:6" ht="47.25" x14ac:dyDescent="0.2">
      <c r="A13" s="9">
        <v>11</v>
      </c>
      <c r="B13" s="13" t="s">
        <v>436</v>
      </c>
      <c r="C13" s="14">
        <v>77055958</v>
      </c>
      <c r="D13" s="14">
        <v>61937312</v>
      </c>
      <c r="E13" s="14">
        <v>61937312</v>
      </c>
      <c r="F13" s="17">
        <f t="shared" si="0"/>
        <v>1</v>
      </c>
    </row>
    <row r="14" spans="1:6" ht="47.25" x14ac:dyDescent="0.2">
      <c r="A14" s="9">
        <v>12</v>
      </c>
      <c r="B14" s="10" t="s">
        <v>437</v>
      </c>
      <c r="C14" s="11">
        <v>0</v>
      </c>
      <c r="D14" s="11">
        <v>8168561</v>
      </c>
      <c r="E14" s="11">
        <v>8168561</v>
      </c>
      <c r="F14" s="17">
        <f t="shared" si="0"/>
        <v>1</v>
      </c>
    </row>
    <row r="15" spans="1:6" ht="47.25" x14ac:dyDescent="0.2">
      <c r="A15" s="9">
        <v>13</v>
      </c>
      <c r="B15" s="10" t="s">
        <v>113</v>
      </c>
      <c r="C15" s="11">
        <v>0</v>
      </c>
      <c r="D15" s="11">
        <v>8168561</v>
      </c>
      <c r="E15" s="11">
        <v>8168561</v>
      </c>
      <c r="F15" s="17">
        <f t="shared" si="0"/>
        <v>1</v>
      </c>
    </row>
    <row r="16" spans="1:6" ht="47.25" x14ac:dyDescent="0.2">
      <c r="A16" s="9">
        <v>14</v>
      </c>
      <c r="B16" s="13" t="s">
        <v>438</v>
      </c>
      <c r="C16" s="14">
        <v>0</v>
      </c>
      <c r="D16" s="14">
        <v>8168561</v>
      </c>
      <c r="E16" s="14">
        <v>8168561</v>
      </c>
      <c r="F16" s="17">
        <f t="shared" si="0"/>
        <v>1</v>
      </c>
    </row>
    <row r="17" spans="1:6" s="16" customFormat="1" ht="31.5" x14ac:dyDescent="0.2">
      <c r="A17" s="12">
        <v>15</v>
      </c>
      <c r="B17" s="13" t="s">
        <v>439</v>
      </c>
      <c r="C17" s="14">
        <v>53923000</v>
      </c>
      <c r="D17" s="14">
        <v>56213027</v>
      </c>
      <c r="E17" s="14">
        <v>54262229</v>
      </c>
      <c r="F17" s="18">
        <f t="shared" si="0"/>
        <v>0.9652963360254555</v>
      </c>
    </row>
    <row r="18" spans="1:6" ht="15.75" x14ac:dyDescent="0.2">
      <c r="A18" s="9">
        <v>16</v>
      </c>
      <c r="B18" s="10" t="s">
        <v>115</v>
      </c>
      <c r="C18" s="11">
        <v>33000000</v>
      </c>
      <c r="D18" s="11">
        <v>35290027</v>
      </c>
      <c r="E18" s="11">
        <v>34135636</v>
      </c>
      <c r="F18" s="17">
        <f t="shared" si="0"/>
        <v>0.96728846367842114</v>
      </c>
    </row>
    <row r="19" spans="1:6" ht="31.5" x14ac:dyDescent="0.2">
      <c r="A19" s="9">
        <v>17</v>
      </c>
      <c r="B19" s="10" t="s">
        <v>116</v>
      </c>
      <c r="C19" s="11">
        <v>2623000</v>
      </c>
      <c r="D19" s="11">
        <v>2623000</v>
      </c>
      <c r="E19" s="11">
        <v>2620352</v>
      </c>
      <c r="F19" s="17">
        <f t="shared" si="0"/>
        <v>0.99899046892870758</v>
      </c>
    </row>
    <row r="20" spans="1:6" ht="15.75" x14ac:dyDescent="0.2">
      <c r="A20" s="9">
        <v>18</v>
      </c>
      <c r="B20" s="10" t="s">
        <v>117</v>
      </c>
      <c r="C20" s="11">
        <v>18300000</v>
      </c>
      <c r="D20" s="11">
        <v>18300000</v>
      </c>
      <c r="E20" s="11">
        <v>17506241</v>
      </c>
      <c r="F20" s="17">
        <f t="shared" si="0"/>
        <v>0.95662519125683065</v>
      </c>
    </row>
    <row r="21" spans="1:6" s="16" customFormat="1" ht="31.5" x14ac:dyDescent="0.2">
      <c r="A21" s="12">
        <v>19</v>
      </c>
      <c r="B21" s="13" t="s">
        <v>440</v>
      </c>
      <c r="C21" s="14">
        <v>60000000</v>
      </c>
      <c r="D21" s="14">
        <v>50575901</v>
      </c>
      <c r="E21" s="14">
        <v>42521681</v>
      </c>
      <c r="F21" s="18">
        <f t="shared" si="0"/>
        <v>0.84074984645355111</v>
      </c>
    </row>
    <row r="22" spans="1:6" ht="47.25" x14ac:dyDescent="0.2">
      <c r="A22" s="9">
        <v>20</v>
      </c>
      <c r="B22" s="10" t="s">
        <v>118</v>
      </c>
      <c r="C22" s="11">
        <v>60000000</v>
      </c>
      <c r="D22" s="11">
        <v>49779901</v>
      </c>
      <c r="E22" s="11">
        <v>41725681</v>
      </c>
      <c r="F22" s="17">
        <f t="shared" si="0"/>
        <v>0.83820337449043947</v>
      </c>
    </row>
    <row r="23" spans="1:6" ht="47.25" x14ac:dyDescent="0.2">
      <c r="A23" s="9">
        <v>21</v>
      </c>
      <c r="B23" s="10" t="s">
        <v>119</v>
      </c>
      <c r="C23" s="11">
        <v>0</v>
      </c>
      <c r="D23" s="11">
        <v>796000</v>
      </c>
      <c r="E23" s="11">
        <v>796000</v>
      </c>
      <c r="F23" s="17">
        <f t="shared" si="0"/>
        <v>1</v>
      </c>
    </row>
    <row r="24" spans="1:6" s="16" customFormat="1" ht="15.75" x14ac:dyDescent="0.2">
      <c r="A24" s="12">
        <v>22</v>
      </c>
      <c r="B24" s="13" t="s">
        <v>441</v>
      </c>
      <c r="C24" s="14">
        <v>1433000</v>
      </c>
      <c r="D24" s="14">
        <v>0</v>
      </c>
      <c r="E24" s="14">
        <v>0</v>
      </c>
      <c r="F24" s="18"/>
    </row>
    <row r="25" spans="1:6" s="16" customFormat="1" ht="31.5" x14ac:dyDescent="0.2">
      <c r="A25" s="12">
        <v>23</v>
      </c>
      <c r="B25" s="13" t="s">
        <v>442</v>
      </c>
      <c r="C25" s="14">
        <v>40000000</v>
      </c>
      <c r="D25" s="14">
        <v>13704893</v>
      </c>
      <c r="E25" s="14">
        <v>13350050</v>
      </c>
      <c r="F25" s="18">
        <f t="shared" si="0"/>
        <v>0.97410829840116231</v>
      </c>
    </row>
    <row r="26" spans="1:6" ht="31.5" x14ac:dyDescent="0.2">
      <c r="A26" s="9">
        <v>24</v>
      </c>
      <c r="B26" s="10" t="s">
        <v>121</v>
      </c>
      <c r="C26" s="11">
        <v>40000000</v>
      </c>
      <c r="D26" s="11">
        <v>13704893</v>
      </c>
      <c r="E26" s="11">
        <v>13350050</v>
      </c>
      <c r="F26" s="17">
        <f t="shared" si="0"/>
        <v>0.97410829840116231</v>
      </c>
    </row>
    <row r="27" spans="1:6" s="16" customFormat="1" ht="31.5" x14ac:dyDescent="0.2">
      <c r="A27" s="12">
        <v>25</v>
      </c>
      <c r="B27" s="13" t="s">
        <v>444</v>
      </c>
      <c r="C27" s="14">
        <v>101433000</v>
      </c>
      <c r="D27" s="14">
        <v>64280794</v>
      </c>
      <c r="E27" s="14">
        <v>55871731</v>
      </c>
      <c r="F27" s="18">
        <f t="shared" si="0"/>
        <v>0.86918234084040713</v>
      </c>
    </row>
    <row r="28" spans="1:6" s="16" customFormat="1" ht="31.5" x14ac:dyDescent="0.2">
      <c r="A28" s="12">
        <v>26</v>
      </c>
      <c r="B28" s="13" t="s">
        <v>443</v>
      </c>
      <c r="C28" s="14">
        <v>200000</v>
      </c>
      <c r="D28" s="14">
        <v>1134030</v>
      </c>
      <c r="E28" s="14">
        <v>611261</v>
      </c>
      <c r="F28" s="18">
        <f t="shared" si="0"/>
        <v>0.53901660449899913</v>
      </c>
    </row>
    <row r="29" spans="1:6" ht="15.75" x14ac:dyDescent="0.2">
      <c r="A29" s="9">
        <v>27</v>
      </c>
      <c r="B29" s="10" t="s">
        <v>123</v>
      </c>
      <c r="C29" s="11">
        <v>0</v>
      </c>
      <c r="D29" s="11">
        <v>0</v>
      </c>
      <c r="E29" s="11">
        <v>148221</v>
      </c>
      <c r="F29" s="17"/>
    </row>
    <row r="30" spans="1:6" ht="15.75" x14ac:dyDescent="0.2">
      <c r="A30" s="9">
        <v>28</v>
      </c>
      <c r="B30" s="10" t="s">
        <v>125</v>
      </c>
      <c r="C30" s="11">
        <v>0</v>
      </c>
      <c r="D30" s="11">
        <v>0</v>
      </c>
      <c r="E30" s="11">
        <v>5000</v>
      </c>
      <c r="F30" s="17"/>
    </row>
    <row r="31" spans="1:6" ht="15.75" x14ac:dyDescent="0.2">
      <c r="A31" s="9">
        <v>29</v>
      </c>
      <c r="B31" s="10" t="s">
        <v>127</v>
      </c>
      <c r="C31" s="11">
        <v>0</v>
      </c>
      <c r="D31" s="11">
        <v>0</v>
      </c>
      <c r="E31" s="11">
        <v>454440</v>
      </c>
      <c r="F31" s="17"/>
    </row>
    <row r="32" spans="1:6" s="16" customFormat="1" ht="31.5" x14ac:dyDescent="0.2">
      <c r="A32" s="12">
        <v>30</v>
      </c>
      <c r="B32" s="13" t="s">
        <v>445</v>
      </c>
      <c r="C32" s="14">
        <v>155556000</v>
      </c>
      <c r="D32" s="14">
        <v>121627851</v>
      </c>
      <c r="E32" s="14">
        <v>110745221</v>
      </c>
      <c r="F32" s="18">
        <f t="shared" si="0"/>
        <v>0.91052518061837662</v>
      </c>
    </row>
    <row r="33" spans="1:6" ht="15.75" x14ac:dyDescent="0.2">
      <c r="A33" s="9">
        <v>31</v>
      </c>
      <c r="B33" s="10" t="s">
        <v>128</v>
      </c>
      <c r="C33" s="11">
        <v>200000</v>
      </c>
      <c r="D33" s="11">
        <v>200000</v>
      </c>
      <c r="E33" s="11">
        <v>6000</v>
      </c>
      <c r="F33" s="17">
        <f t="shared" si="0"/>
        <v>0.03</v>
      </c>
    </row>
    <row r="34" spans="1:6" ht="31.5" x14ac:dyDescent="0.2">
      <c r="A34" s="9">
        <v>32</v>
      </c>
      <c r="B34" s="10" t="s">
        <v>446</v>
      </c>
      <c r="C34" s="11">
        <v>16000000</v>
      </c>
      <c r="D34" s="11">
        <v>10322885</v>
      </c>
      <c r="E34" s="11">
        <v>9213655</v>
      </c>
      <c r="F34" s="17">
        <f t="shared" si="0"/>
        <v>0.89254651194893675</v>
      </c>
    </row>
    <row r="35" spans="1:6" ht="31.5" x14ac:dyDescent="0.2">
      <c r="A35" s="9">
        <v>33</v>
      </c>
      <c r="B35" s="10" t="s">
        <v>130</v>
      </c>
      <c r="C35" s="11">
        <v>0</v>
      </c>
      <c r="D35" s="11">
        <v>0</v>
      </c>
      <c r="E35" s="11">
        <v>3060041</v>
      </c>
      <c r="F35" s="17"/>
    </row>
    <row r="36" spans="1:6" ht="15.75" x14ac:dyDescent="0.2">
      <c r="A36" s="9">
        <v>34</v>
      </c>
      <c r="B36" s="10" t="s">
        <v>447</v>
      </c>
      <c r="C36" s="11">
        <v>500000</v>
      </c>
      <c r="D36" s="11">
        <v>936158</v>
      </c>
      <c r="E36" s="11">
        <v>511608</v>
      </c>
      <c r="F36" s="17">
        <f t="shared" si="0"/>
        <v>0.54649749294456706</v>
      </c>
    </row>
    <row r="37" spans="1:6" ht="47.25" x14ac:dyDescent="0.2">
      <c r="A37" s="9">
        <v>35</v>
      </c>
      <c r="B37" s="10" t="s">
        <v>131</v>
      </c>
      <c r="C37" s="11">
        <v>0</v>
      </c>
      <c r="D37" s="11">
        <v>936158</v>
      </c>
      <c r="E37" s="11">
        <v>511608</v>
      </c>
      <c r="F37" s="17">
        <f t="shared" si="0"/>
        <v>0.54649749294456706</v>
      </c>
    </row>
    <row r="38" spans="1:6" ht="15.75" x14ac:dyDescent="0.2">
      <c r="A38" s="9">
        <v>36</v>
      </c>
      <c r="B38" s="10" t="s">
        <v>132</v>
      </c>
      <c r="C38" s="11">
        <v>4600000</v>
      </c>
      <c r="D38" s="11">
        <v>4704252</v>
      </c>
      <c r="E38" s="11">
        <v>4696976</v>
      </c>
      <c r="F38" s="17">
        <f t="shared" si="0"/>
        <v>0.9984533141506875</v>
      </c>
    </row>
    <row r="39" spans="1:6" ht="31.5" x14ac:dyDescent="0.2">
      <c r="A39" s="9">
        <v>37</v>
      </c>
      <c r="B39" s="10" t="s">
        <v>133</v>
      </c>
      <c r="C39" s="11">
        <v>5500000</v>
      </c>
      <c r="D39" s="11">
        <v>4142817</v>
      </c>
      <c r="E39" s="11">
        <v>3888515</v>
      </c>
      <c r="F39" s="17">
        <f t="shared" si="0"/>
        <v>0.93861616383248403</v>
      </c>
    </row>
    <row r="40" spans="1:6" ht="31.5" x14ac:dyDescent="0.2">
      <c r="A40" s="9">
        <v>38</v>
      </c>
      <c r="B40" s="10" t="s">
        <v>448</v>
      </c>
      <c r="C40" s="11">
        <v>0</v>
      </c>
      <c r="D40" s="11">
        <v>238</v>
      </c>
      <c r="E40" s="11">
        <v>238</v>
      </c>
      <c r="F40" s="17">
        <f t="shared" si="0"/>
        <v>1</v>
      </c>
    </row>
    <row r="41" spans="1:6" ht="47.25" x14ac:dyDescent="0.2">
      <c r="A41" s="9">
        <v>39</v>
      </c>
      <c r="B41" s="10" t="s">
        <v>449</v>
      </c>
      <c r="C41" s="11">
        <v>0</v>
      </c>
      <c r="D41" s="11">
        <v>238</v>
      </c>
      <c r="E41" s="11">
        <v>238</v>
      </c>
      <c r="F41" s="17">
        <f t="shared" si="0"/>
        <v>1</v>
      </c>
    </row>
    <row r="42" spans="1:6" ht="31.5" x14ac:dyDescent="0.2">
      <c r="A42" s="9">
        <v>40</v>
      </c>
      <c r="B42" s="10" t="s">
        <v>450</v>
      </c>
      <c r="C42" s="11">
        <v>0</v>
      </c>
      <c r="D42" s="11">
        <v>20639</v>
      </c>
      <c r="E42" s="11">
        <v>20637</v>
      </c>
      <c r="F42" s="17">
        <f t="shared" si="0"/>
        <v>0.99990309608023642</v>
      </c>
    </row>
    <row r="43" spans="1:6" ht="15.75" x14ac:dyDescent="0.2">
      <c r="A43" s="9">
        <v>41</v>
      </c>
      <c r="B43" s="10" t="s">
        <v>134</v>
      </c>
      <c r="C43" s="11">
        <v>0</v>
      </c>
      <c r="D43" s="11">
        <v>0</v>
      </c>
      <c r="E43" s="11">
        <v>15916</v>
      </c>
      <c r="F43" s="17"/>
    </row>
    <row r="44" spans="1:6" ht="31.5" x14ac:dyDescent="0.2">
      <c r="A44" s="9">
        <v>42</v>
      </c>
      <c r="B44" s="13" t="s">
        <v>451</v>
      </c>
      <c r="C44" s="14">
        <v>26800000</v>
      </c>
      <c r="D44" s="14">
        <v>20326989</v>
      </c>
      <c r="E44" s="14">
        <v>18337629</v>
      </c>
      <c r="F44" s="17">
        <f t="shared" si="0"/>
        <v>0.9021320865574336</v>
      </c>
    </row>
    <row r="45" spans="1:6" ht="15.75" x14ac:dyDescent="0.2">
      <c r="A45" s="9">
        <v>43</v>
      </c>
      <c r="B45" s="10" t="s">
        <v>452</v>
      </c>
      <c r="C45" s="11">
        <v>15000000</v>
      </c>
      <c r="D45" s="11">
        <v>12891063</v>
      </c>
      <c r="E45" s="11">
        <v>10101063</v>
      </c>
      <c r="F45" s="17">
        <f t="shared" si="0"/>
        <v>0.78357099022788113</v>
      </c>
    </row>
    <row r="46" spans="1:6" ht="15.75" x14ac:dyDescent="0.2">
      <c r="A46" s="9">
        <v>44</v>
      </c>
      <c r="B46" s="13" t="s">
        <v>453</v>
      </c>
      <c r="C46" s="14">
        <v>15000000</v>
      </c>
      <c r="D46" s="14">
        <v>12891063</v>
      </c>
      <c r="E46" s="14">
        <v>10101063</v>
      </c>
      <c r="F46" s="17">
        <f t="shared" si="0"/>
        <v>0.78357099022788113</v>
      </c>
    </row>
    <row r="47" spans="1:6" ht="63" x14ac:dyDescent="0.2">
      <c r="A47" s="9">
        <v>45</v>
      </c>
      <c r="B47" s="10" t="s">
        <v>454</v>
      </c>
      <c r="C47" s="11">
        <v>62500</v>
      </c>
      <c r="D47" s="11">
        <v>62500</v>
      </c>
      <c r="E47" s="11">
        <v>62500</v>
      </c>
      <c r="F47" s="17">
        <f t="shared" si="0"/>
        <v>1</v>
      </c>
    </row>
    <row r="48" spans="1:6" ht="15.75" x14ac:dyDescent="0.2">
      <c r="A48" s="9">
        <v>46</v>
      </c>
      <c r="B48" s="10" t="s">
        <v>136</v>
      </c>
      <c r="C48" s="11">
        <v>62500</v>
      </c>
      <c r="D48" s="11">
        <v>62500</v>
      </c>
      <c r="E48" s="11">
        <v>62500</v>
      </c>
      <c r="F48" s="17">
        <f t="shared" si="0"/>
        <v>1</v>
      </c>
    </row>
    <row r="49" spans="1:6" ht="31.5" x14ac:dyDescent="0.2">
      <c r="A49" s="9">
        <v>48</v>
      </c>
      <c r="B49" s="13" t="s">
        <v>455</v>
      </c>
      <c r="C49" s="14">
        <v>62500</v>
      </c>
      <c r="D49" s="14">
        <v>62500</v>
      </c>
      <c r="E49" s="14">
        <v>62500</v>
      </c>
      <c r="F49" s="17">
        <f t="shared" si="0"/>
        <v>1</v>
      </c>
    </row>
    <row r="50" spans="1:6" ht="31.5" x14ac:dyDescent="0.2">
      <c r="A50" s="9">
        <v>49</v>
      </c>
      <c r="B50" s="10" t="s">
        <v>456</v>
      </c>
      <c r="C50" s="11">
        <v>0</v>
      </c>
      <c r="D50" s="11">
        <v>2000000</v>
      </c>
      <c r="E50" s="11">
        <v>2000000</v>
      </c>
      <c r="F50" s="17">
        <f t="shared" si="0"/>
        <v>1</v>
      </c>
    </row>
    <row r="51" spans="1:6" ht="15.75" x14ac:dyDescent="0.2">
      <c r="A51" s="9">
        <v>50</v>
      </c>
      <c r="B51" s="10" t="s">
        <v>137</v>
      </c>
      <c r="C51" s="11">
        <v>0</v>
      </c>
      <c r="D51" s="11">
        <v>2000000</v>
      </c>
      <c r="E51" s="11">
        <v>2000000</v>
      </c>
      <c r="F51" s="17">
        <f t="shared" si="0"/>
        <v>1</v>
      </c>
    </row>
    <row r="52" spans="1:6" ht="31.5" x14ac:dyDescent="0.2">
      <c r="A52" s="9">
        <v>51</v>
      </c>
      <c r="B52" s="13" t="s">
        <v>457</v>
      </c>
      <c r="C52" s="14">
        <v>0</v>
      </c>
      <c r="D52" s="14">
        <v>2000000</v>
      </c>
      <c r="E52" s="14">
        <v>2000000</v>
      </c>
      <c r="F52" s="17">
        <f t="shared" si="0"/>
        <v>1</v>
      </c>
    </row>
    <row r="53" spans="1:6" ht="47.25" x14ac:dyDescent="0.2">
      <c r="A53" s="9">
        <v>52</v>
      </c>
      <c r="B53" s="13" t="s">
        <v>458</v>
      </c>
      <c r="C53" s="14">
        <v>274474458</v>
      </c>
      <c r="D53" s="14">
        <v>227014276</v>
      </c>
      <c r="E53" s="14">
        <v>211352286</v>
      </c>
      <c r="F53" s="17">
        <f t="shared" si="0"/>
        <v>0.93100878818740018</v>
      </c>
    </row>
    <row r="54" spans="1:6" ht="47.25" x14ac:dyDescent="0.2">
      <c r="A54" s="9">
        <v>53</v>
      </c>
      <c r="B54" s="10" t="s">
        <v>141</v>
      </c>
      <c r="C54" s="11">
        <v>62176315</v>
      </c>
      <c r="D54" s="11">
        <v>58180980</v>
      </c>
      <c r="E54" s="11">
        <v>58180980</v>
      </c>
      <c r="F54" s="17">
        <f t="shared" si="0"/>
        <v>1</v>
      </c>
    </row>
    <row r="55" spans="1:6" ht="31.5" x14ac:dyDescent="0.2">
      <c r="A55" s="9">
        <v>54</v>
      </c>
      <c r="B55" s="10" t="s">
        <v>459</v>
      </c>
      <c r="C55" s="11">
        <v>62176315</v>
      </c>
      <c r="D55" s="11">
        <v>58180980</v>
      </c>
      <c r="E55" s="11">
        <v>58180980</v>
      </c>
      <c r="F55" s="17">
        <f t="shared" si="0"/>
        <v>1</v>
      </c>
    </row>
    <row r="56" spans="1:6" ht="31.5" x14ac:dyDescent="0.2">
      <c r="A56" s="9">
        <v>55</v>
      </c>
      <c r="B56" s="10" t="s">
        <v>142</v>
      </c>
      <c r="C56" s="11">
        <v>0</v>
      </c>
      <c r="D56" s="11">
        <v>5334796</v>
      </c>
      <c r="E56" s="11">
        <v>5334796</v>
      </c>
      <c r="F56" s="17">
        <f t="shared" si="0"/>
        <v>1</v>
      </c>
    </row>
    <row r="57" spans="1:6" ht="31.5" x14ac:dyDescent="0.2">
      <c r="A57" s="9">
        <v>56</v>
      </c>
      <c r="B57" s="10" t="s">
        <v>144</v>
      </c>
      <c r="C57" s="11">
        <v>0</v>
      </c>
      <c r="D57" s="11">
        <v>0</v>
      </c>
      <c r="E57" s="11">
        <v>27995888</v>
      </c>
      <c r="F57" s="17"/>
    </row>
    <row r="58" spans="1:6" ht="31.5" x14ac:dyDescent="0.2">
      <c r="A58" s="9">
        <v>57</v>
      </c>
      <c r="B58" s="10" t="s">
        <v>460</v>
      </c>
      <c r="C58" s="11">
        <v>62176315</v>
      </c>
      <c r="D58" s="11">
        <v>63515776</v>
      </c>
      <c r="E58" s="11">
        <v>91511664</v>
      </c>
      <c r="F58" s="17">
        <f t="shared" si="0"/>
        <v>1.4407706205148152</v>
      </c>
    </row>
    <row r="59" spans="1:6" ht="31.5" x14ac:dyDescent="0.2">
      <c r="A59" s="9">
        <v>58</v>
      </c>
      <c r="B59" s="13" t="s">
        <v>461</v>
      </c>
      <c r="C59" s="14">
        <v>62176315</v>
      </c>
      <c r="D59" s="14">
        <v>63515776</v>
      </c>
      <c r="E59" s="14">
        <v>91511664</v>
      </c>
      <c r="F59" s="17">
        <f t="shared" si="0"/>
        <v>1.4407706205148152</v>
      </c>
    </row>
    <row r="60" spans="1:6" s="16" customFormat="1" ht="31.5" x14ac:dyDescent="0.25">
      <c r="A60" s="12">
        <v>59</v>
      </c>
      <c r="B60" s="20" t="s">
        <v>462</v>
      </c>
      <c r="C60" s="21">
        <f>C53+C59</f>
        <v>336650773</v>
      </c>
      <c r="D60" s="21">
        <f>D53+D59</f>
        <v>290530052</v>
      </c>
      <c r="E60" s="21">
        <f>E53+E59</f>
        <v>302863950</v>
      </c>
      <c r="F60" s="18">
        <f t="shared" si="0"/>
        <v>1.0424530884674195</v>
      </c>
    </row>
  </sheetData>
  <mergeCells count="1">
    <mergeCell ref="A1:F1"/>
  </mergeCells>
  <pageMargins left="0.75" right="0.75" top="1" bottom="1" header="0.5" footer="0.5"/>
  <pageSetup paperSize="9" orientation="portrait" r:id="rId1"/>
  <headerFooter alignWithMargins="0">
    <oddHeader>&amp;C&amp;"Times New Roman,Félkövér"&amp;12
Mátraszentimre Községi Önkormányzat 2020. évi zárszámadása&amp;R&amp;"Times New Roman,Félkövér"&amp;9 3. melléklet a  6/2021. (V.31.) sz. Önkormányzati rendelethez
Adatok forintban!</oddHeader>
    <oddFooter xml:space="preserve">&amp;L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view="pageLayout" zoomScaleNormal="100" workbookViewId="0">
      <selection activeCell="H20" sqref="H20"/>
    </sheetView>
  </sheetViews>
  <sheetFormatPr defaultRowHeight="12.75" x14ac:dyDescent="0.2"/>
  <cols>
    <col min="1" max="1" width="4" bestFit="1" customWidth="1"/>
    <col min="2" max="2" width="37.5703125" customWidth="1"/>
    <col min="3" max="3" width="10.85546875" bestFit="1" customWidth="1"/>
    <col min="4" max="4" width="10.7109375" bestFit="1" customWidth="1"/>
    <col min="5" max="5" width="11" customWidth="1"/>
    <col min="6" max="6" width="11.140625" customWidth="1"/>
    <col min="7" max="7" width="10.7109375" bestFit="1" customWidth="1"/>
    <col min="8" max="8" width="11" bestFit="1" customWidth="1"/>
    <col min="9" max="9" width="11.28515625" customWidth="1"/>
    <col min="10" max="10" width="10.7109375" customWidth="1"/>
    <col min="11" max="11" width="11.7109375" customWidth="1"/>
    <col min="12" max="12" width="11.42578125" bestFit="1" customWidth="1"/>
    <col min="13" max="13" width="10" bestFit="1" customWidth="1"/>
    <col min="14" max="14" width="11.85546875" customWidth="1"/>
    <col min="15" max="15" width="10.42578125" customWidth="1"/>
    <col min="16" max="16" width="13.140625" customWidth="1"/>
    <col min="17" max="17" width="12" customWidth="1"/>
    <col min="18" max="18" width="9.140625" bestFit="1" customWidth="1"/>
    <col min="19" max="19" width="10.7109375" bestFit="1" customWidth="1"/>
    <col min="20" max="21" width="9.85546875" bestFit="1" customWidth="1"/>
    <col min="22" max="22" width="9" bestFit="1" customWidth="1"/>
    <col min="23" max="23" width="9.85546875" bestFit="1" customWidth="1"/>
    <col min="24" max="24" width="10.7109375" bestFit="1" customWidth="1"/>
    <col min="25" max="25" width="10.28515625" bestFit="1" customWidth="1"/>
    <col min="26" max="26" width="12.5703125" bestFit="1" customWidth="1"/>
    <col min="27" max="27" width="8.85546875" bestFit="1" customWidth="1"/>
    <col min="28" max="28" width="9.85546875" customWidth="1"/>
    <col min="29" max="29" width="10" customWidth="1"/>
    <col min="30" max="30" width="10.28515625" bestFit="1" customWidth="1"/>
    <col min="31" max="31" width="9.85546875" bestFit="1" customWidth="1"/>
    <col min="32" max="32" width="9.5703125" bestFit="1" customWidth="1"/>
    <col min="33" max="33" width="10.28515625" bestFit="1" customWidth="1"/>
    <col min="34" max="34" width="11" bestFit="1" customWidth="1"/>
    <col min="35" max="35" width="9.7109375" bestFit="1" customWidth="1"/>
  </cols>
  <sheetData>
    <row r="1" spans="1:35" s="16" customFormat="1" ht="18.75" customHeight="1" x14ac:dyDescent="0.2">
      <c r="A1" s="154"/>
      <c r="B1" s="155"/>
      <c r="C1" s="156" t="s">
        <v>8</v>
      </c>
      <c r="D1" s="157"/>
      <c r="E1" s="157"/>
      <c r="F1" s="157"/>
      <c r="G1" s="157"/>
      <c r="H1" s="157"/>
      <c r="I1" s="157"/>
      <c r="J1" s="158"/>
      <c r="K1" s="156" t="s">
        <v>8</v>
      </c>
      <c r="L1" s="157"/>
      <c r="M1" s="157"/>
      <c r="N1" s="157"/>
      <c r="O1" s="157"/>
      <c r="P1" s="157"/>
      <c r="Q1" s="157"/>
      <c r="R1" s="158"/>
      <c r="S1" s="156" t="s">
        <v>8</v>
      </c>
      <c r="T1" s="157"/>
      <c r="U1" s="157"/>
      <c r="V1" s="157"/>
      <c r="W1" s="157"/>
      <c r="X1" s="157"/>
      <c r="Y1" s="157"/>
      <c r="Z1" s="158"/>
      <c r="AA1" s="156" t="s">
        <v>8</v>
      </c>
      <c r="AB1" s="157"/>
      <c r="AC1" s="157"/>
      <c r="AD1" s="157"/>
      <c r="AE1" s="157"/>
      <c r="AF1" s="157"/>
      <c r="AG1" s="157"/>
      <c r="AH1" s="157"/>
      <c r="AI1" s="158"/>
    </row>
    <row r="2" spans="1:35" s="16" customFormat="1" ht="149.25" customHeight="1" x14ac:dyDescent="0.2">
      <c r="A2" s="23"/>
      <c r="B2" s="23" t="s">
        <v>11</v>
      </c>
      <c r="C2" s="23" t="s">
        <v>145</v>
      </c>
      <c r="D2" s="23" t="s">
        <v>479</v>
      </c>
      <c r="E2" s="23" t="s">
        <v>480</v>
      </c>
      <c r="F2" s="23" t="s">
        <v>481</v>
      </c>
      <c r="G2" s="23" t="s">
        <v>490</v>
      </c>
      <c r="H2" s="23" t="s">
        <v>482</v>
      </c>
      <c r="I2" s="23" t="s">
        <v>483</v>
      </c>
      <c r="J2" s="23" t="s">
        <v>484</v>
      </c>
      <c r="K2" s="23" t="s">
        <v>485</v>
      </c>
      <c r="L2" s="23" t="s">
        <v>486</v>
      </c>
      <c r="M2" s="23" t="s">
        <v>147</v>
      </c>
      <c r="N2" s="23" t="s">
        <v>487</v>
      </c>
      <c r="O2" s="23" t="s">
        <v>488</v>
      </c>
      <c r="P2" s="23" t="s">
        <v>489</v>
      </c>
      <c r="Q2" s="23" t="s">
        <v>148</v>
      </c>
      <c r="R2" s="23" t="s">
        <v>491</v>
      </c>
      <c r="S2" s="23" t="s">
        <v>149</v>
      </c>
      <c r="T2" s="23" t="s">
        <v>492</v>
      </c>
      <c r="U2" s="23" t="s">
        <v>493</v>
      </c>
      <c r="V2" s="23" t="s">
        <v>494</v>
      </c>
      <c r="W2" s="23" t="s">
        <v>495</v>
      </c>
      <c r="X2" s="23" t="s">
        <v>496</v>
      </c>
      <c r="Y2" s="23" t="s">
        <v>497</v>
      </c>
      <c r="Z2" s="23" t="s">
        <v>498</v>
      </c>
      <c r="AA2" s="23" t="s">
        <v>501</v>
      </c>
      <c r="AB2" s="23" t="s">
        <v>499</v>
      </c>
      <c r="AC2" s="23" t="s">
        <v>502</v>
      </c>
      <c r="AD2" s="23" t="s">
        <v>503</v>
      </c>
      <c r="AE2" s="23" t="s">
        <v>504</v>
      </c>
      <c r="AF2" s="23" t="s">
        <v>500</v>
      </c>
      <c r="AG2" s="23" t="s">
        <v>505</v>
      </c>
      <c r="AH2" s="23" t="s">
        <v>506</v>
      </c>
      <c r="AI2" s="23" t="s">
        <v>507</v>
      </c>
    </row>
    <row r="3" spans="1:35" x14ac:dyDescent="0.2">
      <c r="A3" s="4">
        <v>1</v>
      </c>
      <c r="B3" s="5" t="s">
        <v>463</v>
      </c>
      <c r="C3" s="6">
        <v>47360332</v>
      </c>
      <c r="D3" s="6">
        <v>2210601</v>
      </c>
      <c r="E3" s="6">
        <v>0</v>
      </c>
      <c r="F3" s="6">
        <v>0</v>
      </c>
      <c r="G3" s="6">
        <v>0</v>
      </c>
      <c r="H3" s="6">
        <v>0</v>
      </c>
      <c r="I3" s="6">
        <v>703030</v>
      </c>
      <c r="J3" s="6">
        <v>0</v>
      </c>
      <c r="K3" s="6">
        <v>0</v>
      </c>
      <c r="L3" s="6">
        <v>0</v>
      </c>
      <c r="M3" s="6">
        <v>5082012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17713798</v>
      </c>
      <c r="U3" s="6">
        <v>8048482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572558</v>
      </c>
      <c r="AC3" s="6">
        <v>0</v>
      </c>
      <c r="AD3" s="6">
        <v>0</v>
      </c>
      <c r="AE3" s="6">
        <v>6745369</v>
      </c>
      <c r="AF3" s="6">
        <v>3039828</v>
      </c>
      <c r="AG3" s="6">
        <v>3244654</v>
      </c>
      <c r="AH3" s="6">
        <v>0</v>
      </c>
      <c r="AI3" s="6">
        <v>0</v>
      </c>
    </row>
    <row r="4" spans="1:35" x14ac:dyDescent="0.2">
      <c r="A4" s="4">
        <v>2</v>
      </c>
      <c r="B4" s="5" t="s">
        <v>464</v>
      </c>
      <c r="C4" s="6">
        <v>11312214</v>
      </c>
      <c r="D4" s="6">
        <v>8326214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1926000</v>
      </c>
      <c r="U4" s="6">
        <v>0</v>
      </c>
      <c r="V4" s="6">
        <v>0</v>
      </c>
      <c r="W4" s="6">
        <v>0</v>
      </c>
      <c r="X4" s="6">
        <v>85000</v>
      </c>
      <c r="Y4" s="6">
        <v>255000</v>
      </c>
      <c r="Z4" s="6">
        <v>0</v>
      </c>
      <c r="AA4" s="6">
        <v>0</v>
      </c>
      <c r="AB4" s="6">
        <v>720000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</row>
    <row r="5" spans="1:35" x14ac:dyDescent="0.2">
      <c r="A5" s="4">
        <v>3</v>
      </c>
      <c r="B5" s="7" t="s">
        <v>465</v>
      </c>
      <c r="C5" s="8">
        <v>58672546</v>
      </c>
      <c r="D5" s="8">
        <v>10536815</v>
      </c>
      <c r="E5" s="8">
        <v>0</v>
      </c>
      <c r="F5" s="8">
        <v>0</v>
      </c>
      <c r="G5" s="8">
        <v>0</v>
      </c>
      <c r="H5" s="8">
        <v>0</v>
      </c>
      <c r="I5" s="8">
        <v>703030</v>
      </c>
      <c r="J5" s="8">
        <v>0</v>
      </c>
      <c r="K5" s="8">
        <v>0</v>
      </c>
      <c r="L5" s="8">
        <v>0</v>
      </c>
      <c r="M5" s="8">
        <v>5082012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19639798</v>
      </c>
      <c r="U5" s="8">
        <v>8048482</v>
      </c>
      <c r="V5" s="8">
        <v>0</v>
      </c>
      <c r="W5" s="8">
        <v>0</v>
      </c>
      <c r="X5" s="8">
        <v>85000</v>
      </c>
      <c r="Y5" s="8">
        <v>255000</v>
      </c>
      <c r="Z5" s="8">
        <v>0</v>
      </c>
      <c r="AA5" s="8">
        <v>0</v>
      </c>
      <c r="AB5" s="8">
        <v>1292558</v>
      </c>
      <c r="AC5" s="8">
        <v>0</v>
      </c>
      <c r="AD5" s="8">
        <v>0</v>
      </c>
      <c r="AE5" s="8">
        <v>6745369</v>
      </c>
      <c r="AF5" s="8">
        <v>3039828</v>
      </c>
      <c r="AG5" s="8">
        <v>3244654</v>
      </c>
      <c r="AH5" s="8">
        <v>0</v>
      </c>
      <c r="AI5" s="8">
        <v>0</v>
      </c>
    </row>
    <row r="6" spans="1:35" ht="25.5" x14ac:dyDescent="0.2">
      <c r="A6" s="4">
        <v>4</v>
      </c>
      <c r="B6" s="7" t="s">
        <v>466</v>
      </c>
      <c r="C6" s="8">
        <v>9598672</v>
      </c>
      <c r="D6" s="8">
        <v>1614943</v>
      </c>
      <c r="E6" s="8">
        <v>0</v>
      </c>
      <c r="F6" s="8">
        <v>0</v>
      </c>
      <c r="G6" s="8">
        <v>0</v>
      </c>
      <c r="H6" s="8">
        <v>0</v>
      </c>
      <c r="I6" s="8">
        <v>49307</v>
      </c>
      <c r="J6" s="8">
        <v>0</v>
      </c>
      <c r="K6" s="8">
        <v>0</v>
      </c>
      <c r="L6" s="8">
        <v>0</v>
      </c>
      <c r="M6" s="8">
        <v>894093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3293279</v>
      </c>
      <c r="U6" s="8">
        <v>1296466</v>
      </c>
      <c r="V6" s="8">
        <v>0</v>
      </c>
      <c r="W6" s="8">
        <v>0</v>
      </c>
      <c r="X6" s="8">
        <v>0</v>
      </c>
      <c r="Y6" s="8">
        <v>53552</v>
      </c>
      <c r="Z6" s="8">
        <v>0</v>
      </c>
      <c r="AA6" s="8">
        <v>0</v>
      </c>
      <c r="AB6" s="8">
        <v>233818</v>
      </c>
      <c r="AC6" s="8">
        <v>0</v>
      </c>
      <c r="AD6" s="8">
        <v>0</v>
      </c>
      <c r="AE6" s="8">
        <v>1103481</v>
      </c>
      <c r="AF6" s="8">
        <v>510100</v>
      </c>
      <c r="AG6" s="8">
        <v>549633</v>
      </c>
      <c r="AH6" s="8">
        <v>0</v>
      </c>
      <c r="AI6" s="8">
        <v>0</v>
      </c>
    </row>
    <row r="7" spans="1:35" x14ac:dyDescent="0.2">
      <c r="A7" s="4">
        <v>5</v>
      </c>
      <c r="B7" s="5" t="s">
        <v>467</v>
      </c>
      <c r="C7" s="6">
        <v>22091046</v>
      </c>
      <c r="D7" s="6">
        <v>741587</v>
      </c>
      <c r="E7" s="6">
        <v>0</v>
      </c>
      <c r="F7" s="6">
        <v>18367</v>
      </c>
      <c r="G7" s="6">
        <v>0</v>
      </c>
      <c r="H7" s="6">
        <v>0</v>
      </c>
      <c r="I7" s="6">
        <v>0</v>
      </c>
      <c r="J7" s="6">
        <v>40943</v>
      </c>
      <c r="K7" s="6">
        <v>1195194</v>
      </c>
      <c r="L7" s="6">
        <v>0</v>
      </c>
      <c r="M7" s="6">
        <v>4438338</v>
      </c>
      <c r="N7" s="6">
        <v>394387</v>
      </c>
      <c r="O7" s="6">
        <v>0</v>
      </c>
      <c r="P7" s="6">
        <v>14961</v>
      </c>
      <c r="Q7" s="6">
        <v>0</v>
      </c>
      <c r="R7" s="6">
        <v>0</v>
      </c>
      <c r="S7" s="6">
        <v>92173</v>
      </c>
      <c r="T7" s="6">
        <v>6946883</v>
      </c>
      <c r="U7" s="6">
        <v>1635118</v>
      </c>
      <c r="V7" s="6">
        <v>0</v>
      </c>
      <c r="W7" s="6">
        <v>0</v>
      </c>
      <c r="X7" s="6">
        <v>3166</v>
      </c>
      <c r="Y7" s="6">
        <v>0</v>
      </c>
      <c r="Z7" s="6">
        <v>738887</v>
      </c>
      <c r="AA7" s="6">
        <v>0</v>
      </c>
      <c r="AB7" s="6">
        <v>147219</v>
      </c>
      <c r="AC7" s="6">
        <v>263689</v>
      </c>
      <c r="AD7" s="6">
        <v>32400</v>
      </c>
      <c r="AE7" s="6">
        <v>4475506</v>
      </c>
      <c r="AF7" s="6">
        <v>32882</v>
      </c>
      <c r="AG7" s="6">
        <v>879346</v>
      </c>
      <c r="AH7" s="6">
        <v>0</v>
      </c>
      <c r="AI7" s="6">
        <v>0</v>
      </c>
    </row>
    <row r="8" spans="1:35" x14ac:dyDescent="0.2">
      <c r="A8" s="4">
        <v>6</v>
      </c>
      <c r="B8" s="5" t="s">
        <v>468</v>
      </c>
      <c r="C8" s="6">
        <v>2240351</v>
      </c>
      <c r="D8" s="6">
        <v>1633386</v>
      </c>
      <c r="E8" s="6">
        <v>0</v>
      </c>
      <c r="F8" s="6">
        <v>49300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56254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397801</v>
      </c>
      <c r="V8" s="6">
        <v>0</v>
      </c>
      <c r="W8" s="6">
        <v>0</v>
      </c>
      <c r="X8" s="6">
        <v>0</v>
      </c>
      <c r="Y8" s="6">
        <v>42670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60940</v>
      </c>
      <c r="AF8" s="6">
        <v>0</v>
      </c>
      <c r="AG8" s="6">
        <v>0</v>
      </c>
      <c r="AH8" s="6">
        <v>0</v>
      </c>
      <c r="AI8" s="6">
        <v>0</v>
      </c>
    </row>
    <row r="9" spans="1:35" x14ac:dyDescent="0.2">
      <c r="A9" s="4">
        <v>7</v>
      </c>
      <c r="B9" s="5" t="s">
        <v>469</v>
      </c>
      <c r="C9" s="6">
        <v>58203807</v>
      </c>
      <c r="D9" s="6">
        <v>8718531</v>
      </c>
      <c r="E9" s="6">
        <v>2098</v>
      </c>
      <c r="F9" s="6">
        <v>3392960</v>
      </c>
      <c r="G9" s="6">
        <v>0</v>
      </c>
      <c r="H9" s="6">
        <v>0</v>
      </c>
      <c r="I9" s="6">
        <v>0</v>
      </c>
      <c r="J9" s="6">
        <v>391343</v>
      </c>
      <c r="K9" s="6">
        <v>3825800</v>
      </c>
      <c r="L9" s="6">
        <v>0</v>
      </c>
      <c r="M9" s="6">
        <v>49976</v>
      </c>
      <c r="N9" s="6">
        <v>1331202</v>
      </c>
      <c r="O9" s="6">
        <v>93610</v>
      </c>
      <c r="P9" s="6">
        <v>86896</v>
      </c>
      <c r="Q9" s="6">
        <v>2256747</v>
      </c>
      <c r="R9" s="6">
        <v>5917593</v>
      </c>
      <c r="S9" s="6">
        <v>5620000</v>
      </c>
      <c r="T9" s="6">
        <v>6489637</v>
      </c>
      <c r="U9" s="6">
        <v>7655414</v>
      </c>
      <c r="V9" s="6">
        <v>9518875</v>
      </c>
      <c r="W9" s="6">
        <v>1800000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352537</v>
      </c>
      <c r="AE9" s="6">
        <v>53058</v>
      </c>
      <c r="AF9" s="6">
        <v>6500</v>
      </c>
      <c r="AG9" s="6">
        <v>641030</v>
      </c>
      <c r="AH9" s="6">
        <v>0</v>
      </c>
      <c r="AI9" s="6">
        <v>0</v>
      </c>
    </row>
    <row r="10" spans="1:35" ht="25.5" x14ac:dyDescent="0.2">
      <c r="A10" s="4">
        <v>8</v>
      </c>
      <c r="B10" s="5" t="s">
        <v>470</v>
      </c>
      <c r="C10" s="6">
        <v>325600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79000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2100</v>
      </c>
      <c r="U10" s="6">
        <v>211290</v>
      </c>
      <c r="V10" s="6">
        <v>16250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16960</v>
      </c>
      <c r="AH10" s="6">
        <v>0</v>
      </c>
      <c r="AI10" s="6">
        <v>0</v>
      </c>
    </row>
    <row r="11" spans="1:35" ht="25.5" x14ac:dyDescent="0.2">
      <c r="A11" s="4">
        <v>9</v>
      </c>
      <c r="B11" s="5" t="s">
        <v>471</v>
      </c>
      <c r="C11" s="6">
        <v>15379913</v>
      </c>
      <c r="D11" s="6">
        <v>3252853</v>
      </c>
      <c r="E11" s="6">
        <v>439</v>
      </c>
      <c r="F11" s="6">
        <v>399051</v>
      </c>
      <c r="G11" s="6">
        <v>0</v>
      </c>
      <c r="H11" s="6">
        <v>0</v>
      </c>
      <c r="I11" s="6">
        <v>0</v>
      </c>
      <c r="J11" s="6">
        <v>49157</v>
      </c>
      <c r="K11" s="6">
        <v>1355671</v>
      </c>
      <c r="L11" s="6">
        <v>288780</v>
      </c>
      <c r="M11" s="6">
        <v>887779</v>
      </c>
      <c r="N11" s="6">
        <v>415016</v>
      </c>
      <c r="O11" s="6">
        <v>25275</v>
      </c>
      <c r="P11" s="6">
        <v>4039</v>
      </c>
      <c r="Q11" s="6">
        <v>713082</v>
      </c>
      <c r="R11" s="6">
        <v>1508886</v>
      </c>
      <c r="S11" s="6">
        <v>1199390</v>
      </c>
      <c r="T11" s="6">
        <v>3174794</v>
      </c>
      <c r="U11" s="6">
        <v>653747</v>
      </c>
      <c r="V11" s="6">
        <v>7349</v>
      </c>
      <c r="W11" s="6">
        <v>0</v>
      </c>
      <c r="X11" s="6">
        <v>855</v>
      </c>
      <c r="Y11" s="6">
        <v>11520</v>
      </c>
      <c r="Z11" s="6">
        <v>95221</v>
      </c>
      <c r="AA11" s="6">
        <v>0</v>
      </c>
      <c r="AB11" s="6">
        <v>2261</v>
      </c>
      <c r="AC11" s="6">
        <v>42911</v>
      </c>
      <c r="AD11" s="6">
        <v>660</v>
      </c>
      <c r="AE11" s="6">
        <v>893989</v>
      </c>
      <c r="AF11" s="6">
        <v>8878</v>
      </c>
      <c r="AG11" s="6">
        <v>388310</v>
      </c>
      <c r="AH11" s="6">
        <v>0</v>
      </c>
      <c r="AI11" s="6">
        <v>0</v>
      </c>
    </row>
    <row r="12" spans="1:35" x14ac:dyDescent="0.2">
      <c r="A12" s="4">
        <v>10</v>
      </c>
      <c r="B12" s="7" t="s">
        <v>472</v>
      </c>
      <c r="C12" s="8">
        <v>98240717</v>
      </c>
      <c r="D12" s="8">
        <v>14346357</v>
      </c>
      <c r="E12" s="8">
        <v>2537</v>
      </c>
      <c r="F12" s="8">
        <v>3859678</v>
      </c>
      <c r="G12" s="8">
        <v>0</v>
      </c>
      <c r="H12" s="8">
        <v>0</v>
      </c>
      <c r="I12" s="8">
        <v>0</v>
      </c>
      <c r="J12" s="8">
        <v>481443</v>
      </c>
      <c r="K12" s="8">
        <v>6376665</v>
      </c>
      <c r="L12" s="8">
        <v>367780</v>
      </c>
      <c r="M12" s="8">
        <v>5432347</v>
      </c>
      <c r="N12" s="8">
        <v>2140605</v>
      </c>
      <c r="O12" s="8">
        <v>118885</v>
      </c>
      <c r="P12" s="8">
        <v>105896</v>
      </c>
      <c r="Q12" s="8">
        <v>2969829</v>
      </c>
      <c r="R12" s="8">
        <v>7426479</v>
      </c>
      <c r="S12" s="8">
        <v>6911563</v>
      </c>
      <c r="T12" s="8">
        <v>16613414</v>
      </c>
      <c r="U12" s="8">
        <v>10553370</v>
      </c>
      <c r="V12" s="8">
        <v>9542474</v>
      </c>
      <c r="W12" s="8">
        <v>1800000</v>
      </c>
      <c r="X12" s="8">
        <v>4021</v>
      </c>
      <c r="Y12" s="8">
        <v>54190</v>
      </c>
      <c r="Z12" s="8">
        <v>834108</v>
      </c>
      <c r="AA12" s="8">
        <v>0</v>
      </c>
      <c r="AB12" s="8">
        <v>149480</v>
      </c>
      <c r="AC12" s="8">
        <v>306600</v>
      </c>
      <c r="AD12" s="8">
        <v>385597</v>
      </c>
      <c r="AE12" s="8">
        <v>5483493</v>
      </c>
      <c r="AF12" s="8">
        <v>48260</v>
      </c>
      <c r="AG12" s="8">
        <v>1925646</v>
      </c>
      <c r="AH12" s="8">
        <v>0</v>
      </c>
      <c r="AI12" s="8">
        <v>0</v>
      </c>
    </row>
    <row r="13" spans="1:35" x14ac:dyDescent="0.2">
      <c r="A13" s="4">
        <v>11</v>
      </c>
      <c r="B13" s="7" t="s">
        <v>473</v>
      </c>
      <c r="C13" s="8">
        <v>1239114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1239114</v>
      </c>
      <c r="AI13" s="8">
        <v>0</v>
      </c>
    </row>
    <row r="14" spans="1:35" x14ac:dyDescent="0.2">
      <c r="A14" s="4">
        <v>12</v>
      </c>
      <c r="B14" s="7" t="s">
        <v>474</v>
      </c>
      <c r="C14" s="8">
        <v>45402240</v>
      </c>
      <c r="D14" s="8">
        <v>0</v>
      </c>
      <c r="E14" s="8">
        <v>0</v>
      </c>
      <c r="F14" s="8">
        <v>0</v>
      </c>
      <c r="G14" s="8">
        <v>12000</v>
      </c>
      <c r="H14" s="8">
        <v>44390240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1000000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</row>
    <row r="15" spans="1:35" x14ac:dyDescent="0.2">
      <c r="A15" s="4">
        <v>13</v>
      </c>
      <c r="B15" s="7" t="s">
        <v>475</v>
      </c>
      <c r="C15" s="8">
        <v>26306180</v>
      </c>
      <c r="D15" s="8">
        <v>540783</v>
      </c>
      <c r="E15" s="8">
        <v>0</v>
      </c>
      <c r="F15" s="8">
        <v>2527969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22108674</v>
      </c>
      <c r="Q15" s="8">
        <v>0</v>
      </c>
      <c r="R15" s="8">
        <v>0</v>
      </c>
      <c r="S15" s="8">
        <v>0</v>
      </c>
      <c r="T15" s="8">
        <v>1098854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29900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</row>
    <row r="16" spans="1:35" x14ac:dyDescent="0.2">
      <c r="A16" s="4">
        <v>14</v>
      </c>
      <c r="B16" s="7" t="s">
        <v>476</v>
      </c>
      <c r="C16" s="8">
        <v>893996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893996</v>
      </c>
      <c r="AH16" s="8">
        <v>0</v>
      </c>
      <c r="AI16" s="8">
        <v>0</v>
      </c>
    </row>
    <row r="17" spans="1:35" ht="25.5" x14ac:dyDescent="0.2">
      <c r="A17" s="4">
        <v>15</v>
      </c>
      <c r="B17" s="7" t="s">
        <v>477</v>
      </c>
      <c r="C17" s="8">
        <v>240353465</v>
      </c>
      <c r="D17" s="8">
        <v>27038898</v>
      </c>
      <c r="E17" s="8">
        <v>2537</v>
      </c>
      <c r="F17" s="8">
        <v>6387647</v>
      </c>
      <c r="G17" s="8">
        <v>12000</v>
      </c>
      <c r="H17" s="8">
        <v>44390240</v>
      </c>
      <c r="I17" s="8">
        <v>752337</v>
      </c>
      <c r="J17" s="8">
        <v>481443</v>
      </c>
      <c r="K17" s="8">
        <v>6376665</v>
      </c>
      <c r="L17" s="8">
        <v>367780</v>
      </c>
      <c r="M17" s="8">
        <v>11408452</v>
      </c>
      <c r="N17" s="8">
        <v>2140605</v>
      </c>
      <c r="O17" s="8">
        <v>118885</v>
      </c>
      <c r="P17" s="8">
        <v>22214570</v>
      </c>
      <c r="Q17" s="8">
        <v>2969829</v>
      </c>
      <c r="R17" s="8">
        <v>7426479</v>
      </c>
      <c r="S17" s="8">
        <v>6911563</v>
      </c>
      <c r="T17" s="8">
        <v>40645345</v>
      </c>
      <c r="U17" s="8">
        <v>19898318</v>
      </c>
      <c r="V17" s="8">
        <v>9542474</v>
      </c>
      <c r="W17" s="8">
        <v>1800000</v>
      </c>
      <c r="X17" s="8">
        <v>89021</v>
      </c>
      <c r="Y17" s="8">
        <v>362742</v>
      </c>
      <c r="Z17" s="8">
        <v>864008</v>
      </c>
      <c r="AA17" s="8">
        <v>1000000</v>
      </c>
      <c r="AB17" s="8">
        <v>1675856</v>
      </c>
      <c r="AC17" s="8">
        <v>306600</v>
      </c>
      <c r="AD17" s="8">
        <v>385597</v>
      </c>
      <c r="AE17" s="8">
        <v>13332343</v>
      </c>
      <c r="AF17" s="8">
        <v>3598188</v>
      </c>
      <c r="AG17" s="8">
        <v>6613929</v>
      </c>
      <c r="AH17" s="8">
        <v>1239114</v>
      </c>
      <c r="AI17" s="8">
        <v>0</v>
      </c>
    </row>
    <row r="18" spans="1:35" x14ac:dyDescent="0.2">
      <c r="A18" s="4">
        <v>16</v>
      </c>
      <c r="B18" s="7" t="s">
        <v>478</v>
      </c>
      <c r="C18" s="8">
        <v>20000567</v>
      </c>
      <c r="D18" s="8">
        <v>0</v>
      </c>
      <c r="E18" s="8">
        <v>0</v>
      </c>
      <c r="F18" s="8">
        <v>0</v>
      </c>
      <c r="G18" s="8">
        <v>6002623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13997944</v>
      </c>
    </row>
    <row r="19" spans="1:35" x14ac:dyDescent="0.2">
      <c r="A19" s="4">
        <v>17</v>
      </c>
      <c r="B19" s="7" t="s">
        <v>152</v>
      </c>
      <c r="C19" s="8">
        <v>260354032</v>
      </c>
      <c r="D19" s="8">
        <v>27038898</v>
      </c>
      <c r="E19" s="8">
        <v>2537</v>
      </c>
      <c r="F19" s="8">
        <v>6387647</v>
      </c>
      <c r="G19" s="8">
        <v>6014623</v>
      </c>
      <c r="H19" s="8">
        <v>44390240</v>
      </c>
      <c r="I19" s="8">
        <v>752337</v>
      </c>
      <c r="J19" s="8">
        <v>481443</v>
      </c>
      <c r="K19" s="8">
        <v>6376665</v>
      </c>
      <c r="L19" s="8">
        <v>367780</v>
      </c>
      <c r="M19" s="8">
        <v>11408452</v>
      </c>
      <c r="N19" s="8">
        <v>2140605</v>
      </c>
      <c r="O19" s="8">
        <v>118885</v>
      </c>
      <c r="P19" s="8">
        <v>22214570</v>
      </c>
      <c r="Q19" s="8">
        <v>2969829</v>
      </c>
      <c r="R19" s="8">
        <v>7426479</v>
      </c>
      <c r="S19" s="8">
        <v>6911563</v>
      </c>
      <c r="T19" s="8">
        <v>40645345</v>
      </c>
      <c r="U19" s="8">
        <v>19898318</v>
      </c>
      <c r="V19" s="8">
        <v>9542474</v>
      </c>
      <c r="W19" s="8">
        <v>1800000</v>
      </c>
      <c r="X19" s="8">
        <v>89021</v>
      </c>
      <c r="Y19" s="8">
        <v>362742</v>
      </c>
      <c r="Z19" s="8">
        <v>864008</v>
      </c>
      <c r="AA19" s="8">
        <v>1000000</v>
      </c>
      <c r="AB19" s="8">
        <v>1675856</v>
      </c>
      <c r="AC19" s="8">
        <v>306600</v>
      </c>
      <c r="AD19" s="8">
        <v>385597</v>
      </c>
      <c r="AE19" s="8">
        <v>13332343</v>
      </c>
      <c r="AF19" s="8">
        <v>3598188</v>
      </c>
      <c r="AG19" s="8">
        <v>6613929</v>
      </c>
      <c r="AH19" s="8">
        <v>1239114</v>
      </c>
      <c r="AI19" s="8">
        <v>13997944</v>
      </c>
    </row>
    <row r="20" spans="1:35" x14ac:dyDescent="0.2">
      <c r="A20" s="4">
        <v>18</v>
      </c>
      <c r="B20" s="5" t="s">
        <v>153</v>
      </c>
      <c r="C20" s="6">
        <v>21</v>
      </c>
      <c r="D20" s="6">
        <v>6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2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6</v>
      </c>
      <c r="U20" s="6">
        <v>2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2</v>
      </c>
      <c r="AF20" s="6">
        <v>1</v>
      </c>
      <c r="AG20" s="6">
        <v>1</v>
      </c>
      <c r="AH20" s="6">
        <v>0</v>
      </c>
      <c r="AI20" s="6">
        <v>0</v>
      </c>
    </row>
  </sheetData>
  <mergeCells count="5">
    <mergeCell ref="A1:B1"/>
    <mergeCell ref="C1:J1"/>
    <mergeCell ref="K1:R1"/>
    <mergeCell ref="S1:Z1"/>
    <mergeCell ref="AA1:AI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Roman,Félkövér"&amp;12
Mátraszentimre Községi Önkormányzat 2020. évi zárszámadása&amp;R&amp;"Times New Roman,Félkövér"&amp;9 4. melléklet a  6/2021. (V.31.) sz. Önkormányzati rendelethez
Adatok forintban!</oddHeader>
    <oddFooter xml:space="preserve">&amp;L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view="pageLayout" topLeftCell="J1" zoomScaleNormal="100" workbookViewId="0">
      <selection activeCell="N3" sqref="N3"/>
    </sheetView>
  </sheetViews>
  <sheetFormatPr defaultRowHeight="12.75" x14ac:dyDescent="0.2"/>
  <cols>
    <col min="1" max="1" width="4.140625" bestFit="1" customWidth="1"/>
    <col min="2" max="2" width="42.5703125" customWidth="1"/>
    <col min="3" max="3" width="12.42578125" bestFit="1" customWidth="1"/>
    <col min="4" max="4" width="10.7109375" customWidth="1"/>
    <col min="5" max="5" width="11" bestFit="1" customWidth="1"/>
    <col min="6" max="6" width="11.28515625" bestFit="1" customWidth="1"/>
    <col min="7" max="7" width="11.42578125" bestFit="1" customWidth="1"/>
    <col min="8" max="8" width="11.28515625" bestFit="1" customWidth="1"/>
    <col min="9" max="9" width="10.5703125" bestFit="1" customWidth="1"/>
    <col min="10" max="10" width="10" bestFit="1" customWidth="1"/>
    <col min="11" max="11" width="12.5703125" bestFit="1" customWidth="1"/>
    <col min="12" max="12" width="10.140625" bestFit="1" customWidth="1"/>
    <col min="13" max="13" width="10.7109375" bestFit="1" customWidth="1"/>
    <col min="14" max="14" width="12" bestFit="1" customWidth="1"/>
    <col min="15" max="15" width="10.140625" bestFit="1" customWidth="1"/>
    <col min="16" max="16" width="8" bestFit="1" customWidth="1"/>
    <col min="17" max="17" width="8.5703125" bestFit="1" customWidth="1"/>
    <col min="18" max="18" width="11.28515625" bestFit="1" customWidth="1"/>
    <col min="19" max="19" width="9.5703125" bestFit="1" customWidth="1"/>
    <col min="20" max="20" width="10.28515625" bestFit="1" customWidth="1"/>
    <col min="21" max="21" width="9.7109375" bestFit="1" customWidth="1"/>
    <col min="22" max="22" width="10.85546875" customWidth="1"/>
    <col min="23" max="23" width="13.42578125" bestFit="1" customWidth="1"/>
    <col min="24" max="24" width="11.28515625" bestFit="1" customWidth="1"/>
  </cols>
  <sheetData>
    <row r="1" spans="1:24" s="16" customFormat="1" ht="15.75" customHeight="1" x14ac:dyDescent="0.25">
      <c r="A1" s="154"/>
      <c r="B1" s="155"/>
      <c r="C1" s="159" t="s">
        <v>541</v>
      </c>
      <c r="D1" s="160"/>
      <c r="E1" s="160"/>
      <c r="F1" s="160"/>
      <c r="G1" s="160"/>
      <c r="H1" s="160"/>
      <c r="I1" s="161"/>
      <c r="J1" s="159" t="s">
        <v>541</v>
      </c>
      <c r="K1" s="160"/>
      <c r="L1" s="160"/>
      <c r="M1" s="160"/>
      <c r="N1" s="160"/>
      <c r="O1" s="160"/>
      <c r="P1" s="160"/>
      <c r="Q1" s="161"/>
      <c r="R1" s="159" t="s">
        <v>541</v>
      </c>
      <c r="S1" s="160"/>
      <c r="T1" s="160"/>
      <c r="U1" s="160"/>
      <c r="V1" s="160"/>
      <c r="W1" s="160"/>
      <c r="X1" s="161"/>
    </row>
    <row r="2" spans="1:24" s="16" customFormat="1" ht="126" x14ac:dyDescent="0.2">
      <c r="A2" s="33"/>
      <c r="B2" s="33" t="s">
        <v>11</v>
      </c>
      <c r="C2" s="33" t="s">
        <v>145</v>
      </c>
      <c r="D2" s="33" t="s">
        <v>531</v>
      </c>
      <c r="E2" s="33" t="s">
        <v>146</v>
      </c>
      <c r="F2" s="33" t="s">
        <v>532</v>
      </c>
      <c r="G2" s="33" t="s">
        <v>533</v>
      </c>
      <c r="H2" s="33" t="s">
        <v>534</v>
      </c>
      <c r="I2" s="33" t="s">
        <v>1018</v>
      </c>
      <c r="J2" s="33" t="s">
        <v>484</v>
      </c>
      <c r="K2" s="33" t="s">
        <v>1019</v>
      </c>
      <c r="L2" s="33" t="s">
        <v>147</v>
      </c>
      <c r="M2" s="33" t="s">
        <v>1020</v>
      </c>
      <c r="N2" s="33" t="s">
        <v>1021</v>
      </c>
      <c r="O2" s="33" t="s">
        <v>535</v>
      </c>
      <c r="P2" s="33" t="s">
        <v>536</v>
      </c>
      <c r="Q2" s="33" t="s">
        <v>492</v>
      </c>
      <c r="R2" s="33" t="s">
        <v>150</v>
      </c>
      <c r="S2" s="33" t="s">
        <v>497</v>
      </c>
      <c r="T2" s="33" t="s">
        <v>151</v>
      </c>
      <c r="U2" s="33" t="s">
        <v>537</v>
      </c>
      <c r="V2" s="33" t="s">
        <v>538</v>
      </c>
      <c r="W2" s="33" t="s">
        <v>539</v>
      </c>
      <c r="X2" s="33" t="s">
        <v>540</v>
      </c>
    </row>
    <row r="3" spans="1:24" ht="16.5" customHeight="1" x14ac:dyDescent="0.2">
      <c r="A3" s="9">
        <v>1</v>
      </c>
      <c r="B3" s="10" t="s">
        <v>508</v>
      </c>
      <c r="C3" s="11">
        <v>44642404</v>
      </c>
      <c r="D3" s="11">
        <v>0</v>
      </c>
      <c r="E3" s="11">
        <v>0</v>
      </c>
      <c r="F3" s="11">
        <v>0</v>
      </c>
      <c r="G3" s="11">
        <v>44642404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</row>
    <row r="4" spans="1:24" ht="31.5" x14ac:dyDescent="0.2">
      <c r="A4" s="9">
        <v>2</v>
      </c>
      <c r="B4" s="10" t="s">
        <v>509</v>
      </c>
      <c r="C4" s="11">
        <v>17294908</v>
      </c>
      <c r="D4" s="11">
        <v>0</v>
      </c>
      <c r="E4" s="11">
        <v>0</v>
      </c>
      <c r="F4" s="11">
        <v>0</v>
      </c>
      <c r="G4" s="11">
        <v>0</v>
      </c>
      <c r="H4" s="11">
        <v>1411247</v>
      </c>
      <c r="I4" s="11">
        <v>376167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585994</v>
      </c>
      <c r="R4" s="11">
        <v>14601900</v>
      </c>
      <c r="S4" s="11">
        <v>319600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</row>
    <row r="5" spans="1:24" ht="31.5" x14ac:dyDescent="0.2">
      <c r="A5" s="12">
        <v>3</v>
      </c>
      <c r="B5" s="13" t="s">
        <v>510</v>
      </c>
      <c r="C5" s="14">
        <v>61937312</v>
      </c>
      <c r="D5" s="14">
        <v>0</v>
      </c>
      <c r="E5" s="14">
        <v>0</v>
      </c>
      <c r="F5" s="14">
        <v>0</v>
      </c>
      <c r="G5" s="14">
        <v>44642404</v>
      </c>
      <c r="H5" s="14" t="s">
        <v>1016</v>
      </c>
      <c r="I5" s="14">
        <v>376167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585994</v>
      </c>
      <c r="R5" s="14">
        <v>14601900</v>
      </c>
      <c r="S5" s="14">
        <v>319600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</row>
    <row r="6" spans="1:24" ht="31.5" x14ac:dyDescent="0.2">
      <c r="A6" s="12">
        <v>5</v>
      </c>
      <c r="B6" s="13" t="s">
        <v>511</v>
      </c>
      <c r="C6" s="14">
        <v>8168561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8168561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</row>
    <row r="7" spans="1:24" ht="15.75" x14ac:dyDescent="0.2">
      <c r="A7" s="9">
        <v>6</v>
      </c>
      <c r="B7" s="10" t="s">
        <v>512</v>
      </c>
      <c r="C7" s="11">
        <v>54262229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54262229</v>
      </c>
      <c r="X7" s="11">
        <v>0</v>
      </c>
    </row>
    <row r="8" spans="1:24" ht="15.75" x14ac:dyDescent="0.2">
      <c r="A8" s="9">
        <v>7</v>
      </c>
      <c r="B8" s="10" t="s">
        <v>513</v>
      </c>
      <c r="C8" s="11">
        <v>42521681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42521681</v>
      </c>
      <c r="X8" s="11">
        <v>0</v>
      </c>
    </row>
    <row r="9" spans="1:24" ht="19.5" customHeight="1" x14ac:dyDescent="0.2">
      <c r="A9" s="9">
        <v>8</v>
      </c>
      <c r="B9" s="10" t="s">
        <v>514</v>
      </c>
      <c r="C9" s="11">
        <v>13350050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13350050</v>
      </c>
      <c r="X9" s="11">
        <v>0</v>
      </c>
    </row>
    <row r="10" spans="1:24" ht="15.75" x14ac:dyDescent="0.2">
      <c r="A10" s="9">
        <v>9</v>
      </c>
      <c r="B10" s="10" t="s">
        <v>515</v>
      </c>
      <c r="C10" s="11">
        <v>55871731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55871731</v>
      </c>
      <c r="X10" s="11">
        <v>0</v>
      </c>
    </row>
    <row r="11" spans="1:24" ht="15.75" x14ac:dyDescent="0.2">
      <c r="A11" s="9">
        <v>10</v>
      </c>
      <c r="B11" s="10" t="s">
        <v>516</v>
      </c>
      <c r="C11" s="11">
        <v>611261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148221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463040</v>
      </c>
      <c r="X11" s="11">
        <v>0</v>
      </c>
    </row>
    <row r="12" spans="1:24" ht="19.5" customHeight="1" x14ac:dyDescent="0.2">
      <c r="A12" s="12">
        <v>11</v>
      </c>
      <c r="B12" s="13" t="s">
        <v>517</v>
      </c>
      <c r="C12" s="14">
        <v>110745221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148221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110597000</v>
      </c>
      <c r="X12" s="14">
        <v>0</v>
      </c>
    </row>
    <row r="13" spans="1:24" ht="15.75" x14ac:dyDescent="0.2">
      <c r="A13" s="9">
        <v>12</v>
      </c>
      <c r="B13" s="10" t="s">
        <v>128</v>
      </c>
      <c r="C13" s="11">
        <v>6000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6000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</row>
    <row r="14" spans="1:24" ht="21" customHeight="1" x14ac:dyDescent="0.2">
      <c r="A14" s="9">
        <v>13</v>
      </c>
      <c r="B14" s="10" t="s">
        <v>520</v>
      </c>
      <c r="C14" s="11">
        <v>9213655</v>
      </c>
      <c r="D14" s="11">
        <v>211173</v>
      </c>
      <c r="E14" s="11">
        <v>61000</v>
      </c>
      <c r="F14" s="11">
        <v>2743555</v>
      </c>
      <c r="G14" s="11">
        <v>77165</v>
      </c>
      <c r="H14" s="11">
        <v>0</v>
      </c>
      <c r="I14" s="11">
        <v>0</v>
      </c>
      <c r="J14" s="11">
        <v>586725</v>
      </c>
      <c r="K14" s="11">
        <v>0</v>
      </c>
      <c r="L14" s="11">
        <v>5251657</v>
      </c>
      <c r="M14" s="11">
        <v>0</v>
      </c>
      <c r="N14" s="11">
        <v>0</v>
      </c>
      <c r="O14" s="11">
        <v>282380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</row>
    <row r="15" spans="1:24" ht="15.75" x14ac:dyDescent="0.2">
      <c r="A15" s="9">
        <v>14</v>
      </c>
      <c r="B15" s="10" t="s">
        <v>518</v>
      </c>
      <c r="C15" s="11">
        <v>511608</v>
      </c>
      <c r="D15" s="11">
        <v>0</v>
      </c>
      <c r="E15" s="11">
        <v>0</v>
      </c>
      <c r="F15" s="11">
        <v>110034</v>
      </c>
      <c r="G15" s="11">
        <v>23622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377952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</row>
    <row r="16" spans="1:24" ht="15.75" x14ac:dyDescent="0.2">
      <c r="A16" s="9">
        <v>15</v>
      </c>
      <c r="B16" s="10" t="s">
        <v>132</v>
      </c>
      <c r="C16" s="11">
        <v>4696976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4696976</v>
      </c>
      <c r="U16" s="11">
        <v>0</v>
      </c>
      <c r="V16" s="11">
        <v>0</v>
      </c>
      <c r="W16" s="11">
        <v>0</v>
      </c>
      <c r="X16" s="11">
        <v>0</v>
      </c>
    </row>
    <row r="17" spans="1:24" ht="15.75" x14ac:dyDescent="0.2">
      <c r="A17" s="9">
        <v>16</v>
      </c>
      <c r="B17" s="10" t="s">
        <v>133</v>
      </c>
      <c r="C17" s="11">
        <v>3888515</v>
      </c>
      <c r="D17" s="11">
        <v>57019</v>
      </c>
      <c r="E17" s="11">
        <v>5940</v>
      </c>
      <c r="F17" s="11">
        <v>795613</v>
      </c>
      <c r="G17" s="11">
        <v>6963</v>
      </c>
      <c r="H17" s="11">
        <v>0</v>
      </c>
      <c r="I17" s="11">
        <v>0</v>
      </c>
      <c r="J17" s="11">
        <v>158415</v>
      </c>
      <c r="K17" s="11">
        <v>0</v>
      </c>
      <c r="L17" s="11">
        <v>1417983</v>
      </c>
      <c r="M17" s="11">
        <v>102048</v>
      </c>
      <c r="N17" s="11">
        <v>0</v>
      </c>
      <c r="O17" s="11">
        <v>76245</v>
      </c>
      <c r="P17" s="11">
        <v>0</v>
      </c>
      <c r="Q17" s="11">
        <v>0</v>
      </c>
      <c r="R17" s="11">
        <v>0</v>
      </c>
      <c r="S17" s="11">
        <v>0</v>
      </c>
      <c r="T17" s="11">
        <v>1268289</v>
      </c>
      <c r="U17" s="11">
        <v>0</v>
      </c>
      <c r="V17" s="11">
        <v>0</v>
      </c>
      <c r="W17" s="11">
        <v>0</v>
      </c>
      <c r="X17" s="11">
        <v>0</v>
      </c>
    </row>
    <row r="18" spans="1:24" ht="31.5" x14ac:dyDescent="0.2">
      <c r="A18" s="24">
        <v>17</v>
      </c>
      <c r="B18" s="25" t="s">
        <v>521</v>
      </c>
      <c r="C18" s="26">
        <v>238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238</v>
      </c>
      <c r="V18" s="26">
        <v>0</v>
      </c>
      <c r="W18" s="26">
        <v>0</v>
      </c>
      <c r="X18" s="26">
        <v>0</v>
      </c>
    </row>
    <row r="19" spans="1:24" s="1" customFormat="1" ht="15.75" x14ac:dyDescent="0.2">
      <c r="A19" s="9">
        <v>18</v>
      </c>
      <c r="B19" s="2" t="s">
        <v>522</v>
      </c>
      <c r="C19" s="29">
        <v>20637</v>
      </c>
      <c r="D19" s="29">
        <v>4033</v>
      </c>
      <c r="E19" s="29">
        <v>0</v>
      </c>
      <c r="F19" s="29">
        <v>14002</v>
      </c>
      <c r="G19" s="29">
        <v>0</v>
      </c>
      <c r="H19" s="29">
        <v>740</v>
      </c>
      <c r="I19" s="29">
        <v>0</v>
      </c>
      <c r="J19" s="29">
        <v>0</v>
      </c>
      <c r="K19" s="29">
        <v>3</v>
      </c>
      <c r="L19" s="29">
        <v>0</v>
      </c>
      <c r="M19" s="29">
        <v>0</v>
      </c>
      <c r="N19" s="29">
        <v>0</v>
      </c>
      <c r="O19" s="29">
        <v>1</v>
      </c>
      <c r="P19" s="29">
        <v>4</v>
      </c>
      <c r="Q19" s="29">
        <v>1830</v>
      </c>
      <c r="R19" s="29">
        <v>3</v>
      </c>
      <c r="S19" s="29">
        <v>0</v>
      </c>
      <c r="T19" s="29">
        <v>0</v>
      </c>
      <c r="U19" s="29">
        <v>21</v>
      </c>
      <c r="V19" s="29">
        <v>0</v>
      </c>
      <c r="W19" s="29">
        <v>0</v>
      </c>
      <c r="X19" s="29">
        <v>0</v>
      </c>
    </row>
    <row r="20" spans="1:24" ht="15.75" x14ac:dyDescent="0.2">
      <c r="A20" s="24">
        <v>19</v>
      </c>
      <c r="B20" s="27" t="s">
        <v>519</v>
      </c>
      <c r="C20" s="28">
        <v>18337629</v>
      </c>
      <c r="D20" s="28">
        <v>272225</v>
      </c>
      <c r="E20" s="28">
        <v>66940</v>
      </c>
      <c r="F20" s="28">
        <v>3663204</v>
      </c>
      <c r="G20" s="28">
        <v>107750</v>
      </c>
      <c r="H20" s="28">
        <v>740</v>
      </c>
      <c r="I20" s="28">
        <v>0</v>
      </c>
      <c r="J20" s="28">
        <v>745140</v>
      </c>
      <c r="K20" s="28">
        <v>3</v>
      </c>
      <c r="L20" s="28">
        <v>6669640</v>
      </c>
      <c r="M20" s="28">
        <v>480000</v>
      </c>
      <c r="N20" s="28">
        <v>0</v>
      </c>
      <c r="O20" s="28">
        <v>358626</v>
      </c>
      <c r="P20" s="28">
        <v>4</v>
      </c>
      <c r="Q20" s="28">
        <v>7830</v>
      </c>
      <c r="R20" s="28">
        <v>3</v>
      </c>
      <c r="S20" s="28">
        <v>0</v>
      </c>
      <c r="T20" s="28">
        <v>5965265</v>
      </c>
      <c r="U20" s="28">
        <v>259</v>
      </c>
      <c r="V20" s="28">
        <v>0</v>
      </c>
      <c r="W20" s="28">
        <v>0</v>
      </c>
      <c r="X20" s="28">
        <v>0</v>
      </c>
    </row>
    <row r="21" spans="1:24" ht="15.75" x14ac:dyDescent="0.2">
      <c r="A21" s="9">
        <v>20</v>
      </c>
      <c r="B21" s="10" t="s">
        <v>523</v>
      </c>
      <c r="C21" s="11">
        <v>10101063</v>
      </c>
      <c r="D21" s="11">
        <v>0</v>
      </c>
      <c r="E21" s="11">
        <v>0</v>
      </c>
      <c r="F21" s="11">
        <v>10101063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</row>
    <row r="22" spans="1:24" ht="15.75" x14ac:dyDescent="0.2">
      <c r="A22" s="9">
        <v>21</v>
      </c>
      <c r="B22" s="13" t="s">
        <v>524</v>
      </c>
      <c r="C22" s="14">
        <v>10101063</v>
      </c>
      <c r="D22" s="14">
        <v>0</v>
      </c>
      <c r="E22" s="14">
        <v>0</v>
      </c>
      <c r="F22" s="14">
        <v>10101063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</row>
    <row r="23" spans="1:24" ht="31.5" x14ac:dyDescent="0.2">
      <c r="A23" s="9">
        <v>22</v>
      </c>
      <c r="B23" s="13" t="s">
        <v>525</v>
      </c>
      <c r="C23" s="14">
        <v>62500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62500</v>
      </c>
      <c r="W23" s="14">
        <v>0</v>
      </c>
      <c r="X23" s="14">
        <v>0</v>
      </c>
    </row>
    <row r="24" spans="1:24" ht="16.5" customHeight="1" x14ac:dyDescent="0.2">
      <c r="A24" s="24">
        <v>23</v>
      </c>
      <c r="B24" s="13" t="s">
        <v>526</v>
      </c>
      <c r="C24" s="14">
        <v>2000000</v>
      </c>
      <c r="D24" s="14">
        <v>0</v>
      </c>
      <c r="E24" s="14">
        <v>0</v>
      </c>
      <c r="F24" s="14">
        <v>2000000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</row>
    <row r="25" spans="1:24" ht="31.5" x14ac:dyDescent="0.2">
      <c r="A25" s="9">
        <v>24</v>
      </c>
      <c r="B25" s="13" t="s">
        <v>527</v>
      </c>
      <c r="C25" s="14">
        <v>211352286</v>
      </c>
      <c r="D25" s="14">
        <v>272225</v>
      </c>
      <c r="E25" s="14">
        <v>66940</v>
      </c>
      <c r="F25" s="14">
        <v>15764267</v>
      </c>
      <c r="G25" s="14">
        <v>44750154</v>
      </c>
      <c r="H25" s="14">
        <v>1411987</v>
      </c>
      <c r="I25" s="14">
        <v>376167</v>
      </c>
      <c r="J25" s="14">
        <v>745140</v>
      </c>
      <c r="K25" s="14">
        <v>3</v>
      </c>
      <c r="L25" s="14">
        <v>6669640</v>
      </c>
      <c r="M25" s="14">
        <v>480000</v>
      </c>
      <c r="N25" s="14">
        <v>8168561</v>
      </c>
      <c r="O25" s="14">
        <v>506847</v>
      </c>
      <c r="P25" s="14">
        <v>4</v>
      </c>
      <c r="Q25" s="14">
        <v>593824</v>
      </c>
      <c r="R25" s="14">
        <v>14601903</v>
      </c>
      <c r="S25" s="14">
        <v>319600</v>
      </c>
      <c r="T25" s="14">
        <v>5965265</v>
      </c>
      <c r="U25" s="14">
        <v>259</v>
      </c>
      <c r="V25" s="14">
        <v>62500</v>
      </c>
      <c r="W25" s="14">
        <v>110597000</v>
      </c>
      <c r="X25" s="14">
        <v>0</v>
      </c>
    </row>
    <row r="26" spans="1:24" ht="15.75" x14ac:dyDescent="0.2">
      <c r="A26" s="9">
        <v>25</v>
      </c>
      <c r="B26" s="10" t="s">
        <v>528</v>
      </c>
      <c r="C26" s="11">
        <v>58180980</v>
      </c>
      <c r="D26" s="11">
        <v>0</v>
      </c>
      <c r="E26" s="11">
        <v>0</v>
      </c>
      <c r="F26" s="11">
        <v>0</v>
      </c>
      <c r="G26" s="11">
        <v>0</v>
      </c>
      <c r="H26" s="11">
        <v>58180980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</row>
    <row r="27" spans="1:24" ht="18.75" customHeight="1" x14ac:dyDescent="0.2">
      <c r="A27" s="9">
        <v>26</v>
      </c>
      <c r="B27" s="10" t="s">
        <v>142</v>
      </c>
      <c r="C27" s="11">
        <v>5334796</v>
      </c>
      <c r="D27" s="11">
        <v>0</v>
      </c>
      <c r="E27" s="11">
        <v>0</v>
      </c>
      <c r="F27" s="11">
        <v>0</v>
      </c>
      <c r="G27" s="11">
        <v>5334796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</row>
    <row r="28" spans="1:24" ht="15.75" x14ac:dyDescent="0.2">
      <c r="A28" s="24">
        <v>27</v>
      </c>
      <c r="B28" s="10" t="s">
        <v>144</v>
      </c>
      <c r="C28" s="11">
        <v>27995888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27995888</v>
      </c>
    </row>
    <row r="29" spans="1:24" ht="18.75" customHeight="1" x14ac:dyDescent="0.2">
      <c r="A29" s="9">
        <v>28</v>
      </c>
      <c r="B29" s="13" t="s">
        <v>529</v>
      </c>
      <c r="C29" s="14">
        <v>91511664</v>
      </c>
      <c r="D29" s="14">
        <v>0</v>
      </c>
      <c r="E29" s="14">
        <v>0</v>
      </c>
      <c r="F29" s="14">
        <v>0</v>
      </c>
      <c r="G29" s="14">
        <v>5334796</v>
      </c>
      <c r="H29" s="14">
        <v>58180980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27995888</v>
      </c>
    </row>
    <row r="30" spans="1:24" ht="15.75" x14ac:dyDescent="0.2">
      <c r="A30" s="9">
        <v>29</v>
      </c>
      <c r="B30" s="13" t="s">
        <v>530</v>
      </c>
      <c r="C30" s="14">
        <v>302863950</v>
      </c>
      <c r="D30" s="14">
        <v>272225</v>
      </c>
      <c r="E30" s="14">
        <v>66940</v>
      </c>
      <c r="F30" s="14">
        <v>15764267</v>
      </c>
      <c r="G30" s="14">
        <v>50084950</v>
      </c>
      <c r="H30" s="14">
        <v>59592967</v>
      </c>
      <c r="I30" s="14">
        <v>376167</v>
      </c>
      <c r="J30" s="14">
        <v>745140</v>
      </c>
      <c r="K30" s="14">
        <v>3</v>
      </c>
      <c r="L30" s="14">
        <v>6669640</v>
      </c>
      <c r="M30" s="14">
        <v>480000</v>
      </c>
      <c r="N30" s="14">
        <v>8168561</v>
      </c>
      <c r="O30" s="14">
        <v>506847</v>
      </c>
      <c r="P30" s="14">
        <v>4</v>
      </c>
      <c r="Q30" s="14">
        <v>593824</v>
      </c>
      <c r="R30" s="14">
        <v>14601903</v>
      </c>
      <c r="S30" s="14">
        <v>319600</v>
      </c>
      <c r="T30" s="14">
        <v>5965265</v>
      </c>
      <c r="U30" s="14">
        <v>259</v>
      </c>
      <c r="V30" s="14">
        <v>62500</v>
      </c>
      <c r="W30" s="14">
        <v>110597000</v>
      </c>
      <c r="X30" s="14">
        <v>27995888</v>
      </c>
    </row>
  </sheetData>
  <mergeCells count="4">
    <mergeCell ref="A1:B1"/>
    <mergeCell ref="J1:Q1"/>
    <mergeCell ref="C1:I1"/>
    <mergeCell ref="R1:X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&amp;C&amp;"Times New Roman,Félkövér"&amp;12
Mátraszentimre Községi Önkormányzat 2020. évi zárszámadása&amp;R&amp;"Times New Roman,Félkövér"&amp;9 5. melléklet a  6/2021. (V.31.) sz. Önkormányzati rendelethez
Adatok forintban!</oddHeader>
    <oddFooter xml:space="preserve">&amp;L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view="pageLayout" zoomScaleNormal="100" workbookViewId="0">
      <selection activeCell="C11" sqref="C11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</cols>
  <sheetData>
    <row r="1" spans="1:3" ht="15.75" x14ac:dyDescent="0.25">
      <c r="A1" s="153" t="s">
        <v>1017</v>
      </c>
      <c r="B1" s="162"/>
      <c r="C1" s="162"/>
    </row>
    <row r="2" spans="1:3" ht="15.75" x14ac:dyDescent="0.2">
      <c r="A2" s="23"/>
      <c r="B2" s="23" t="s">
        <v>11</v>
      </c>
      <c r="C2" s="23" t="s">
        <v>154</v>
      </c>
    </row>
    <row r="3" spans="1:3" ht="31.5" x14ac:dyDescent="0.2">
      <c r="A3" s="9" t="s">
        <v>2</v>
      </c>
      <c r="B3" s="10" t="s">
        <v>155</v>
      </c>
      <c r="C3" s="11">
        <v>211352286</v>
      </c>
    </row>
    <row r="4" spans="1:3" ht="31.5" x14ac:dyDescent="0.2">
      <c r="A4" s="9" t="s">
        <v>3</v>
      </c>
      <c r="B4" s="10" t="s">
        <v>156</v>
      </c>
      <c r="C4" s="11">
        <v>240353465</v>
      </c>
    </row>
    <row r="5" spans="1:3" ht="31.5" x14ac:dyDescent="0.2">
      <c r="A5" s="12" t="s">
        <v>4</v>
      </c>
      <c r="B5" s="13" t="s">
        <v>157</v>
      </c>
      <c r="C5" s="14">
        <v>-29001179</v>
      </c>
    </row>
    <row r="6" spans="1:3" ht="31.5" x14ac:dyDescent="0.2">
      <c r="A6" s="9" t="s">
        <v>6</v>
      </c>
      <c r="B6" s="10" t="s">
        <v>158</v>
      </c>
      <c r="C6" s="11">
        <v>91511664</v>
      </c>
    </row>
    <row r="7" spans="1:3" ht="31.5" x14ac:dyDescent="0.2">
      <c r="A7" s="9" t="s">
        <v>104</v>
      </c>
      <c r="B7" s="10" t="s">
        <v>159</v>
      </c>
      <c r="C7" s="11">
        <v>20000567</v>
      </c>
    </row>
    <row r="8" spans="1:3" ht="31.5" x14ac:dyDescent="0.2">
      <c r="A8" s="12" t="s">
        <v>18</v>
      </c>
      <c r="B8" s="13" t="s">
        <v>160</v>
      </c>
      <c r="C8" s="14">
        <v>71511097</v>
      </c>
    </row>
    <row r="9" spans="1:3" ht="31.5" x14ac:dyDescent="0.2">
      <c r="A9" s="12" t="s">
        <v>20</v>
      </c>
      <c r="B9" s="13" t="s">
        <v>161</v>
      </c>
      <c r="C9" s="14">
        <v>42509918</v>
      </c>
    </row>
    <row r="10" spans="1:3" ht="15.75" x14ac:dyDescent="0.2">
      <c r="A10" s="12" t="s">
        <v>31</v>
      </c>
      <c r="B10" s="13" t="s">
        <v>162</v>
      </c>
      <c r="C10" s="14">
        <v>42509918</v>
      </c>
    </row>
    <row r="11" spans="1:3" ht="31.5" x14ac:dyDescent="0.2">
      <c r="A11" s="12" t="s">
        <v>34</v>
      </c>
      <c r="B11" s="13" t="s">
        <v>163</v>
      </c>
      <c r="C11" s="14">
        <v>42509918</v>
      </c>
    </row>
  </sheetData>
  <mergeCells count="1">
    <mergeCell ref="A1:C1"/>
  </mergeCells>
  <pageMargins left="0.75" right="0.75" top="1" bottom="1" header="0.5" footer="0.5"/>
  <pageSetup orientation="portrait" r:id="rId1"/>
  <headerFooter alignWithMargins="0">
    <oddHeader>&amp;C&amp;"Times New Roman,Félkövér"&amp;12
Mátraszentimre Községi Önkormányzat 2020. évi zárszámadása&amp;R&amp;"Times New Roman,Félkövér"&amp;9 6. melléklet a 6/2021. (V.31.) sz. Önkormányzati rendelethez
Adatok forintban!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Layout" zoomScaleNormal="100" workbookViewId="0">
      <selection activeCell="F8" sqref="F8"/>
    </sheetView>
  </sheetViews>
  <sheetFormatPr defaultRowHeight="12.75" x14ac:dyDescent="0.2"/>
  <cols>
    <col min="1" max="1" width="3.28515625" bestFit="1" customWidth="1"/>
    <col min="2" max="2" width="31" customWidth="1"/>
    <col min="3" max="3" width="8.5703125" customWidth="1"/>
    <col min="4" max="4" width="11.28515625" bestFit="1" customWidth="1"/>
    <col min="5" max="5" width="10.140625" bestFit="1" customWidth="1"/>
    <col min="6" max="7" width="9.7109375" bestFit="1" customWidth="1"/>
    <col min="8" max="8" width="10.140625" bestFit="1" customWidth="1"/>
    <col min="9" max="9" width="8.5703125" bestFit="1" customWidth="1"/>
    <col min="10" max="10" width="8" bestFit="1" customWidth="1"/>
    <col min="11" max="12" width="10.28515625" bestFit="1" customWidth="1"/>
  </cols>
  <sheetData>
    <row r="1" spans="1:12" ht="15.75" x14ac:dyDescent="0.25">
      <c r="A1" s="153" t="s">
        <v>853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26" x14ac:dyDescent="0.2">
      <c r="A2" s="23"/>
      <c r="B2" s="23" t="s">
        <v>11</v>
      </c>
      <c r="C2" s="23" t="s">
        <v>543</v>
      </c>
      <c r="D2" s="23" t="s">
        <v>544</v>
      </c>
      <c r="E2" s="23" t="s">
        <v>164</v>
      </c>
      <c r="F2" s="23" t="s">
        <v>545</v>
      </c>
      <c r="G2" s="23" t="s">
        <v>546</v>
      </c>
      <c r="H2" s="23" t="s">
        <v>165</v>
      </c>
      <c r="I2" s="23" t="s">
        <v>542</v>
      </c>
      <c r="J2" s="23" t="s">
        <v>547</v>
      </c>
      <c r="K2" s="23" t="s">
        <v>548</v>
      </c>
      <c r="L2" s="23" t="s">
        <v>549</v>
      </c>
    </row>
    <row r="3" spans="1:12" ht="15.75" x14ac:dyDescent="0.2">
      <c r="A3" s="9" t="s">
        <v>166</v>
      </c>
      <c r="B3" s="10" t="s">
        <v>167</v>
      </c>
      <c r="C3" s="11">
        <v>10</v>
      </c>
      <c r="D3" s="11">
        <v>25267570</v>
      </c>
      <c r="E3" s="11">
        <v>1813910</v>
      </c>
      <c r="F3" s="11">
        <v>0</v>
      </c>
      <c r="G3" s="11">
        <v>962700</v>
      </c>
      <c r="H3" s="11">
        <v>1648250</v>
      </c>
      <c r="I3" s="11">
        <v>183099</v>
      </c>
      <c r="J3" s="11">
        <v>0</v>
      </c>
      <c r="K3" s="11">
        <v>725772</v>
      </c>
      <c r="L3" s="11">
        <v>0</v>
      </c>
    </row>
    <row r="4" spans="1:12" ht="15.75" x14ac:dyDescent="0.2">
      <c r="A4" s="9" t="s">
        <v>49</v>
      </c>
      <c r="B4" s="10" t="s">
        <v>168</v>
      </c>
      <c r="C4" s="11">
        <v>2</v>
      </c>
      <c r="D4" s="11">
        <v>5303703</v>
      </c>
      <c r="E4" s="11">
        <v>354910</v>
      </c>
      <c r="F4" s="11">
        <v>0</v>
      </c>
      <c r="G4" s="11">
        <v>0</v>
      </c>
      <c r="H4" s="11">
        <v>318083</v>
      </c>
      <c r="I4" s="11">
        <v>22000</v>
      </c>
      <c r="J4" s="11">
        <v>0</v>
      </c>
      <c r="K4" s="11">
        <v>44226</v>
      </c>
      <c r="L4" s="11">
        <v>0</v>
      </c>
    </row>
    <row r="5" spans="1:12" ht="15.75" x14ac:dyDescent="0.2">
      <c r="A5" s="9" t="s">
        <v>50</v>
      </c>
      <c r="B5" s="10" t="s">
        <v>169</v>
      </c>
      <c r="C5" s="11">
        <v>1</v>
      </c>
      <c r="D5" s="11">
        <v>3771265</v>
      </c>
      <c r="E5" s="11">
        <v>257400</v>
      </c>
      <c r="F5" s="11">
        <v>0</v>
      </c>
      <c r="G5" s="11">
        <v>0</v>
      </c>
      <c r="H5" s="11">
        <v>173500</v>
      </c>
      <c r="I5" s="11">
        <v>256650</v>
      </c>
      <c r="J5" s="11">
        <v>0</v>
      </c>
      <c r="K5" s="11">
        <v>500000</v>
      </c>
      <c r="L5" s="11">
        <v>0</v>
      </c>
    </row>
    <row r="6" spans="1:12" ht="31.5" x14ac:dyDescent="0.2">
      <c r="A6" s="12" t="s">
        <v>109</v>
      </c>
      <c r="B6" s="13" t="s">
        <v>170</v>
      </c>
      <c r="C6" s="14">
        <v>13</v>
      </c>
      <c r="D6" s="14">
        <v>34342538</v>
      </c>
      <c r="E6" s="14">
        <v>2426220</v>
      </c>
      <c r="F6" s="14">
        <v>0</v>
      </c>
      <c r="G6" s="14">
        <v>962700</v>
      </c>
      <c r="H6" s="14">
        <v>2139833</v>
      </c>
      <c r="I6" s="14">
        <v>461749</v>
      </c>
      <c r="J6" s="14">
        <v>0</v>
      </c>
      <c r="K6" s="14">
        <v>1269998</v>
      </c>
      <c r="L6" s="14">
        <v>0</v>
      </c>
    </row>
    <row r="7" spans="1:12" ht="47.25" x14ac:dyDescent="0.2">
      <c r="A7" s="9" t="s">
        <v>171</v>
      </c>
      <c r="B7" s="10" t="s">
        <v>172</v>
      </c>
      <c r="C7" s="11">
        <v>2</v>
      </c>
      <c r="D7" s="11">
        <v>4487674</v>
      </c>
      <c r="E7" s="11">
        <v>280000</v>
      </c>
      <c r="F7" s="11">
        <v>0</v>
      </c>
      <c r="G7" s="11">
        <v>0</v>
      </c>
      <c r="H7" s="11">
        <v>159040</v>
      </c>
      <c r="I7" s="11">
        <v>23000</v>
      </c>
      <c r="J7" s="11">
        <v>0</v>
      </c>
      <c r="K7" s="11">
        <v>104550</v>
      </c>
      <c r="L7" s="11">
        <v>0</v>
      </c>
    </row>
    <row r="8" spans="1:12" ht="15.75" x14ac:dyDescent="0.2">
      <c r="A8" s="9" t="s">
        <v>173</v>
      </c>
      <c r="B8" s="10" t="s">
        <v>174</v>
      </c>
      <c r="C8" s="11">
        <v>1</v>
      </c>
      <c r="D8" s="11">
        <v>703030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</row>
    <row r="9" spans="1:12" ht="47.25" x14ac:dyDescent="0.2">
      <c r="A9" s="12" t="s">
        <v>114</v>
      </c>
      <c r="B9" s="13" t="s">
        <v>175</v>
      </c>
      <c r="C9" s="14">
        <v>3</v>
      </c>
      <c r="D9" s="14">
        <v>5190704</v>
      </c>
      <c r="E9" s="14">
        <v>280000</v>
      </c>
      <c r="F9" s="14">
        <v>0</v>
      </c>
      <c r="G9" s="14">
        <v>0</v>
      </c>
      <c r="H9" s="14">
        <v>159040</v>
      </c>
      <c r="I9" s="14">
        <v>23000</v>
      </c>
      <c r="J9" s="14">
        <v>0</v>
      </c>
      <c r="K9" s="14">
        <v>104550</v>
      </c>
      <c r="L9" s="14">
        <v>0</v>
      </c>
    </row>
    <row r="10" spans="1:12" ht="15.75" x14ac:dyDescent="0.2">
      <c r="A10" s="9" t="s">
        <v>176</v>
      </c>
      <c r="B10" s="10" t="s">
        <v>177</v>
      </c>
      <c r="C10" s="11">
        <v>1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5329310</v>
      </c>
    </row>
    <row r="11" spans="1:12" ht="47.25" x14ac:dyDescent="0.2">
      <c r="A11" s="9" t="s">
        <v>178</v>
      </c>
      <c r="B11" s="10" t="s">
        <v>179</v>
      </c>
      <c r="C11" s="11">
        <v>3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1800000</v>
      </c>
    </row>
    <row r="12" spans="1:12" ht="47.25" x14ac:dyDescent="0.2">
      <c r="A12" s="9" t="s">
        <v>180</v>
      </c>
      <c r="B12" s="10" t="s">
        <v>181</v>
      </c>
      <c r="C12" s="11">
        <v>1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600000</v>
      </c>
    </row>
    <row r="13" spans="1:12" ht="47.25" x14ac:dyDescent="0.2">
      <c r="A13" s="12" t="s">
        <v>182</v>
      </c>
      <c r="B13" s="13" t="s">
        <v>183</v>
      </c>
      <c r="C13" s="14">
        <v>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7729310</v>
      </c>
    </row>
    <row r="14" spans="1:12" ht="63" x14ac:dyDescent="0.2">
      <c r="A14" s="12" t="s">
        <v>184</v>
      </c>
      <c r="B14" s="13" t="s">
        <v>185</v>
      </c>
      <c r="C14" s="14">
        <v>21</v>
      </c>
      <c r="D14" s="14">
        <v>39533242</v>
      </c>
      <c r="E14" s="14">
        <v>2706220</v>
      </c>
      <c r="F14" s="14">
        <v>0</v>
      </c>
      <c r="G14" s="14">
        <v>962700</v>
      </c>
      <c r="H14" s="14">
        <v>2298873</v>
      </c>
      <c r="I14" s="14">
        <v>484749</v>
      </c>
      <c r="J14" s="14">
        <v>0</v>
      </c>
      <c r="K14" s="14">
        <v>1374548</v>
      </c>
      <c r="L14" s="14">
        <v>7729310</v>
      </c>
    </row>
  </sheetData>
  <mergeCells count="1">
    <mergeCell ref="A1:L1"/>
  </mergeCells>
  <pageMargins left="0.75" right="0.75" top="1" bottom="1" header="0.5" footer="0.5"/>
  <pageSetup paperSize="9" orientation="landscape" r:id="rId1"/>
  <headerFooter alignWithMargins="0">
    <oddHeader>&amp;C&amp;"Times New Roman,Félkövér"&amp;12
Mátraszentimre Községi Önkormányzat 2020. évi zárszámadása&amp;R &amp;"Times New Roman,Félkövér"&amp;9 7. melléklet a  6/2021. (V.31.) sz. Önkormányzati rendelethez
Adatok forintban!</oddHeader>
    <oddFooter xml:space="preserve">&amp;L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Layout" zoomScaleNormal="100" workbookViewId="0">
      <selection activeCell="A2" sqref="A2:IV2"/>
    </sheetView>
  </sheetViews>
  <sheetFormatPr defaultRowHeight="12.75" x14ac:dyDescent="0.2"/>
  <cols>
    <col min="1" max="1" width="3.28515625" customWidth="1"/>
    <col min="2" max="2" width="32.42578125" customWidth="1"/>
    <col min="3" max="3" width="11.42578125" customWidth="1"/>
    <col min="4" max="4" width="9.7109375" customWidth="1"/>
    <col min="5" max="5" width="11.7109375" customWidth="1"/>
    <col min="6" max="6" width="15.140625" customWidth="1"/>
    <col min="7" max="7" width="13.140625" customWidth="1"/>
    <col min="8" max="8" width="12.42578125" bestFit="1" customWidth="1"/>
    <col min="9" max="9" width="12" bestFit="1" customWidth="1"/>
    <col min="10" max="10" width="8.85546875" bestFit="1" customWidth="1"/>
  </cols>
  <sheetData>
    <row r="1" spans="1:10" ht="15.75" x14ac:dyDescent="0.25">
      <c r="A1" s="153" t="s">
        <v>854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83.25" customHeight="1" x14ac:dyDescent="0.2">
      <c r="A2" s="23"/>
      <c r="B2" s="23" t="s">
        <v>11</v>
      </c>
      <c r="C2" s="23" t="s">
        <v>186</v>
      </c>
      <c r="D2" s="23" t="s">
        <v>187</v>
      </c>
      <c r="E2" s="23" t="s">
        <v>188</v>
      </c>
      <c r="F2" s="23" t="s">
        <v>189</v>
      </c>
      <c r="G2" s="23" t="s">
        <v>190</v>
      </c>
      <c r="H2" s="23" t="s">
        <v>1025</v>
      </c>
      <c r="I2" s="23" t="s">
        <v>191</v>
      </c>
      <c r="J2" s="23" t="s">
        <v>192</v>
      </c>
    </row>
    <row r="3" spans="1:10" ht="15.75" x14ac:dyDescent="0.2">
      <c r="A3" s="9">
        <v>1</v>
      </c>
      <c r="B3" s="10" t="s">
        <v>193</v>
      </c>
      <c r="C3" s="11">
        <v>0</v>
      </c>
      <c r="D3" s="11">
        <v>1</v>
      </c>
      <c r="E3" s="11">
        <v>1</v>
      </c>
      <c r="F3" s="11">
        <v>1</v>
      </c>
      <c r="G3" s="11">
        <v>2</v>
      </c>
      <c r="H3" s="11">
        <v>1</v>
      </c>
      <c r="I3" s="11">
        <v>4</v>
      </c>
      <c r="J3" s="11">
        <v>5</v>
      </c>
    </row>
    <row r="4" spans="1:10" ht="15.75" x14ac:dyDescent="0.2">
      <c r="A4" s="12">
        <v>2</v>
      </c>
      <c r="B4" s="13" t="s">
        <v>550</v>
      </c>
      <c r="C4" s="14">
        <v>0</v>
      </c>
      <c r="D4" s="14">
        <v>1</v>
      </c>
      <c r="E4" s="14">
        <v>1</v>
      </c>
      <c r="F4" s="14">
        <v>1</v>
      </c>
      <c r="G4" s="14">
        <v>2</v>
      </c>
      <c r="H4" s="14">
        <v>1</v>
      </c>
      <c r="I4" s="14">
        <v>4</v>
      </c>
      <c r="J4" s="14">
        <v>5</v>
      </c>
    </row>
    <row r="5" spans="1:10" ht="15.75" x14ac:dyDescent="0.2">
      <c r="A5" s="9">
        <v>3</v>
      </c>
      <c r="B5" s="10" t="s">
        <v>194</v>
      </c>
      <c r="C5" s="11">
        <v>0</v>
      </c>
      <c r="D5" s="11">
        <v>0</v>
      </c>
      <c r="E5" s="11">
        <v>0</v>
      </c>
      <c r="F5" s="11">
        <v>0</v>
      </c>
      <c r="G5" s="11">
        <v>1</v>
      </c>
      <c r="H5" s="11">
        <v>1</v>
      </c>
      <c r="I5" s="11">
        <v>2</v>
      </c>
      <c r="J5" s="11">
        <v>2</v>
      </c>
    </row>
    <row r="6" spans="1:10" ht="15.75" x14ac:dyDescent="0.2">
      <c r="A6" s="12">
        <v>4</v>
      </c>
      <c r="B6" s="13" t="s">
        <v>551</v>
      </c>
      <c r="C6" s="14">
        <v>0</v>
      </c>
      <c r="D6" s="14">
        <v>0</v>
      </c>
      <c r="E6" s="14">
        <v>0</v>
      </c>
      <c r="F6" s="14">
        <v>0</v>
      </c>
      <c r="G6" s="14">
        <v>1</v>
      </c>
      <c r="H6" s="14">
        <v>1</v>
      </c>
      <c r="I6" s="14">
        <v>2</v>
      </c>
      <c r="J6" s="14">
        <v>2</v>
      </c>
    </row>
    <row r="7" spans="1:10" ht="15.75" x14ac:dyDescent="0.2">
      <c r="A7" s="9">
        <v>5</v>
      </c>
      <c r="B7" s="13" t="s">
        <v>552</v>
      </c>
      <c r="C7" s="14">
        <v>0</v>
      </c>
      <c r="D7" s="14">
        <v>0</v>
      </c>
      <c r="E7" s="14">
        <v>0</v>
      </c>
      <c r="F7" s="14">
        <v>0</v>
      </c>
      <c r="G7" s="14">
        <v>1</v>
      </c>
      <c r="H7" s="14">
        <v>0</v>
      </c>
      <c r="I7" s="14">
        <v>1</v>
      </c>
      <c r="J7" s="14">
        <v>1</v>
      </c>
    </row>
    <row r="8" spans="1:10" ht="15.75" x14ac:dyDescent="0.2">
      <c r="A8" s="12">
        <v>6</v>
      </c>
      <c r="B8" s="10" t="s">
        <v>195</v>
      </c>
      <c r="C8" s="11">
        <v>0</v>
      </c>
      <c r="D8" s="11">
        <v>0</v>
      </c>
      <c r="E8" s="11">
        <v>0</v>
      </c>
      <c r="F8" s="11">
        <v>0</v>
      </c>
      <c r="G8" s="11">
        <v>1</v>
      </c>
      <c r="H8" s="11">
        <v>0</v>
      </c>
      <c r="I8" s="11">
        <v>1</v>
      </c>
      <c r="J8" s="11">
        <v>1</v>
      </c>
    </row>
    <row r="9" spans="1:10" ht="15.75" x14ac:dyDescent="0.2">
      <c r="A9" s="9">
        <v>7</v>
      </c>
      <c r="B9" s="10" t="s">
        <v>196</v>
      </c>
      <c r="C9" s="11">
        <v>0</v>
      </c>
      <c r="D9" s="11">
        <v>0</v>
      </c>
      <c r="E9" s="11">
        <v>0</v>
      </c>
      <c r="F9" s="11">
        <v>1</v>
      </c>
      <c r="G9" s="11">
        <v>1</v>
      </c>
      <c r="H9" s="11">
        <v>0</v>
      </c>
      <c r="I9" s="11">
        <v>2</v>
      </c>
      <c r="J9" s="11">
        <v>2</v>
      </c>
    </row>
    <row r="10" spans="1:10" ht="15.75" x14ac:dyDescent="0.2">
      <c r="A10" s="12">
        <v>8</v>
      </c>
      <c r="B10" s="10" t="s">
        <v>197</v>
      </c>
      <c r="C10" s="11">
        <v>0</v>
      </c>
      <c r="D10" s="11">
        <v>0</v>
      </c>
      <c r="E10" s="11">
        <v>0</v>
      </c>
      <c r="F10" s="11">
        <v>0</v>
      </c>
      <c r="G10" s="11">
        <v>1</v>
      </c>
      <c r="H10" s="11">
        <v>0</v>
      </c>
      <c r="I10" s="11">
        <v>1</v>
      </c>
      <c r="J10" s="11">
        <v>1</v>
      </c>
    </row>
    <row r="11" spans="1:10" ht="15.75" x14ac:dyDescent="0.2">
      <c r="A11" s="9">
        <v>9</v>
      </c>
      <c r="B11" s="10" t="s">
        <v>198</v>
      </c>
      <c r="C11" s="11">
        <v>0</v>
      </c>
      <c r="D11" s="11">
        <v>0</v>
      </c>
      <c r="E11" s="11">
        <v>0</v>
      </c>
      <c r="F11" s="11">
        <v>3</v>
      </c>
      <c r="G11" s="11">
        <v>6</v>
      </c>
      <c r="H11" s="11">
        <v>1</v>
      </c>
      <c r="I11" s="11">
        <v>10</v>
      </c>
      <c r="J11" s="11">
        <v>10</v>
      </c>
    </row>
    <row r="12" spans="1:10" ht="15.75" x14ac:dyDescent="0.2">
      <c r="A12" s="12">
        <v>10</v>
      </c>
      <c r="B12" s="13" t="s">
        <v>553</v>
      </c>
      <c r="C12" s="14">
        <v>0</v>
      </c>
      <c r="D12" s="14">
        <v>0</v>
      </c>
      <c r="E12" s="14">
        <v>0</v>
      </c>
      <c r="F12" s="14">
        <v>4</v>
      </c>
      <c r="G12" s="14">
        <v>9</v>
      </c>
      <c r="H12" s="14">
        <v>1</v>
      </c>
      <c r="I12" s="14">
        <v>14</v>
      </c>
      <c r="J12" s="14">
        <v>14</v>
      </c>
    </row>
    <row r="13" spans="1:10" ht="15.75" x14ac:dyDescent="0.2">
      <c r="A13" s="9">
        <v>11</v>
      </c>
      <c r="B13" s="13" t="s">
        <v>554</v>
      </c>
      <c r="C13" s="14">
        <v>0</v>
      </c>
      <c r="D13" s="14">
        <v>1</v>
      </c>
      <c r="E13" s="14">
        <v>1</v>
      </c>
      <c r="F13" s="14">
        <v>5</v>
      </c>
      <c r="G13" s="14">
        <v>12</v>
      </c>
      <c r="H13" s="14">
        <v>3</v>
      </c>
      <c r="I13" s="14">
        <v>20</v>
      </c>
      <c r="J13" s="14">
        <v>21</v>
      </c>
    </row>
    <row r="14" spans="1:10" ht="15.75" x14ac:dyDescent="0.2">
      <c r="A14" s="12">
        <v>12</v>
      </c>
      <c r="B14" s="13" t="s">
        <v>555</v>
      </c>
      <c r="C14" s="14">
        <v>0</v>
      </c>
      <c r="D14" s="14">
        <v>0</v>
      </c>
      <c r="E14" s="14">
        <v>0</v>
      </c>
      <c r="F14" s="14">
        <v>3</v>
      </c>
      <c r="G14" s="14">
        <v>9</v>
      </c>
      <c r="H14" s="14">
        <v>1</v>
      </c>
      <c r="I14" s="14">
        <v>13</v>
      </c>
      <c r="J14" s="14">
        <v>13</v>
      </c>
    </row>
    <row r="15" spans="1:10" ht="15.75" x14ac:dyDescent="0.2">
      <c r="A15" s="9">
        <v>13</v>
      </c>
      <c r="B15" s="10" t="s">
        <v>200</v>
      </c>
      <c r="C15" s="11">
        <v>0</v>
      </c>
      <c r="D15" s="11">
        <v>0</v>
      </c>
      <c r="E15" s="11">
        <v>0</v>
      </c>
      <c r="F15" s="11">
        <v>3</v>
      </c>
      <c r="G15" s="11">
        <v>9</v>
      </c>
      <c r="H15" s="11">
        <v>1</v>
      </c>
      <c r="I15" s="11">
        <v>13</v>
      </c>
      <c r="J15" s="11">
        <v>13</v>
      </c>
    </row>
    <row r="16" spans="1:10" ht="31.5" x14ac:dyDescent="0.2">
      <c r="A16" s="12">
        <v>14</v>
      </c>
      <c r="B16" s="13" t="s">
        <v>556</v>
      </c>
      <c r="C16" s="14">
        <v>0</v>
      </c>
      <c r="D16" s="14">
        <v>0</v>
      </c>
      <c r="E16" s="14">
        <v>0</v>
      </c>
      <c r="F16" s="14">
        <v>1</v>
      </c>
      <c r="G16" s="14">
        <v>1</v>
      </c>
      <c r="H16" s="14">
        <v>1</v>
      </c>
      <c r="I16" s="14">
        <v>3</v>
      </c>
      <c r="J16" s="14">
        <v>3</v>
      </c>
    </row>
    <row r="17" spans="1:10" ht="15.75" x14ac:dyDescent="0.2">
      <c r="A17" s="9">
        <v>15</v>
      </c>
      <c r="B17" s="10" t="s">
        <v>200</v>
      </c>
      <c r="C17" s="11">
        <v>0</v>
      </c>
      <c r="D17" s="11">
        <v>0</v>
      </c>
      <c r="E17" s="11">
        <v>0</v>
      </c>
      <c r="F17" s="11">
        <v>1</v>
      </c>
      <c r="G17" s="11">
        <v>1</v>
      </c>
      <c r="H17" s="11">
        <v>1</v>
      </c>
      <c r="I17" s="11">
        <v>3</v>
      </c>
      <c r="J17" s="11">
        <v>3</v>
      </c>
    </row>
    <row r="18" spans="1:10" ht="19.5" customHeight="1" x14ac:dyDescent="0.2">
      <c r="A18" s="12">
        <v>16</v>
      </c>
      <c r="B18" s="30" t="s">
        <v>557</v>
      </c>
      <c r="C18" s="14">
        <v>0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1</v>
      </c>
      <c r="J18" s="14">
        <v>1</v>
      </c>
    </row>
    <row r="19" spans="1:10" ht="15.75" x14ac:dyDescent="0.2">
      <c r="A19" s="9">
        <v>17</v>
      </c>
      <c r="B19" s="10" t="s">
        <v>200</v>
      </c>
      <c r="C19" s="11">
        <v>0</v>
      </c>
      <c r="D19" s="11">
        <v>0</v>
      </c>
      <c r="E19" s="11">
        <v>0</v>
      </c>
      <c r="F19" s="11">
        <v>1</v>
      </c>
      <c r="G19" s="11">
        <v>0</v>
      </c>
      <c r="H19" s="11">
        <v>0</v>
      </c>
      <c r="I19" s="11">
        <v>1</v>
      </c>
      <c r="J19" s="11">
        <v>1</v>
      </c>
    </row>
    <row r="20" spans="1:10" ht="15.75" x14ac:dyDescent="0.2">
      <c r="A20" s="12">
        <v>18</v>
      </c>
      <c r="B20" s="13" t="s">
        <v>558</v>
      </c>
      <c r="C20" s="14">
        <v>0</v>
      </c>
      <c r="D20" s="14">
        <v>1</v>
      </c>
      <c r="E20" s="14">
        <v>1</v>
      </c>
      <c r="F20" s="14">
        <v>1</v>
      </c>
      <c r="G20" s="14">
        <v>2</v>
      </c>
      <c r="H20" s="14">
        <v>1</v>
      </c>
      <c r="I20" s="14">
        <v>4</v>
      </c>
      <c r="J20" s="14">
        <v>5</v>
      </c>
    </row>
    <row r="21" spans="1:10" ht="15.75" x14ac:dyDescent="0.2">
      <c r="A21" s="9">
        <v>19</v>
      </c>
      <c r="B21" s="10" t="s">
        <v>200</v>
      </c>
      <c r="C21" s="11">
        <v>0</v>
      </c>
      <c r="D21" s="11">
        <v>1</v>
      </c>
      <c r="E21" s="11">
        <v>1</v>
      </c>
      <c r="F21" s="11">
        <v>1</v>
      </c>
      <c r="G21" s="11">
        <v>2</v>
      </c>
      <c r="H21" s="11">
        <v>1</v>
      </c>
      <c r="I21" s="11">
        <v>4</v>
      </c>
      <c r="J21" s="11">
        <v>5</v>
      </c>
    </row>
    <row r="22" spans="1:10" ht="31.5" x14ac:dyDescent="0.2">
      <c r="A22" s="12">
        <v>20</v>
      </c>
      <c r="B22" s="13" t="s">
        <v>207</v>
      </c>
      <c r="C22" s="14">
        <v>0</v>
      </c>
      <c r="D22" s="14">
        <v>0</v>
      </c>
      <c r="E22" s="14">
        <v>0</v>
      </c>
      <c r="F22" s="14">
        <v>1</v>
      </c>
      <c r="G22" s="14">
        <v>0</v>
      </c>
      <c r="H22" s="14">
        <v>1</v>
      </c>
      <c r="I22" s="14">
        <v>2</v>
      </c>
      <c r="J22" s="14">
        <v>2</v>
      </c>
    </row>
    <row r="23" spans="1:10" ht="15.75" x14ac:dyDescent="0.2">
      <c r="A23" s="9">
        <v>21</v>
      </c>
      <c r="B23" s="10" t="s">
        <v>200</v>
      </c>
      <c r="C23" s="11">
        <v>0</v>
      </c>
      <c r="D23" s="11">
        <v>0</v>
      </c>
      <c r="E23" s="11">
        <v>0</v>
      </c>
      <c r="F23" s="11">
        <v>1</v>
      </c>
      <c r="G23" s="11">
        <v>0</v>
      </c>
      <c r="H23" s="11">
        <v>1</v>
      </c>
      <c r="I23" s="11">
        <v>2</v>
      </c>
      <c r="J23" s="11">
        <v>2</v>
      </c>
    </row>
  </sheetData>
  <mergeCells count="1">
    <mergeCell ref="A1:J1"/>
  </mergeCells>
  <pageMargins left="0.75" right="0.75" top="1" bottom="1" header="0.5" footer="0.5"/>
  <pageSetup paperSize="9" orientation="landscape" r:id="rId1"/>
  <headerFooter alignWithMargins="0">
    <oddHeader>&amp;C&amp;"Times New Roman,Félkövér"&amp;12
Mátraszentimre Községi Önkormányzat 2020. évi zárszámadása&amp;R&amp;"Times New Roman,Félkövér"&amp;9 8. melléklet a  6/2021. (V.31.) sz. Önkormányzati rendelethez
Adatok forintban!</oddHeader>
    <oddFooter xml:space="preserve">&amp;L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11.28515625" style="44" bestFit="1" customWidth="1"/>
    <col min="2" max="2" width="53.7109375" style="44" customWidth="1"/>
    <col min="3" max="5" width="20.85546875" style="44" bestFit="1" customWidth="1"/>
    <col min="6" max="6" width="12.42578125" style="44" customWidth="1"/>
    <col min="7" max="16384" width="11.5703125" style="44"/>
  </cols>
  <sheetData>
    <row r="1" spans="1:7" ht="31.5" customHeight="1" x14ac:dyDescent="0.25">
      <c r="A1" s="163" t="s">
        <v>1036</v>
      </c>
      <c r="B1" s="164"/>
      <c r="C1" s="164"/>
      <c r="D1" s="164"/>
      <c r="E1" s="164"/>
      <c r="F1" s="164"/>
    </row>
    <row r="2" spans="1:7" ht="33.75" customHeight="1" x14ac:dyDescent="0.3">
      <c r="A2" s="165" t="s">
        <v>850</v>
      </c>
      <c r="B2" s="165"/>
      <c r="C2" s="165"/>
      <c r="D2" s="165"/>
      <c r="E2" s="165"/>
      <c r="F2" s="165"/>
    </row>
    <row r="3" spans="1:7" ht="12.75" customHeight="1" x14ac:dyDescent="0.3">
      <c r="A3" s="47"/>
      <c r="B3" s="47"/>
      <c r="C3" s="47"/>
      <c r="D3" s="47"/>
      <c r="E3" s="48"/>
      <c r="F3" s="48"/>
    </row>
    <row r="4" spans="1:7" ht="29.85" customHeight="1" x14ac:dyDescent="0.25">
      <c r="A4" s="166" t="s">
        <v>1015</v>
      </c>
      <c r="B4" s="166"/>
      <c r="C4" s="166"/>
      <c r="D4" s="166"/>
      <c r="E4" s="166"/>
      <c r="F4" s="166"/>
    </row>
    <row r="5" spans="1:7" ht="15" customHeight="1" x14ac:dyDescent="0.3">
      <c r="A5" s="49"/>
      <c r="B5" s="167"/>
      <c r="C5" s="167"/>
      <c r="D5" s="167"/>
      <c r="E5" s="164" t="s">
        <v>857</v>
      </c>
      <c r="F5" s="164"/>
    </row>
    <row r="6" spans="1:7" ht="56.25" x14ac:dyDescent="0.25">
      <c r="A6" s="104" t="s">
        <v>571</v>
      </c>
      <c r="B6" s="104" t="s">
        <v>878</v>
      </c>
      <c r="C6" s="105" t="s">
        <v>1022</v>
      </c>
      <c r="D6" s="105" t="s">
        <v>1013</v>
      </c>
      <c r="E6" s="105" t="s">
        <v>1014</v>
      </c>
      <c r="F6" s="105" t="s">
        <v>432</v>
      </c>
      <c r="G6" s="46"/>
    </row>
    <row r="7" spans="1:7" ht="18.75" x14ac:dyDescent="0.3">
      <c r="A7" s="106">
        <v>1</v>
      </c>
      <c r="B7" s="107" t="s">
        <v>879</v>
      </c>
      <c r="C7" s="108">
        <v>33000000</v>
      </c>
      <c r="D7" s="108">
        <v>35290027</v>
      </c>
      <c r="E7" s="109">
        <v>34135636</v>
      </c>
      <c r="F7" s="110">
        <f>E7/D7</f>
        <v>0.96728846367842114</v>
      </c>
      <c r="G7" s="46"/>
    </row>
    <row r="8" spans="1:7" ht="18.75" x14ac:dyDescent="0.3">
      <c r="A8" s="106">
        <v>2</v>
      </c>
      <c r="B8" s="107" t="s">
        <v>880</v>
      </c>
      <c r="C8" s="108">
        <v>0</v>
      </c>
      <c r="D8" s="108">
        <v>0</v>
      </c>
      <c r="E8" s="109">
        <v>0</v>
      </c>
      <c r="F8" s="110"/>
      <c r="G8" s="46"/>
    </row>
    <row r="9" spans="1:7" ht="18.75" x14ac:dyDescent="0.3">
      <c r="A9" s="106">
        <v>3</v>
      </c>
      <c r="B9" s="107" t="s">
        <v>881</v>
      </c>
      <c r="C9" s="108">
        <v>2623000</v>
      </c>
      <c r="D9" s="108">
        <v>2623000</v>
      </c>
      <c r="E9" s="109">
        <v>2620352</v>
      </c>
      <c r="F9" s="110">
        <f t="shared" ref="F9:F16" si="0">E9/D9</f>
        <v>0.99899046892870758</v>
      </c>
      <c r="G9" s="46"/>
    </row>
    <row r="10" spans="1:7" ht="18.75" x14ac:dyDescent="0.3">
      <c r="A10" s="106">
        <v>4</v>
      </c>
      <c r="B10" s="107" t="s">
        <v>882</v>
      </c>
      <c r="C10" s="108">
        <v>18300000</v>
      </c>
      <c r="D10" s="108">
        <v>18300000</v>
      </c>
      <c r="E10" s="109">
        <v>17506241</v>
      </c>
      <c r="F10" s="110">
        <f t="shared" si="0"/>
        <v>0.95662519125683065</v>
      </c>
      <c r="G10" s="46"/>
    </row>
    <row r="11" spans="1:7" s="50" customFormat="1" ht="18.75" x14ac:dyDescent="0.3">
      <c r="A11" s="111">
        <v>5</v>
      </c>
      <c r="B11" s="112" t="s">
        <v>883</v>
      </c>
      <c r="C11" s="113">
        <f>SUM(C7:C10)</f>
        <v>53923000</v>
      </c>
      <c r="D11" s="113">
        <f>SUM(D7:D10)</f>
        <v>56213027</v>
      </c>
      <c r="E11" s="113">
        <f>SUM(E7:E10)</f>
        <v>54262229</v>
      </c>
      <c r="F11" s="114">
        <f t="shared" si="0"/>
        <v>0.9652963360254555</v>
      </c>
      <c r="G11" s="115"/>
    </row>
    <row r="12" spans="1:7" ht="18.75" x14ac:dyDescent="0.3">
      <c r="A12" s="106">
        <v>6</v>
      </c>
      <c r="B12" s="107" t="s">
        <v>884</v>
      </c>
      <c r="C12" s="108">
        <v>60000000</v>
      </c>
      <c r="D12" s="108">
        <v>49779901</v>
      </c>
      <c r="E12" s="109">
        <v>41725681</v>
      </c>
      <c r="F12" s="110">
        <f t="shared" si="0"/>
        <v>0.83820337449043947</v>
      </c>
      <c r="G12" s="46"/>
    </row>
    <row r="13" spans="1:7" ht="18.75" x14ac:dyDescent="0.3">
      <c r="A13" s="106">
        <v>7</v>
      </c>
      <c r="B13" s="107" t="s">
        <v>885</v>
      </c>
      <c r="C13" s="108">
        <v>0</v>
      </c>
      <c r="D13" s="108">
        <v>796000</v>
      </c>
      <c r="E13" s="109">
        <v>796000</v>
      </c>
      <c r="F13" s="110">
        <f t="shared" si="0"/>
        <v>1</v>
      </c>
      <c r="G13" s="46"/>
    </row>
    <row r="14" spans="1:7" s="50" customFormat="1" ht="18.75" x14ac:dyDescent="0.3">
      <c r="A14" s="111">
        <v>8</v>
      </c>
      <c r="B14" s="112" t="s">
        <v>886</v>
      </c>
      <c r="C14" s="116">
        <f>SUM(C12:C13)</f>
        <v>60000000</v>
      </c>
      <c r="D14" s="116">
        <f>SUM(D12:D13)</f>
        <v>50575901</v>
      </c>
      <c r="E14" s="116">
        <f>SUM(E12:E13)</f>
        <v>42521681</v>
      </c>
      <c r="F14" s="114">
        <f t="shared" si="0"/>
        <v>0.84074984645355111</v>
      </c>
      <c r="G14" s="115"/>
    </row>
    <row r="15" spans="1:7" ht="18.75" x14ac:dyDescent="0.3">
      <c r="A15" s="106">
        <v>9</v>
      </c>
      <c r="B15" s="107" t="s">
        <v>887</v>
      </c>
      <c r="C15" s="108">
        <v>1433000</v>
      </c>
      <c r="D15" s="108">
        <v>0</v>
      </c>
      <c r="E15" s="109">
        <v>0</v>
      </c>
      <c r="F15" s="110"/>
      <c r="G15" s="46"/>
    </row>
    <row r="16" spans="1:7" ht="18.75" x14ac:dyDescent="0.3">
      <c r="A16" s="106">
        <v>10</v>
      </c>
      <c r="B16" s="107" t="s">
        <v>888</v>
      </c>
      <c r="C16" s="108">
        <v>40000000</v>
      </c>
      <c r="D16" s="108">
        <v>13704893</v>
      </c>
      <c r="E16" s="109">
        <v>13350050</v>
      </c>
      <c r="F16" s="110">
        <f t="shared" si="0"/>
        <v>0.97410829840116231</v>
      </c>
      <c r="G16" s="46"/>
    </row>
    <row r="17" spans="1:7" ht="18.75" x14ac:dyDescent="0.3">
      <c r="A17" s="106">
        <v>11</v>
      </c>
      <c r="B17" s="107" t="s">
        <v>889</v>
      </c>
      <c r="C17" s="108">
        <v>0</v>
      </c>
      <c r="D17" s="108">
        <v>0</v>
      </c>
      <c r="E17" s="109"/>
      <c r="F17" s="110"/>
      <c r="G17" s="46"/>
    </row>
    <row r="18" spans="1:7" s="50" customFormat="1" ht="18.75" x14ac:dyDescent="0.3">
      <c r="A18" s="111">
        <v>12</v>
      </c>
      <c r="B18" s="112" t="s">
        <v>890</v>
      </c>
      <c r="C18" s="116">
        <f>C16+C17</f>
        <v>40000000</v>
      </c>
      <c r="D18" s="116">
        <f>D16+D17</f>
        <v>13704893</v>
      </c>
      <c r="E18" s="116">
        <f>E16+E17</f>
        <v>13350050</v>
      </c>
      <c r="F18" s="114">
        <f>E18/D18</f>
        <v>0.97410829840116231</v>
      </c>
      <c r="G18" s="115"/>
    </row>
    <row r="19" spans="1:7" s="50" customFormat="1" ht="18.75" x14ac:dyDescent="0.3">
      <c r="A19" s="111">
        <v>13</v>
      </c>
      <c r="B19" s="117" t="s">
        <v>891</v>
      </c>
      <c r="C19" s="116">
        <f>C14+C15+C18</f>
        <v>101433000</v>
      </c>
      <c r="D19" s="116">
        <f>D14+D15+D18</f>
        <v>64280794</v>
      </c>
      <c r="E19" s="116">
        <f>E14+E15+E18</f>
        <v>55871731</v>
      </c>
      <c r="F19" s="114">
        <f>E19/D19</f>
        <v>0.86918234084040713</v>
      </c>
      <c r="G19" s="115"/>
    </row>
    <row r="20" spans="1:7" ht="18.75" x14ac:dyDescent="0.3">
      <c r="A20" s="106">
        <v>14</v>
      </c>
      <c r="B20" s="107" t="s">
        <v>892</v>
      </c>
      <c r="C20" s="108">
        <v>100000</v>
      </c>
      <c r="D20" s="108">
        <v>100000</v>
      </c>
      <c r="E20" s="109">
        <v>463040</v>
      </c>
      <c r="F20" s="110">
        <f>E20/D20</f>
        <v>4.6303999999999998</v>
      </c>
      <c r="G20" s="46"/>
    </row>
    <row r="21" spans="1:7" ht="18.75" x14ac:dyDescent="0.3">
      <c r="A21" s="106">
        <v>15</v>
      </c>
      <c r="B21" s="107" t="s">
        <v>893</v>
      </c>
      <c r="C21" s="108">
        <v>0</v>
      </c>
      <c r="D21" s="108">
        <v>0</v>
      </c>
      <c r="E21" s="109">
        <v>148221</v>
      </c>
      <c r="F21" s="110"/>
      <c r="G21" s="46"/>
    </row>
    <row r="22" spans="1:7" ht="18.75" x14ac:dyDescent="0.3">
      <c r="A22" s="106">
        <v>16</v>
      </c>
      <c r="B22" s="107" t="s">
        <v>889</v>
      </c>
      <c r="C22" s="108">
        <v>100000</v>
      </c>
      <c r="D22" s="108">
        <v>100000</v>
      </c>
      <c r="E22" s="109">
        <v>0</v>
      </c>
      <c r="F22" s="110"/>
      <c r="G22" s="46"/>
    </row>
    <row r="23" spans="1:7" s="50" customFormat="1" ht="18.75" x14ac:dyDescent="0.3">
      <c r="A23" s="111">
        <v>17</v>
      </c>
      <c r="B23" s="112" t="s">
        <v>894</v>
      </c>
      <c r="C23" s="113">
        <f>SUM(C20:C22)</f>
        <v>200000</v>
      </c>
      <c r="D23" s="113">
        <f>SUM(D20:D22)</f>
        <v>200000</v>
      </c>
      <c r="E23" s="113">
        <f>SUM(E20:E22)</f>
        <v>611261</v>
      </c>
      <c r="F23" s="114">
        <f>E23/D23</f>
        <v>3.056305</v>
      </c>
      <c r="G23" s="115"/>
    </row>
    <row r="24" spans="1:7" ht="18.75" x14ac:dyDescent="0.3">
      <c r="A24" s="118"/>
      <c r="B24" s="118" t="s">
        <v>145</v>
      </c>
      <c r="C24" s="119">
        <f>C11+C19+C23</f>
        <v>155556000</v>
      </c>
      <c r="D24" s="119">
        <f>D11+D19+D23</f>
        <v>120693821</v>
      </c>
      <c r="E24" s="119">
        <f>E11+E19+E23</f>
        <v>110745221</v>
      </c>
      <c r="F24" s="120">
        <f>E24/D24</f>
        <v>0.91757158802686345</v>
      </c>
      <c r="G24" s="46"/>
    </row>
    <row r="25" spans="1:7" ht="18.75" x14ac:dyDescent="0.3">
      <c r="A25" s="121"/>
      <c r="B25" s="121"/>
      <c r="C25" s="121"/>
      <c r="D25" s="121"/>
      <c r="E25" s="122"/>
      <c r="F25" s="122"/>
      <c r="G25" s="46"/>
    </row>
    <row r="26" spans="1:7" x14ac:dyDescent="0.25">
      <c r="A26" s="51"/>
      <c r="B26" s="51"/>
      <c r="C26" s="51"/>
      <c r="D26" s="51"/>
    </row>
  </sheetData>
  <sheetProtection selectLockedCells="1" selectUnlockedCells="1"/>
  <mergeCells count="5">
    <mergeCell ref="A1:F1"/>
    <mergeCell ref="A2:F2"/>
    <mergeCell ref="A4:F4"/>
    <mergeCell ref="B5:D5"/>
    <mergeCell ref="E5:F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8</vt:i4>
      </vt:variant>
    </vt:vector>
  </HeadingPairs>
  <TitlesOfParts>
    <vt:vector size="27" baseType="lpstr">
      <vt:lpstr>1. mell.</vt:lpstr>
      <vt:lpstr>2.mell.</vt:lpstr>
      <vt:lpstr>3.mell.</vt:lpstr>
      <vt:lpstr>4.mell.</vt:lpstr>
      <vt:lpstr>5.mell.</vt:lpstr>
      <vt:lpstr>6. mell.</vt:lpstr>
      <vt:lpstr>7.mell.</vt:lpstr>
      <vt:lpstr>8. mell.</vt:lpstr>
      <vt:lpstr>9.mell</vt:lpstr>
      <vt:lpstr>10.mell.</vt:lpstr>
      <vt:lpstr>11.mell.</vt:lpstr>
      <vt:lpstr>12.mell.</vt:lpstr>
      <vt:lpstr>13.mell.</vt:lpstr>
      <vt:lpstr>14.mell.</vt:lpstr>
      <vt:lpstr>15.mell.</vt:lpstr>
      <vt:lpstr>16.mell.</vt:lpstr>
      <vt:lpstr>17.mell.</vt:lpstr>
      <vt:lpstr>18.mell.</vt:lpstr>
      <vt:lpstr>19.mell.</vt:lpstr>
      <vt:lpstr>adat</vt:lpstr>
      <vt:lpstr>'10.mell.'!Nyomtatási_cím</vt:lpstr>
      <vt:lpstr>'19.mell.'!Nyomtatási_cím</vt:lpstr>
      <vt:lpstr>'4.mell.'!Nyomtatási_cím</vt:lpstr>
      <vt:lpstr>'5.mell.'!Nyomtatási_cím</vt:lpstr>
      <vt:lpstr>'1. mell.'!Nyomtatási_terület</vt:lpstr>
      <vt:lpstr>'17.mell.'!Nyomtatási_terület</vt:lpstr>
      <vt:lpstr>'9.mell'!Nyomtatási_terület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user</cp:lastModifiedBy>
  <cp:lastPrinted>2021-05-28T08:17:05Z</cp:lastPrinted>
  <dcterms:created xsi:type="dcterms:W3CDTF">2010-05-29T08:47:41Z</dcterms:created>
  <dcterms:modified xsi:type="dcterms:W3CDTF">2021-06-02T10:48:31Z</dcterms:modified>
</cp:coreProperties>
</file>