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2020.évi költségvetés\módosítás\"/>
    </mc:Choice>
  </mc:AlternateContent>
  <xr:revisionPtr revIDLastSave="0" documentId="8_{99362F35-48B6-4AE5-BD4A-A05B0D4C938F}" xr6:coauthVersionLast="46" xr6:coauthVersionMax="46" xr10:uidLastSave="{00000000-0000-0000-0000-000000000000}"/>
  <bookViews>
    <workbookView xWindow="3060" yWindow="3225" windowWidth="21600" windowHeight="11145" activeTab="1" xr2:uid="{B67F2AB0-0CF1-4D4B-B771-5EE27FAC460F}"/>
  </bookViews>
  <sheets>
    <sheet name="2020.önkorm.intézm.kiad. 21m." sheetId="1" r:id="rId1"/>
    <sheet name="gördülő tervezés 22. m.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19" i="2"/>
  <c r="C39" i="2" s="1"/>
  <c r="C46" i="2" s="1"/>
  <c r="D19" i="2"/>
  <c r="E19" i="2"/>
  <c r="B25" i="2"/>
  <c r="C25" i="2"/>
  <c r="D25" i="2"/>
  <c r="E25" i="2"/>
  <c r="B31" i="2"/>
  <c r="C31" i="2"/>
  <c r="D31" i="2"/>
  <c r="E31" i="2"/>
  <c r="B36" i="2"/>
  <c r="C36" i="2"/>
  <c r="D36" i="2"/>
  <c r="D37" i="2" s="1"/>
  <c r="E36" i="2"/>
  <c r="E37" i="2" s="1"/>
  <c r="B37" i="2"/>
  <c r="C37" i="2"/>
  <c r="B39" i="2"/>
  <c r="D39" i="2"/>
  <c r="E39" i="2"/>
  <c r="B41" i="2"/>
  <c r="C41" i="2"/>
  <c r="B46" i="2"/>
  <c r="D46" i="2"/>
  <c r="E46" i="2"/>
  <c r="B48" i="2"/>
  <c r="C48" i="2"/>
  <c r="D9" i="1"/>
  <c r="V9" i="1" s="1"/>
  <c r="G9" i="1"/>
  <c r="J9" i="1"/>
  <c r="P9" i="1"/>
  <c r="T9" i="1"/>
  <c r="U9" i="1"/>
  <c r="D10" i="1"/>
  <c r="G10" i="1"/>
  <c r="V10" i="1" s="1"/>
  <c r="J10" i="1"/>
  <c r="P10" i="1"/>
  <c r="T10" i="1"/>
  <c r="U10" i="1"/>
  <c r="D11" i="1"/>
  <c r="D35" i="1" s="1"/>
  <c r="D37" i="1" s="1"/>
  <c r="G11" i="1"/>
  <c r="J11" i="1"/>
  <c r="P11" i="1"/>
  <c r="T11" i="1"/>
  <c r="U11" i="1"/>
  <c r="D12" i="1"/>
  <c r="V12" i="1" s="1"/>
  <c r="G12" i="1"/>
  <c r="G35" i="1" s="1"/>
  <c r="G37" i="1" s="1"/>
  <c r="J12" i="1"/>
  <c r="P12" i="1"/>
  <c r="T12" i="1"/>
  <c r="U12" i="1"/>
  <c r="D13" i="1"/>
  <c r="V13" i="1" s="1"/>
  <c r="G13" i="1"/>
  <c r="J13" i="1"/>
  <c r="J35" i="1" s="1"/>
  <c r="J37" i="1" s="1"/>
  <c r="P13" i="1"/>
  <c r="T13" i="1"/>
  <c r="U13" i="1"/>
  <c r="D14" i="1"/>
  <c r="V14" i="1" s="1"/>
  <c r="G14" i="1"/>
  <c r="J14" i="1"/>
  <c r="P14" i="1"/>
  <c r="P35" i="1" s="1"/>
  <c r="P37" i="1" s="1"/>
  <c r="T14" i="1"/>
  <c r="U14" i="1"/>
  <c r="D15" i="1"/>
  <c r="V15" i="1" s="1"/>
  <c r="G15" i="1"/>
  <c r="J15" i="1"/>
  <c r="P15" i="1"/>
  <c r="T15" i="1"/>
  <c r="T35" i="1" s="1"/>
  <c r="T37" i="1" s="1"/>
  <c r="U15" i="1"/>
  <c r="D16" i="1"/>
  <c r="V16" i="1" s="1"/>
  <c r="G16" i="1"/>
  <c r="J16" i="1"/>
  <c r="P16" i="1"/>
  <c r="T16" i="1"/>
  <c r="U16" i="1"/>
  <c r="U35" i="1" s="1"/>
  <c r="U37" i="1" s="1"/>
  <c r="D17" i="1"/>
  <c r="G17" i="1"/>
  <c r="J17" i="1"/>
  <c r="P17" i="1"/>
  <c r="T17" i="1"/>
  <c r="U17" i="1"/>
  <c r="V17" i="1"/>
  <c r="J18" i="1"/>
  <c r="M18" i="1"/>
  <c r="T18" i="1"/>
  <c r="U18" i="1"/>
  <c r="V18" i="1"/>
  <c r="J19" i="1"/>
  <c r="V19" i="1" s="1"/>
  <c r="T19" i="1"/>
  <c r="U19" i="1"/>
  <c r="J20" i="1"/>
  <c r="P20" i="1"/>
  <c r="T20" i="1"/>
  <c r="U20" i="1"/>
  <c r="V20" i="1"/>
  <c r="D21" i="1"/>
  <c r="V21" i="1" s="1"/>
  <c r="G21" i="1"/>
  <c r="J21" i="1"/>
  <c r="P21" i="1"/>
  <c r="T21" i="1"/>
  <c r="U21" i="1"/>
  <c r="J22" i="1"/>
  <c r="V22" i="1" s="1"/>
  <c r="T22" i="1"/>
  <c r="U22" i="1"/>
  <c r="J23" i="1"/>
  <c r="T23" i="1"/>
  <c r="U23" i="1"/>
  <c r="V23" i="1"/>
  <c r="G24" i="1"/>
  <c r="V24" i="1" s="1"/>
  <c r="J24" i="1"/>
  <c r="M24" i="1"/>
  <c r="M35" i="1" s="1"/>
  <c r="M37" i="1" s="1"/>
  <c r="T24" i="1"/>
  <c r="U24" i="1"/>
  <c r="D25" i="1"/>
  <c r="V25" i="1" s="1"/>
  <c r="G25" i="1"/>
  <c r="J25" i="1"/>
  <c r="T25" i="1"/>
  <c r="U25" i="1"/>
  <c r="D26" i="1"/>
  <c r="G26" i="1"/>
  <c r="J26" i="1"/>
  <c r="P26" i="1"/>
  <c r="T26" i="1"/>
  <c r="U26" i="1"/>
  <c r="V26" i="1"/>
  <c r="D27" i="1"/>
  <c r="G27" i="1"/>
  <c r="J27" i="1"/>
  <c r="P27" i="1"/>
  <c r="T27" i="1"/>
  <c r="U27" i="1"/>
  <c r="V27" i="1"/>
  <c r="D28" i="1"/>
  <c r="V28" i="1" s="1"/>
  <c r="G28" i="1"/>
  <c r="J28" i="1"/>
  <c r="P28" i="1"/>
  <c r="T28" i="1"/>
  <c r="U28" i="1"/>
  <c r="D29" i="1"/>
  <c r="V29" i="1" s="1"/>
  <c r="G29" i="1"/>
  <c r="J29" i="1"/>
  <c r="P29" i="1"/>
  <c r="T29" i="1"/>
  <c r="U29" i="1"/>
  <c r="J30" i="1"/>
  <c r="V30" i="1" s="1"/>
  <c r="T30" i="1"/>
  <c r="U30" i="1"/>
  <c r="J31" i="1"/>
  <c r="M31" i="1"/>
  <c r="P31" i="1"/>
  <c r="T31" i="1"/>
  <c r="U31" i="1"/>
  <c r="V31" i="1"/>
  <c r="M32" i="1"/>
  <c r="V32" i="1" s="1"/>
  <c r="T32" i="1"/>
  <c r="U32" i="1"/>
  <c r="M33" i="1"/>
  <c r="T33" i="1"/>
  <c r="U33" i="1"/>
  <c r="V33" i="1"/>
  <c r="S34" i="1"/>
  <c r="S35" i="1" s="1"/>
  <c r="S37" i="1" s="1"/>
  <c r="T34" i="1"/>
  <c r="U34" i="1"/>
  <c r="B35" i="1"/>
  <c r="B37" i="1" s="1"/>
  <c r="C35" i="1"/>
  <c r="E35" i="1"/>
  <c r="F35" i="1"/>
  <c r="F37" i="1" s="1"/>
  <c r="F76" i="1" s="1"/>
  <c r="F78" i="1" s="1"/>
  <c r="H35" i="1"/>
  <c r="I35" i="1"/>
  <c r="K35" i="1"/>
  <c r="L35" i="1"/>
  <c r="N35" i="1"/>
  <c r="N37" i="1" s="1"/>
  <c r="N76" i="1" s="1"/>
  <c r="N78" i="1" s="1"/>
  <c r="O35" i="1"/>
  <c r="Q35" i="1"/>
  <c r="R35" i="1"/>
  <c r="R37" i="1" s="1"/>
  <c r="M36" i="1"/>
  <c r="T36" i="1"/>
  <c r="U36" i="1"/>
  <c r="V36" i="1"/>
  <c r="C37" i="1"/>
  <c r="E37" i="1"/>
  <c r="E76" i="1" s="1"/>
  <c r="E78" i="1" s="1"/>
  <c r="H37" i="1"/>
  <c r="I37" i="1"/>
  <c r="K37" i="1"/>
  <c r="L37" i="1"/>
  <c r="L76" i="1" s="1"/>
  <c r="L78" i="1" s="1"/>
  <c r="O37" i="1"/>
  <c r="Q37" i="1"/>
  <c r="D39" i="1"/>
  <c r="G39" i="1"/>
  <c r="J39" i="1"/>
  <c r="T39" i="1"/>
  <c r="T75" i="1" s="1"/>
  <c r="U39" i="1"/>
  <c r="U75" i="1" s="1"/>
  <c r="U76" i="1" s="1"/>
  <c r="U78" i="1" s="1"/>
  <c r="V39" i="1"/>
  <c r="M40" i="1"/>
  <c r="M75" i="1" s="1"/>
  <c r="M76" i="1" s="1"/>
  <c r="M78" i="1" s="1"/>
  <c r="T40" i="1"/>
  <c r="U40" i="1"/>
  <c r="M41" i="1"/>
  <c r="T41" i="1"/>
  <c r="U41" i="1"/>
  <c r="V41" i="1"/>
  <c r="D42" i="1"/>
  <c r="V42" i="1" s="1"/>
  <c r="G42" i="1"/>
  <c r="J42" i="1"/>
  <c r="P42" i="1"/>
  <c r="T42" i="1"/>
  <c r="U42" i="1"/>
  <c r="D43" i="1"/>
  <c r="V43" i="1" s="1"/>
  <c r="G43" i="1"/>
  <c r="G75" i="1" s="1"/>
  <c r="G76" i="1" s="1"/>
  <c r="G78" i="1" s="1"/>
  <c r="J43" i="1"/>
  <c r="P43" i="1"/>
  <c r="T43" i="1"/>
  <c r="U43" i="1"/>
  <c r="J44" i="1"/>
  <c r="V44" i="1" s="1"/>
  <c r="P44" i="1"/>
  <c r="P75" i="1" s="1"/>
  <c r="P76" i="1" s="1"/>
  <c r="P78" i="1" s="1"/>
  <c r="T44" i="1"/>
  <c r="U44" i="1"/>
  <c r="D45" i="1"/>
  <c r="V45" i="1" s="1"/>
  <c r="G45" i="1"/>
  <c r="J45" i="1"/>
  <c r="P45" i="1"/>
  <c r="T45" i="1"/>
  <c r="U45" i="1"/>
  <c r="D46" i="1"/>
  <c r="G46" i="1"/>
  <c r="J46" i="1"/>
  <c r="P46" i="1"/>
  <c r="T46" i="1"/>
  <c r="U46" i="1"/>
  <c r="V46" i="1"/>
  <c r="D47" i="1"/>
  <c r="G47" i="1"/>
  <c r="J47" i="1"/>
  <c r="P47" i="1"/>
  <c r="T47" i="1"/>
  <c r="U47" i="1"/>
  <c r="V47" i="1"/>
  <c r="J48" i="1"/>
  <c r="V48" i="1" s="1"/>
  <c r="T48" i="1"/>
  <c r="U48" i="1"/>
  <c r="D49" i="1"/>
  <c r="V49" i="1" s="1"/>
  <c r="G49" i="1"/>
  <c r="J49" i="1"/>
  <c r="P49" i="1"/>
  <c r="T49" i="1"/>
  <c r="U49" i="1"/>
  <c r="D50" i="1"/>
  <c r="V50" i="1" s="1"/>
  <c r="G50" i="1"/>
  <c r="J50" i="1"/>
  <c r="P50" i="1"/>
  <c r="T50" i="1"/>
  <c r="U50" i="1"/>
  <c r="D51" i="1"/>
  <c r="G51" i="1"/>
  <c r="J51" i="1"/>
  <c r="P51" i="1"/>
  <c r="T51" i="1"/>
  <c r="U51" i="1"/>
  <c r="V51" i="1"/>
  <c r="D52" i="1"/>
  <c r="G52" i="1"/>
  <c r="J52" i="1"/>
  <c r="P52" i="1"/>
  <c r="T52" i="1"/>
  <c r="U52" i="1"/>
  <c r="V52" i="1"/>
  <c r="D53" i="1"/>
  <c r="V53" i="1" s="1"/>
  <c r="G53" i="1"/>
  <c r="J53" i="1"/>
  <c r="M53" i="1"/>
  <c r="P53" i="1"/>
  <c r="T53" i="1"/>
  <c r="U53" i="1"/>
  <c r="D54" i="1"/>
  <c r="V54" i="1" s="1"/>
  <c r="G54" i="1"/>
  <c r="J54" i="1"/>
  <c r="P54" i="1"/>
  <c r="T54" i="1"/>
  <c r="U54" i="1"/>
  <c r="D55" i="1"/>
  <c r="V55" i="1" s="1"/>
  <c r="G55" i="1"/>
  <c r="J55" i="1"/>
  <c r="P55" i="1"/>
  <c r="T55" i="1"/>
  <c r="U55" i="1"/>
  <c r="G56" i="1"/>
  <c r="V56" i="1" s="1"/>
  <c r="J56" i="1"/>
  <c r="P56" i="1"/>
  <c r="T56" i="1"/>
  <c r="U56" i="1"/>
  <c r="D57" i="1"/>
  <c r="V57" i="1" s="1"/>
  <c r="G57" i="1"/>
  <c r="J57" i="1"/>
  <c r="P57" i="1"/>
  <c r="T57" i="1"/>
  <c r="U57" i="1"/>
  <c r="D58" i="1"/>
  <c r="V58" i="1" s="1"/>
  <c r="G58" i="1"/>
  <c r="J58" i="1"/>
  <c r="P58" i="1"/>
  <c r="T58" i="1"/>
  <c r="U58" i="1"/>
  <c r="D59" i="1"/>
  <c r="G59" i="1"/>
  <c r="J59" i="1"/>
  <c r="P59" i="1"/>
  <c r="T59" i="1"/>
  <c r="U59" i="1"/>
  <c r="V59" i="1"/>
  <c r="D60" i="1"/>
  <c r="G60" i="1"/>
  <c r="J60" i="1"/>
  <c r="P60" i="1"/>
  <c r="T60" i="1"/>
  <c r="U60" i="1"/>
  <c r="V60" i="1"/>
  <c r="D61" i="1"/>
  <c r="V61" i="1" s="1"/>
  <c r="G61" i="1"/>
  <c r="J61" i="1"/>
  <c r="P61" i="1"/>
  <c r="T61" i="1"/>
  <c r="U61" i="1"/>
  <c r="J62" i="1"/>
  <c r="V62" i="1" s="1"/>
  <c r="P62" i="1"/>
  <c r="T62" i="1"/>
  <c r="U62" i="1"/>
  <c r="J63" i="1"/>
  <c r="P63" i="1"/>
  <c r="T63" i="1"/>
  <c r="U63" i="1"/>
  <c r="V63" i="1"/>
  <c r="J64" i="1"/>
  <c r="P64" i="1"/>
  <c r="T64" i="1"/>
  <c r="U64" i="1"/>
  <c r="V64" i="1"/>
  <c r="D65" i="1"/>
  <c r="V65" i="1" s="1"/>
  <c r="G65" i="1"/>
  <c r="J65" i="1"/>
  <c r="P65" i="1"/>
  <c r="T65" i="1"/>
  <c r="U65" i="1"/>
  <c r="D66" i="1"/>
  <c r="G66" i="1"/>
  <c r="V66" i="1" s="1"/>
  <c r="J66" i="1"/>
  <c r="P66" i="1"/>
  <c r="T66" i="1"/>
  <c r="U66" i="1"/>
  <c r="D67" i="1"/>
  <c r="V67" i="1" s="1"/>
  <c r="G67" i="1"/>
  <c r="J67" i="1"/>
  <c r="P67" i="1"/>
  <c r="T67" i="1"/>
  <c r="U67" i="1"/>
  <c r="D68" i="1"/>
  <c r="V68" i="1" s="1"/>
  <c r="G68" i="1"/>
  <c r="J68" i="1"/>
  <c r="P68" i="1"/>
  <c r="T68" i="1"/>
  <c r="U68" i="1"/>
  <c r="D69" i="1"/>
  <c r="M69" i="1"/>
  <c r="P69" i="1"/>
  <c r="S69" i="1"/>
  <c r="T69" i="1"/>
  <c r="U69" i="1"/>
  <c r="V69" i="1"/>
  <c r="S70" i="1"/>
  <c r="U70" i="1"/>
  <c r="V70" i="1"/>
  <c r="D71" i="1"/>
  <c r="V71" i="1" s="1"/>
  <c r="M71" i="1"/>
  <c r="P71" i="1"/>
  <c r="S71" i="1"/>
  <c r="T71" i="1"/>
  <c r="U71" i="1"/>
  <c r="D72" i="1"/>
  <c r="V72" i="1" s="1"/>
  <c r="M72" i="1"/>
  <c r="P72" i="1"/>
  <c r="S72" i="1"/>
  <c r="T72" i="1"/>
  <c r="U72" i="1"/>
  <c r="D73" i="1"/>
  <c r="M73" i="1"/>
  <c r="P73" i="1"/>
  <c r="S73" i="1"/>
  <c r="T73" i="1"/>
  <c r="U73" i="1"/>
  <c r="V73" i="1"/>
  <c r="M74" i="1"/>
  <c r="P74" i="1"/>
  <c r="S74" i="1"/>
  <c r="T74" i="1"/>
  <c r="U74" i="1"/>
  <c r="V74" i="1"/>
  <c r="B75" i="1"/>
  <c r="C75" i="1"/>
  <c r="C76" i="1" s="1"/>
  <c r="C78" i="1" s="1"/>
  <c r="E75" i="1"/>
  <c r="F75" i="1"/>
  <c r="H75" i="1"/>
  <c r="H76" i="1" s="1"/>
  <c r="H78" i="1" s="1"/>
  <c r="I75" i="1"/>
  <c r="I76" i="1" s="1"/>
  <c r="I78" i="1" s="1"/>
  <c r="K75" i="1"/>
  <c r="K76" i="1" s="1"/>
  <c r="K78" i="1" s="1"/>
  <c r="L75" i="1"/>
  <c r="N75" i="1"/>
  <c r="O75" i="1"/>
  <c r="O76" i="1" s="1"/>
  <c r="O78" i="1" s="1"/>
  <c r="Q75" i="1"/>
  <c r="Q76" i="1" s="1"/>
  <c r="Q78" i="1" s="1"/>
  <c r="R75" i="1"/>
  <c r="R76" i="1" s="1"/>
  <c r="R78" i="1" s="1"/>
  <c r="S75" i="1"/>
  <c r="S76" i="1" s="1"/>
  <c r="S78" i="1" s="1"/>
  <c r="T77" i="1"/>
  <c r="U77" i="1"/>
  <c r="V77" i="1"/>
  <c r="E41" i="2" l="1"/>
  <c r="E48" i="2" s="1"/>
  <c r="D41" i="2"/>
  <c r="D48" i="2" s="1"/>
  <c r="B76" i="1"/>
  <c r="B78" i="1" s="1"/>
  <c r="V75" i="1"/>
  <c r="T76" i="1"/>
  <c r="V34" i="1"/>
  <c r="D75" i="1"/>
  <c r="D76" i="1" s="1"/>
  <c r="D78" i="1" s="1"/>
  <c r="V11" i="1"/>
  <c r="V35" i="1" s="1"/>
  <c r="V37" i="1" s="1"/>
  <c r="J75" i="1"/>
  <c r="J76" i="1" s="1"/>
  <c r="J78" i="1" s="1"/>
  <c r="V40" i="1"/>
  <c r="V76" i="1" l="1"/>
  <c r="V78" i="1" s="1"/>
  <c r="T78" i="1"/>
</calcChain>
</file>

<file path=xl/sharedStrings.xml><?xml version="1.0" encoding="utf-8"?>
<sst xmlns="http://schemas.openxmlformats.org/spreadsheetml/2006/main" count="137" uniqueCount="118">
  <si>
    <t>Kiadások összesen/összevontan int.fin.nélkül</t>
  </si>
  <si>
    <t>Intézmények finanszírozása</t>
  </si>
  <si>
    <t>Kiadások összesen</t>
  </si>
  <si>
    <t xml:space="preserve">Önként vállalt feladatok összesen </t>
  </si>
  <si>
    <t>Finanszírozási kiadások/betét elhelyezése</t>
  </si>
  <si>
    <t>Intézmények finanszírozása önként v. feladatra</t>
  </si>
  <si>
    <t>Államháztartáson belüli megelőlegezés</t>
  </si>
  <si>
    <t>Általános tartalék</t>
  </si>
  <si>
    <t>Tartalék Helyi foglalkoztatási együttműködés</t>
  </si>
  <si>
    <t>Tartalék cél feladatokra/A helyi identitás</t>
  </si>
  <si>
    <t>Az Önkormányzati vagonnal való gazd.kapcs. felad. /Élhető települések kialakítása VP6</t>
  </si>
  <si>
    <t>Város és községgazdálkodási egyéb szolgáltatások /Rákóczi úti partfal omlás vis-maior önerő</t>
  </si>
  <si>
    <t>Ár-és belvízvédelemmel összefüggő tev. /Vis-maior villámárvíz utáni felújítás önerő</t>
  </si>
  <si>
    <t>Piac üzemeltetése</t>
  </si>
  <si>
    <t>Településfejlesztési projektek és tám. Óvodai járszóudvar és közt.</t>
  </si>
  <si>
    <t>Településfejlesztési projektek és tám. Közösségi tér ki-átalakítás</t>
  </si>
  <si>
    <t>Településfejlesztési projektek és tám./orvosi rendelők fejlesztése</t>
  </si>
  <si>
    <t>Településfejlesztési projektek és tám. Eszközf.</t>
  </si>
  <si>
    <t>Településfejlesztési projektek és tám. Orvosi e.</t>
  </si>
  <si>
    <t>Város és Községgazdálkodási egyéb szolgáltatások /Kőkúti buszmegálló építés</t>
  </si>
  <si>
    <t>Szennyvízcsatorna építése, fenntartása, üzem.</t>
  </si>
  <si>
    <t>Önkorm. és önk.hiv.jogalk.és ált. ig.tev./Település rendezési terv</t>
  </si>
  <si>
    <t>Az önkormányzati vagyonnal való gazd. kapcs. felad. /Fűtőművi egység TOP-3.2.2-15-HE1-2016</t>
  </si>
  <si>
    <t>Foglalkoztatást elősegítő képzések és egyéb tám.</t>
  </si>
  <si>
    <t>Turizmus igazgatása és támogatása/tanösvény</t>
  </si>
  <si>
    <t>Egyéb szociális pénzbeli és term.ell., támogatások</t>
  </si>
  <si>
    <t>Egyéb szabadidős szolgáltatás</t>
  </si>
  <si>
    <t>Városi és elővárosi közúti személyszállítás/kerékpárút</t>
  </si>
  <si>
    <t>Közművelődési-közösségi és társ.részv./Helyi identitás pályázat</t>
  </si>
  <si>
    <t>Sportlétesítmények, edzőtáborok műk/Sportcs.</t>
  </si>
  <si>
    <t>Fertőző megbetegedések megelőzése, járványügyi ellátás</t>
  </si>
  <si>
    <t>Védett természeti ter.és term. értékek bemut.megőrz.és fenntartása/Kútvölgy</t>
  </si>
  <si>
    <t>Város-és Községgazdálkodási és egyéb szolg.</t>
  </si>
  <si>
    <t>Kiemelt önkormányzati rendezvények</t>
  </si>
  <si>
    <t>Az Önkormányzati vagyonnal való gazd.kapcs.feladatok</t>
  </si>
  <si>
    <t>Üdülői, szálláshely-szolgáltatás és étkeztetés</t>
  </si>
  <si>
    <t>Munkahelyi étkezés, egyéb vendéglátás/alapsz.</t>
  </si>
  <si>
    <t>Támogatási célú finanszírozási műveletek Kistérségi támogatás/központi kv.szervnek</t>
  </si>
  <si>
    <t>Civil szervezetek működési támogatása</t>
  </si>
  <si>
    <t>Parkoló, garázs üzemeltetése</t>
  </si>
  <si>
    <t>Önként vállalt feladatok</t>
  </si>
  <si>
    <t>Kötelező feladatok összesen/int.fin.</t>
  </si>
  <si>
    <t>Önkormányzat elszámolása/intézmények finanszirozása kötelező feladatra</t>
  </si>
  <si>
    <t>Kötelező feladatok összesen</t>
  </si>
  <si>
    <t>Tartalék kötelező feladatra</t>
  </si>
  <si>
    <t>Kötelező feladatra intézmények finanszírozása</t>
  </si>
  <si>
    <t>Önkormányzatok elszámolásai a kp.kv-el</t>
  </si>
  <si>
    <t>Gyermekvédelmi pénzbeli és természetb.ellátás</t>
  </si>
  <si>
    <t>Köztemető fenntartás és működtetés</t>
  </si>
  <si>
    <t>Közművelődés-hagyom.közösségi kult.ért/Kőkút</t>
  </si>
  <si>
    <t>Közművelődési-közösségi és társ.részv./Sirok</t>
  </si>
  <si>
    <t>Könyvtári szolgáltatások</t>
  </si>
  <si>
    <t>Közfoglalkoztatási start mintaprogram</t>
  </si>
  <si>
    <t>Hosszabb időtartamú közfoglalkoztatás</t>
  </si>
  <si>
    <t>Család és nővédelmi egészségügyi gond./tanácsadó</t>
  </si>
  <si>
    <t>Foglalkoztatás egészségügyi alapellátás</t>
  </si>
  <si>
    <t>Közvilágitás</t>
  </si>
  <si>
    <t>Zöldterület kezelés</t>
  </si>
  <si>
    <t>Közutak, hidak üzemeltetése, karbantartása</t>
  </si>
  <si>
    <t>Intézményen kivüli gyermekétkeztetés/szünidei</t>
  </si>
  <si>
    <t>Víztermelés és kezelés/lakossági víz-csat.tám</t>
  </si>
  <si>
    <t>Önkormányzatok és önk.hiv.jogalkotó és ált.ig.tev.</t>
  </si>
  <si>
    <t>Gyermekétkeztetés köznevelési intézményben</t>
  </si>
  <si>
    <t>Gyermekétkeztetés bölcsődében, fogyatékosok nappali intézményében</t>
  </si>
  <si>
    <t>Gyermekek bölcsődében mini bölcsődében való ellátása</t>
  </si>
  <si>
    <t>Házi segitségnyujtás</t>
  </si>
  <si>
    <t>Szociális étkeztetés szociális konyhán</t>
  </si>
  <si>
    <t>Család- és gyermekjóléti szolgáltatások</t>
  </si>
  <si>
    <t>Kölyökvár Óvoda</t>
  </si>
  <si>
    <t>Siroki Közös Önkormányzati hivatal</t>
  </si>
  <si>
    <t>Kötelező feladatok</t>
  </si>
  <si>
    <t>2020.évi módosított előirányzat.</t>
  </si>
  <si>
    <t>2020.mód. Javaslat 12.31.</t>
  </si>
  <si>
    <t>2020. évi eredeti előirányzat</t>
  </si>
  <si>
    <t>2018 évi adatok  Forintban</t>
  </si>
  <si>
    <t>Hitelek, értékpapírok, tartalékok,államh.belüli megelőlegezés, betétlekötés</t>
  </si>
  <si>
    <t>Beruházások, felújitások, egyéb felhalmozási célú kiadások</t>
  </si>
  <si>
    <t>Végleges pénzeszközátadás, működési támogatások, ellátottak pénzb.jutt. Központi irányítószervi támogatás</t>
  </si>
  <si>
    <t>Dologi jell.kiadások</t>
  </si>
  <si>
    <t>Munkaadókat terhelő járulékok</t>
  </si>
  <si>
    <t>Személyi jellegű kiadások</t>
  </si>
  <si>
    <t>Kiadási címek</t>
  </si>
  <si>
    <t>KIADÁSOK</t>
  </si>
  <si>
    <t>Sirok Községi Önkormányzat és intézményei 2020. évi költségvetés módosítása</t>
  </si>
  <si>
    <t xml:space="preserve">                           21. melléklet </t>
  </si>
  <si>
    <t>KIADÁSOK ÖSSZESEN</t>
  </si>
  <si>
    <t xml:space="preserve">BEVÉTELEK ÖSSZESEN </t>
  </si>
  <si>
    <t>FINANSZÍROZÁSI BEVÉTELEK</t>
  </si>
  <si>
    <t>FINANSZIROZÁSI KIADÁSOK</t>
  </si>
  <si>
    <t>KÖLTSÉGVETÉSI KIADÁSOK ÖSSZESEN</t>
  </si>
  <si>
    <t>KÖLTSÉGVETÉSI BEVÉTELEK ÖSSZESEN</t>
  </si>
  <si>
    <t>FELHALMOZÁSI KIADÁSOK ÖSSZESEN:</t>
  </si>
  <si>
    <t>FELHALMOZÁSI KIADÁSOK  ÖSSZESEN:</t>
  </si>
  <si>
    <t>Egyéb felhalmozási célú támogatások</t>
  </si>
  <si>
    <t>Beruházások felújítások</t>
  </si>
  <si>
    <t>FELHALMOZÁSI KIADÁSOK</t>
  </si>
  <si>
    <t xml:space="preserve">FELHALMOZÁSI BEVÉTELEK ÖSSZESEN  </t>
  </si>
  <si>
    <t xml:space="preserve"> Felhalmozási célú átvett pénzeszközök</t>
  </si>
  <si>
    <t xml:space="preserve"> Felhalmozási célú önkormányzati támogatások</t>
  </si>
  <si>
    <t xml:space="preserve"> Felhalmozási célú támogatások államháztartáson belülről</t>
  </si>
  <si>
    <t xml:space="preserve">FELHALMOZÁSI BEVÉTELEK </t>
  </si>
  <si>
    <t xml:space="preserve">MŰKÖDÉSI KIADÁSOK ÖSSZESEN  </t>
  </si>
  <si>
    <t>Tartalék</t>
  </si>
  <si>
    <t xml:space="preserve">Működési célú pü.e.átadás, támogatás </t>
  </si>
  <si>
    <t>Működési kiadások (Bér,járulék, dologi kiadás)</t>
  </si>
  <si>
    <t xml:space="preserve">MŰKÖDÉSI KIADÁSOK </t>
  </si>
  <si>
    <t xml:space="preserve">MŰKÖDÉSI BEVÉTELEK ÖSSZESEN  </t>
  </si>
  <si>
    <t>Működési bevételek</t>
  </si>
  <si>
    <t>Működési célú átvett pénzeszközök</t>
  </si>
  <si>
    <t>Működési célú támogatásértékű bevételek</t>
  </si>
  <si>
    <t>Támogatások</t>
  </si>
  <si>
    <t>Közhatalmi bevételek</t>
  </si>
  <si>
    <t xml:space="preserve">MŰKÖDÉSI BEVÉTELEK </t>
  </si>
  <si>
    <t>Bevételi források</t>
  </si>
  <si>
    <t xml:space="preserve">      adatok Forintban</t>
  </si>
  <si>
    <t xml:space="preserve"> 22. melléklet </t>
  </si>
  <si>
    <t>Sirok Községi Önkormányzat és intézményei</t>
  </si>
  <si>
    <t>A költségvetési évet követő három év tervezett bevételi
 és kiadási előirányzat keretszámai 2020.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</si>
</sst>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3" fontId="2" fillId="2" borderId="1" xfId="2" applyNumberFormat="1" applyFont="1" applyFill="1" applyBorder="1"/>
    <xf numFmtId="3" fontId="2" fillId="2" borderId="2" xfId="2" applyNumberFormat="1" applyFont="1" applyFill="1" applyBorder="1"/>
    <xf numFmtId="0" fontId="2" fillId="2" borderId="2" xfId="2" applyFont="1" applyFill="1" applyBorder="1"/>
    <xf numFmtId="0" fontId="3" fillId="2" borderId="3" xfId="2" applyFont="1" applyFill="1" applyBorder="1" applyAlignment="1">
      <alignment horizontal="left"/>
    </xf>
    <xf numFmtId="3" fontId="2" fillId="0" borderId="4" xfId="2" applyNumberFormat="1" applyFont="1" applyBorder="1"/>
    <xf numFmtId="3" fontId="2" fillId="0" borderId="5" xfId="2" applyNumberFormat="1" applyFont="1" applyBorder="1"/>
    <xf numFmtId="0" fontId="3" fillId="0" borderId="2" xfId="2" applyFont="1" applyBorder="1"/>
    <xf numFmtId="0" fontId="4" fillId="0" borderId="5" xfId="2" applyFont="1" applyBorder="1"/>
    <xf numFmtId="0" fontId="4" fillId="0" borderId="2" xfId="2" applyFont="1" applyBorder="1"/>
    <xf numFmtId="0" fontId="3" fillId="0" borderId="3" xfId="2" applyFont="1" applyBorder="1"/>
    <xf numFmtId="0" fontId="2" fillId="0" borderId="5" xfId="2" applyFont="1" applyBorder="1"/>
    <xf numFmtId="3" fontId="2" fillId="3" borderId="4" xfId="2" applyNumberFormat="1" applyFont="1" applyFill="1" applyBorder="1"/>
    <xf numFmtId="3" fontId="2" fillId="3" borderId="5" xfId="2" applyNumberFormat="1" applyFont="1" applyFill="1" applyBorder="1"/>
    <xf numFmtId="0" fontId="2" fillId="3" borderId="5" xfId="2" applyFont="1" applyFill="1" applyBorder="1"/>
    <xf numFmtId="0" fontId="2" fillId="3" borderId="6" xfId="2" applyFont="1" applyFill="1" applyBorder="1"/>
    <xf numFmtId="3" fontId="2" fillId="0" borderId="7" xfId="2" applyNumberFormat="1" applyFont="1" applyBorder="1"/>
    <xf numFmtId="3" fontId="2" fillId="0" borderId="8" xfId="2" applyNumberFormat="1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10" xfId="2" applyFont="1" applyBorder="1"/>
    <xf numFmtId="3" fontId="2" fillId="4" borderId="7" xfId="2" applyNumberFormat="1" applyFont="1" applyFill="1" applyBorder="1"/>
    <xf numFmtId="3" fontId="2" fillId="4" borderId="8" xfId="2" applyNumberFormat="1" applyFont="1" applyFill="1" applyBorder="1"/>
    <xf numFmtId="0" fontId="2" fillId="4" borderId="8" xfId="2" applyFont="1" applyFill="1" applyBorder="1"/>
    <xf numFmtId="0" fontId="2" fillId="0" borderId="10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2" fillId="4" borderId="8" xfId="2" applyFont="1" applyFill="1" applyBorder="1" applyAlignment="1">
      <alignment wrapText="1"/>
    </xf>
    <xf numFmtId="0" fontId="2" fillId="0" borderId="8" xfId="2" applyFont="1" applyBorder="1" applyAlignment="1">
      <alignment wrapText="1"/>
    </xf>
    <xf numFmtId="0" fontId="3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right" vertical="center" wrapText="1"/>
    </xf>
    <xf numFmtId="0" fontId="2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right" wrapText="1"/>
    </xf>
    <xf numFmtId="0" fontId="2" fillId="0" borderId="0" xfId="2" applyFont="1"/>
    <xf numFmtId="0" fontId="2" fillId="0" borderId="11" xfId="2" applyFont="1" applyBorder="1"/>
    <xf numFmtId="3" fontId="2" fillId="4" borderId="12" xfId="2" applyNumberFormat="1" applyFont="1" applyFill="1" applyBorder="1"/>
    <xf numFmtId="3" fontId="2" fillId="4" borderId="13" xfId="2" applyNumberFormat="1" applyFont="1" applyFill="1" applyBorder="1"/>
    <xf numFmtId="3" fontId="2" fillId="0" borderId="14" xfId="2" applyNumberFormat="1" applyFont="1" applyBorder="1"/>
    <xf numFmtId="0" fontId="2" fillId="0" borderId="14" xfId="2" applyFont="1" applyBorder="1"/>
    <xf numFmtId="0" fontId="2" fillId="0" borderId="13" xfId="2" applyFont="1" applyBorder="1"/>
    <xf numFmtId="0" fontId="2" fillId="4" borderId="14" xfId="2" applyFont="1" applyFill="1" applyBorder="1"/>
    <xf numFmtId="0" fontId="3" fillId="0" borderId="6" xfId="2" applyFont="1" applyBorder="1" applyAlignment="1">
      <alignment horizontal="left"/>
    </xf>
    <xf numFmtId="0" fontId="2" fillId="0" borderId="15" xfId="2" applyFont="1" applyBorder="1"/>
    <xf numFmtId="0" fontId="2" fillId="0" borderId="6" xfId="2" applyFont="1" applyBorder="1"/>
    <xf numFmtId="3" fontId="2" fillId="5" borderId="4" xfId="2" applyNumberFormat="1" applyFont="1" applyFill="1" applyBorder="1"/>
    <xf numFmtId="3" fontId="2" fillId="5" borderId="5" xfId="2" applyNumberFormat="1" applyFont="1" applyFill="1" applyBorder="1"/>
    <xf numFmtId="0" fontId="2" fillId="5" borderId="5" xfId="2" applyFont="1" applyFill="1" applyBorder="1"/>
    <xf numFmtId="0" fontId="2" fillId="5" borderId="6" xfId="2" applyFont="1" applyFill="1" applyBorder="1"/>
    <xf numFmtId="3" fontId="2" fillId="0" borderId="16" xfId="2" applyNumberFormat="1" applyFont="1" applyBorder="1"/>
    <xf numFmtId="3" fontId="2" fillId="0" borderId="11" xfId="2" applyNumberFormat="1" applyFont="1" applyBorder="1"/>
    <xf numFmtId="0" fontId="2" fillId="0" borderId="17" xfId="2" applyFont="1" applyBorder="1"/>
    <xf numFmtId="0" fontId="2" fillId="0" borderId="18" xfId="2" applyFont="1" applyBorder="1"/>
    <xf numFmtId="0" fontId="2" fillId="0" borderId="19" xfId="2" applyFont="1" applyBorder="1"/>
    <xf numFmtId="0" fontId="2" fillId="0" borderId="10" xfId="2" applyFont="1" applyBorder="1" applyAlignment="1">
      <alignment shrinkToFit="1"/>
    </xf>
    <xf numFmtId="0" fontId="2" fillId="0" borderId="20" xfId="2" applyFont="1" applyBorder="1"/>
    <xf numFmtId="0" fontId="2" fillId="0" borderId="21" xfId="2" applyFont="1" applyBorder="1"/>
    <xf numFmtId="0" fontId="1" fillId="0" borderId="22" xfId="2" applyBorder="1"/>
    <xf numFmtId="0" fontId="1" fillId="0" borderId="9" xfId="2" applyBorder="1"/>
    <xf numFmtId="0" fontId="1" fillId="0" borderId="20" xfId="2" applyBorder="1"/>
    <xf numFmtId="0" fontId="1" fillId="0" borderId="23" xfId="2" applyBorder="1"/>
    <xf numFmtId="0" fontId="1" fillId="0" borderId="13" xfId="2" applyBorder="1"/>
    <xf numFmtId="0" fontId="6" fillId="0" borderId="20" xfId="2" applyFont="1" applyBorder="1" applyAlignment="1">
      <alignment horizontal="center"/>
    </xf>
    <xf numFmtId="0" fontId="7" fillId="6" borderId="24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6" fillId="7" borderId="25" xfId="2" applyFont="1" applyFill="1" applyBorder="1" applyAlignment="1">
      <alignment horizontal="center" vertical="center" wrapText="1"/>
    </xf>
    <xf numFmtId="0" fontId="6" fillId="7" borderId="15" xfId="2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 wrapText="1"/>
    </xf>
    <xf numFmtId="0" fontId="9" fillId="0" borderId="26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3" applyFont="1" applyAlignment="1">
      <alignment horizontal="left" vertical="center"/>
    </xf>
    <xf numFmtId="0" fontId="12" fillId="0" borderId="0" xfId="1" applyFont="1" applyAlignment="1">
      <alignment horizontal="left"/>
    </xf>
    <xf numFmtId="0" fontId="11" fillId="0" borderId="0" xfId="3" applyFont="1" applyAlignment="1">
      <alignment horizontal="left" vertical="center"/>
    </xf>
    <xf numFmtId="3" fontId="1" fillId="0" borderId="0" xfId="1" applyNumberFormat="1"/>
    <xf numFmtId="0" fontId="8" fillId="0" borderId="0" xfId="1" applyFont="1"/>
    <xf numFmtId="0" fontId="2" fillId="0" borderId="0" xfId="1" applyFont="1"/>
    <xf numFmtId="3" fontId="2" fillId="0" borderId="0" xfId="1" applyNumberFormat="1" applyFont="1"/>
    <xf numFmtId="3" fontId="3" fillId="0" borderId="25" xfId="1" applyNumberFormat="1" applyFont="1" applyBorder="1"/>
    <xf numFmtId="3" fontId="3" fillId="0" borderId="5" xfId="1" applyNumberFormat="1" applyFont="1" applyBorder="1"/>
    <xf numFmtId="3" fontId="3" fillId="0" borderId="15" xfId="1" applyNumberFormat="1" applyFont="1" applyBorder="1"/>
    <xf numFmtId="0" fontId="3" fillId="0" borderId="27" xfId="1" applyFont="1" applyBorder="1" applyAlignment="1">
      <alignment horizontal="left"/>
    </xf>
    <xf numFmtId="164" fontId="3" fillId="0" borderId="28" xfId="1" applyNumberFormat="1" applyFont="1" applyBorder="1"/>
    <xf numFmtId="164" fontId="3" fillId="0" borderId="11" xfId="1" applyNumberFormat="1" applyFont="1" applyBorder="1"/>
    <xf numFmtId="164" fontId="3" fillId="0" borderId="29" xfId="1" applyNumberFormat="1" applyFont="1" applyBorder="1"/>
    <xf numFmtId="3" fontId="2" fillId="0" borderId="30" xfId="1" applyNumberFormat="1" applyFont="1" applyBorder="1"/>
    <xf numFmtId="0" fontId="2" fillId="0" borderId="20" xfId="1" applyFont="1" applyBorder="1"/>
    <xf numFmtId="0" fontId="13" fillId="0" borderId="27" xfId="1" applyFont="1" applyBorder="1"/>
    <xf numFmtId="1" fontId="3" fillId="0" borderId="25" xfId="1" applyNumberFormat="1" applyFont="1" applyBorder="1"/>
    <xf numFmtId="1" fontId="3" fillId="0" borderId="5" xfId="1" applyNumberFormat="1" applyFont="1" applyBorder="1"/>
    <xf numFmtId="1" fontId="3" fillId="0" borderId="15" xfId="1" applyNumberFormat="1" applyFont="1" applyBorder="1"/>
    <xf numFmtId="0" fontId="14" fillId="0" borderId="27" xfId="1" applyFont="1" applyBorder="1"/>
    <xf numFmtId="1" fontId="3" fillId="0" borderId="31" xfId="1" applyNumberFormat="1" applyFont="1" applyBorder="1"/>
    <xf numFmtId="3" fontId="3" fillId="0" borderId="31" xfId="1" applyNumberFormat="1" applyFont="1" applyBorder="1"/>
    <xf numFmtId="0" fontId="2" fillId="0" borderId="27" xfId="1" applyFont="1" applyBorder="1" applyAlignment="1">
      <alignment horizontal="left"/>
    </xf>
    <xf numFmtId="3" fontId="3" fillId="0" borderId="32" xfId="1" applyNumberFormat="1" applyFont="1" applyBorder="1"/>
    <xf numFmtId="3" fontId="3" fillId="0" borderId="30" xfId="1" applyNumberFormat="1" applyFont="1" applyBorder="1"/>
    <xf numFmtId="3" fontId="3" fillId="0" borderId="0" xfId="1" applyNumberFormat="1" applyFont="1"/>
    <xf numFmtId="3" fontId="2" fillId="0" borderId="33" xfId="1" applyNumberFormat="1" applyFont="1" applyBorder="1"/>
    <xf numFmtId="3" fontId="3" fillId="0" borderId="34" xfId="1" applyNumberFormat="1" applyFont="1" applyBorder="1"/>
    <xf numFmtId="3" fontId="3" fillId="0" borderId="8" xfId="1" applyNumberFormat="1" applyFont="1" applyBorder="1"/>
    <xf numFmtId="3" fontId="3" fillId="0" borderId="35" xfId="1" applyNumberFormat="1" applyFont="1" applyBorder="1"/>
    <xf numFmtId="0" fontId="13" fillId="0" borderId="10" xfId="1" applyFont="1" applyBorder="1"/>
    <xf numFmtId="0" fontId="15" fillId="0" borderId="20" xfId="1" applyFont="1" applyBorder="1"/>
    <xf numFmtId="3" fontId="3" fillId="0" borderId="36" xfId="1" applyNumberFormat="1" applyFont="1" applyBorder="1"/>
    <xf numFmtId="3" fontId="3" fillId="0" borderId="37" xfId="1" applyNumberFormat="1" applyFont="1" applyBorder="1"/>
    <xf numFmtId="0" fontId="16" fillId="0" borderId="38" xfId="1" applyFont="1" applyBorder="1"/>
    <xf numFmtId="3" fontId="3" fillId="0" borderId="39" xfId="1" applyNumberFormat="1" applyFont="1" applyBorder="1"/>
    <xf numFmtId="3" fontId="3" fillId="0" borderId="9" xfId="1" applyNumberFormat="1" applyFont="1" applyBorder="1"/>
    <xf numFmtId="3" fontId="3" fillId="0" borderId="40" xfId="1" applyNumberFormat="1" applyFont="1" applyBorder="1"/>
    <xf numFmtId="3" fontId="2" fillId="0" borderId="9" xfId="1" applyNumberFormat="1" applyFont="1" applyBorder="1"/>
    <xf numFmtId="0" fontId="13" fillId="0" borderId="38" xfId="1" applyFont="1" applyBorder="1"/>
    <xf numFmtId="3" fontId="3" fillId="0" borderId="25" xfId="1" quotePrefix="1" applyNumberFormat="1" applyFont="1" applyBorder="1"/>
    <xf numFmtId="3" fontId="3" fillId="0" borderId="5" xfId="1" quotePrefix="1" applyNumberFormat="1" applyFont="1" applyBorder="1"/>
    <xf numFmtId="3" fontId="3" fillId="0" borderId="31" xfId="1" quotePrefix="1" applyNumberFormat="1" applyFont="1" applyBorder="1"/>
    <xf numFmtId="0" fontId="16" fillId="0" borderId="27" xfId="1" applyFont="1" applyBorder="1"/>
    <xf numFmtId="3" fontId="3" fillId="0" borderId="41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3" fontId="3" fillId="0" borderId="42" xfId="1" applyNumberFormat="1" applyFont="1" applyBorder="1" applyAlignment="1">
      <alignment horizontal="right"/>
    </xf>
    <xf numFmtId="0" fontId="13" fillId="0" borderId="18" xfId="1" applyFont="1" applyBorder="1"/>
    <xf numFmtId="3" fontId="2" fillId="0" borderId="34" xfId="1" applyNumberFormat="1" applyFont="1" applyBorder="1"/>
    <xf numFmtId="3" fontId="2" fillId="0" borderId="8" xfId="1" applyNumberFormat="1" applyFont="1" applyBorder="1"/>
    <xf numFmtId="3" fontId="2" fillId="0" borderId="37" xfId="1" applyNumberFormat="1" applyFont="1" applyBorder="1"/>
    <xf numFmtId="3" fontId="2" fillId="0" borderId="37" xfId="1" applyNumberFormat="1" applyFont="1" applyBorder="1" applyAlignment="1">
      <alignment horizontal="right"/>
    </xf>
    <xf numFmtId="0" fontId="14" fillId="0" borderId="38" xfId="1" applyFont="1" applyBorder="1"/>
    <xf numFmtId="3" fontId="2" fillId="0" borderId="8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/>
    </xf>
    <xf numFmtId="3" fontId="3" fillId="0" borderId="43" xfId="1" applyNumberFormat="1" applyFont="1" applyBorder="1"/>
    <xf numFmtId="3" fontId="3" fillId="0" borderId="14" xfId="1" applyNumberFormat="1" applyFont="1" applyBorder="1"/>
    <xf numFmtId="3" fontId="3" fillId="0" borderId="44" xfId="1" applyNumberFormat="1" applyFont="1" applyBorder="1"/>
    <xf numFmtId="3" fontId="3" fillId="0" borderId="44" xfId="1" applyNumberFormat="1" applyFont="1" applyBorder="1" applyAlignment="1">
      <alignment horizontal="right"/>
    </xf>
    <xf numFmtId="0" fontId="13" fillId="0" borderId="21" xfId="1" applyFont="1" applyBorder="1"/>
    <xf numFmtId="3" fontId="3" fillId="0" borderId="45" xfId="1" applyNumberFormat="1" applyFont="1" applyBorder="1"/>
    <xf numFmtId="3" fontId="3" fillId="0" borderId="17" xfId="1" applyNumberFormat="1" applyFont="1" applyBorder="1"/>
    <xf numFmtId="3" fontId="3" fillId="0" borderId="42" xfId="1" applyNumberFormat="1" applyFont="1" applyBorder="1"/>
    <xf numFmtId="3" fontId="2" fillId="0" borderId="39" xfId="1" applyNumberFormat="1" applyFont="1" applyBorder="1"/>
    <xf numFmtId="3" fontId="2" fillId="0" borderId="46" xfId="1" applyNumberFormat="1" applyFont="1" applyBorder="1"/>
    <xf numFmtId="0" fontId="2" fillId="0" borderId="8" xfId="1" applyFont="1" applyBorder="1"/>
    <xf numFmtId="0" fontId="2" fillId="0" borderId="47" xfId="1" applyFont="1" applyBorder="1"/>
    <xf numFmtId="0" fontId="2" fillId="0" borderId="10" xfId="1" applyFont="1" applyBorder="1" applyAlignment="1">
      <alignment horizontal="left"/>
    </xf>
    <xf numFmtId="3" fontId="3" fillId="0" borderId="46" xfId="1" applyNumberFormat="1" applyFont="1" applyBorder="1"/>
    <xf numFmtId="3" fontId="3" fillId="0" borderId="45" xfId="1" quotePrefix="1" applyNumberFormat="1" applyFont="1" applyBorder="1"/>
    <xf numFmtId="3" fontId="3" fillId="0" borderId="17" xfId="1" quotePrefix="1" applyNumberFormat="1" applyFont="1" applyBorder="1"/>
    <xf numFmtId="3" fontId="3" fillId="0" borderId="42" xfId="1" quotePrefix="1" applyNumberFormat="1" applyFont="1" applyBorder="1"/>
    <xf numFmtId="3" fontId="2" fillId="0" borderId="28" xfId="1" applyNumberFormat="1" applyFont="1" applyBorder="1"/>
    <xf numFmtId="3" fontId="2" fillId="0" borderId="11" xfId="1" applyNumberFormat="1" applyFont="1" applyBorder="1"/>
    <xf numFmtId="3" fontId="2" fillId="0" borderId="48" xfId="1" applyNumberFormat="1" applyFont="1" applyBorder="1"/>
    <xf numFmtId="0" fontId="14" fillId="0" borderId="19" xfId="1" quotePrefix="1" applyFont="1" applyBorder="1" applyAlignment="1">
      <alignment horizontal="left"/>
    </xf>
    <xf numFmtId="0" fontId="14" fillId="0" borderId="10" xfId="1" quotePrefix="1" applyFont="1" applyBorder="1" applyAlignment="1">
      <alignment horizontal="left"/>
    </xf>
    <xf numFmtId="3" fontId="2" fillId="0" borderId="48" xfId="1" applyNumberFormat="1" applyFont="1" applyBorder="1" applyAlignment="1">
      <alignment horizontal="right"/>
    </xf>
    <xf numFmtId="3" fontId="3" fillId="0" borderId="49" xfId="1" applyNumberFormat="1" applyFont="1" applyBorder="1"/>
    <xf numFmtId="0" fontId="2" fillId="0" borderId="10" xfId="1" applyFont="1" applyBorder="1"/>
    <xf numFmtId="0" fontId="2" fillId="0" borderId="38" xfId="1" applyFont="1" applyBorder="1" applyAlignment="1">
      <alignment horizontal="left"/>
    </xf>
    <xf numFmtId="3" fontId="2" fillId="0" borderId="46" xfId="1" applyNumberFormat="1" applyFont="1" applyBorder="1" applyAlignment="1">
      <alignment horizontal="right"/>
    </xf>
    <xf numFmtId="0" fontId="2" fillId="0" borderId="38" xfId="1" applyFont="1" applyBorder="1"/>
    <xf numFmtId="3" fontId="2" fillId="0" borderId="12" xfId="1" applyNumberFormat="1" applyFont="1" applyBorder="1"/>
    <xf numFmtId="3" fontId="2" fillId="0" borderId="50" xfId="1" applyNumberFormat="1" applyFont="1" applyBorder="1"/>
    <xf numFmtId="3" fontId="2" fillId="0" borderId="14" xfId="1" applyNumberFormat="1" applyFont="1" applyBorder="1"/>
    <xf numFmtId="3" fontId="2" fillId="0" borderId="44" xfId="1" applyNumberFormat="1" applyFont="1" applyBorder="1" applyAlignment="1">
      <alignment horizontal="right"/>
    </xf>
    <xf numFmtId="0" fontId="2" fillId="0" borderId="21" xfId="1" applyFont="1" applyBorder="1"/>
    <xf numFmtId="0" fontId="3" fillId="0" borderId="1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13" fillId="0" borderId="53" xfId="1" applyFont="1" applyBorder="1" applyAlignment="1">
      <alignment horizontal="center"/>
    </xf>
    <xf numFmtId="0" fontId="16" fillId="0" borderId="5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0" fontId="3" fillId="0" borderId="54" xfId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13" fillId="0" borderId="56" xfId="1" applyFont="1" applyBorder="1" applyAlignment="1">
      <alignment horizontal="center"/>
    </xf>
    <xf numFmtId="0" fontId="16" fillId="0" borderId="56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" fillId="0" borderId="0" xfId="1" applyFont="1" applyAlignment="1">
      <alignment vertical="top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Continuous"/>
    </xf>
    <xf numFmtId="0" fontId="19" fillId="0" borderId="0" xfId="1" applyFont="1" applyAlignment="1">
      <alignment horizontal="centerContinuous"/>
    </xf>
    <xf numFmtId="0" fontId="18" fillId="0" borderId="0" xfId="1" applyFont="1"/>
  </cellXfs>
  <cellStyles count="4">
    <cellStyle name="Normál" xfId="0" builtinId="0"/>
    <cellStyle name="Normál 2" xfId="1" xr:uid="{5753A4C1-D54C-4376-B29A-0540B739CF75}"/>
    <cellStyle name="Normál 2 2" xfId="2" xr:uid="{97013AEF-69B3-4529-9E03-6EC8B51E2B21}"/>
    <cellStyle name="Normál_I. féléves beszámoló 2010." xfId="3" xr:uid="{FB9B15B7-295D-4EE8-A331-B37F7AC3B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343C-6F25-410F-8BAE-95F801BD0E70}">
  <sheetPr>
    <tabColor rgb="FF66FF99"/>
    <pageSetUpPr fitToPage="1"/>
  </sheetPr>
  <dimension ref="A1:V78"/>
  <sheetViews>
    <sheetView workbookViewId="0">
      <selection sqref="A1:V1"/>
    </sheetView>
  </sheetViews>
  <sheetFormatPr defaultRowHeight="12.75"/>
  <cols>
    <col min="1" max="1" width="36.28515625" style="1" customWidth="1"/>
    <col min="2" max="2" width="10.140625" style="1" customWidth="1"/>
    <col min="3" max="3" width="9.140625" style="1" customWidth="1"/>
    <col min="4" max="4" width="9.7109375" style="1" customWidth="1"/>
    <col min="5" max="5" width="9" style="1" customWidth="1"/>
    <col min="6" max="6" width="8.85546875" style="1" customWidth="1"/>
    <col min="7" max="7" width="9.85546875" style="1" customWidth="1"/>
    <col min="8" max="8" width="9.7109375" style="1" customWidth="1"/>
    <col min="9" max="9" width="8.28515625" style="1" customWidth="1"/>
    <col min="10" max="10" width="10.140625" style="1" customWidth="1"/>
    <col min="11" max="11" width="9.42578125" style="1" customWidth="1"/>
    <col min="12" max="12" width="8.42578125" style="1" customWidth="1"/>
    <col min="13" max="13" width="9.28515625" style="1" customWidth="1"/>
    <col min="14" max="14" width="9.7109375" style="1" customWidth="1"/>
    <col min="15" max="15" width="8.85546875" style="1" customWidth="1"/>
    <col min="16" max="16" width="9.7109375" style="1" customWidth="1"/>
    <col min="17" max="17" width="9.28515625" style="1" customWidth="1"/>
    <col min="18" max="18" width="9.42578125" style="1" customWidth="1"/>
    <col min="19" max="19" width="9" style="1" customWidth="1"/>
    <col min="20" max="20" width="11" style="1" customWidth="1"/>
    <col min="21" max="21" width="10.42578125" style="1" customWidth="1"/>
    <col min="22" max="22" width="11" style="1" customWidth="1"/>
    <col min="23" max="249" width="9.140625" style="1"/>
    <col min="250" max="250" width="36.28515625" style="1" customWidth="1"/>
    <col min="251" max="251" width="10.140625" style="1" customWidth="1"/>
    <col min="252" max="252" width="9.140625" style="1"/>
    <col min="253" max="253" width="9.7109375" style="1" customWidth="1"/>
    <col min="254" max="254" width="10" style="1" customWidth="1"/>
    <col min="255" max="255" width="9" style="1" customWidth="1"/>
    <col min="256" max="256" width="8.85546875" style="1" customWidth="1"/>
    <col min="257" max="257" width="9.85546875" style="1" customWidth="1"/>
    <col min="258" max="258" width="9" style="1" customWidth="1"/>
    <col min="259" max="259" width="9.7109375" style="1" customWidth="1"/>
    <col min="260" max="260" width="8.28515625" style="1" customWidth="1"/>
    <col min="261" max="261" width="10.140625" style="1" customWidth="1"/>
    <col min="262" max="262" width="9" style="1" customWidth="1"/>
    <col min="263" max="263" width="9.42578125" style="1" customWidth="1"/>
    <col min="264" max="264" width="8.42578125" style="1" customWidth="1"/>
    <col min="265" max="265" width="9.28515625" style="1" customWidth="1"/>
    <col min="266" max="266" width="9.85546875" style="1" customWidth="1"/>
    <col min="267" max="267" width="9.7109375" style="1" customWidth="1"/>
    <col min="268" max="268" width="8.85546875" style="1" customWidth="1"/>
    <col min="269" max="270" width="9.7109375" style="1" customWidth="1"/>
    <col min="271" max="271" width="9.28515625" style="1" customWidth="1"/>
    <col min="272" max="272" width="9.42578125" style="1" customWidth="1"/>
    <col min="273" max="273" width="9" style="1" customWidth="1"/>
    <col min="274" max="274" width="8.42578125" style="1" customWidth="1"/>
    <col min="275" max="275" width="11" style="1" customWidth="1"/>
    <col min="276" max="276" width="10.42578125" style="1" customWidth="1"/>
    <col min="277" max="277" width="11" style="1" customWidth="1"/>
    <col min="278" max="278" width="10.85546875" style="1" customWidth="1"/>
    <col min="279" max="505" width="9.140625" style="1"/>
    <col min="506" max="506" width="36.28515625" style="1" customWidth="1"/>
    <col min="507" max="507" width="10.140625" style="1" customWidth="1"/>
    <col min="508" max="508" width="9.140625" style="1"/>
    <col min="509" max="509" width="9.7109375" style="1" customWidth="1"/>
    <col min="510" max="510" width="10" style="1" customWidth="1"/>
    <col min="511" max="511" width="9" style="1" customWidth="1"/>
    <col min="512" max="512" width="8.85546875" style="1" customWidth="1"/>
    <col min="513" max="513" width="9.85546875" style="1" customWidth="1"/>
    <col min="514" max="514" width="9" style="1" customWidth="1"/>
    <col min="515" max="515" width="9.7109375" style="1" customWidth="1"/>
    <col min="516" max="516" width="8.28515625" style="1" customWidth="1"/>
    <col min="517" max="517" width="10.140625" style="1" customWidth="1"/>
    <col min="518" max="518" width="9" style="1" customWidth="1"/>
    <col min="519" max="519" width="9.42578125" style="1" customWidth="1"/>
    <col min="520" max="520" width="8.42578125" style="1" customWidth="1"/>
    <col min="521" max="521" width="9.28515625" style="1" customWidth="1"/>
    <col min="522" max="522" width="9.85546875" style="1" customWidth="1"/>
    <col min="523" max="523" width="9.7109375" style="1" customWidth="1"/>
    <col min="524" max="524" width="8.85546875" style="1" customWidth="1"/>
    <col min="525" max="526" width="9.7109375" style="1" customWidth="1"/>
    <col min="527" max="527" width="9.28515625" style="1" customWidth="1"/>
    <col min="528" max="528" width="9.42578125" style="1" customWidth="1"/>
    <col min="529" max="529" width="9" style="1" customWidth="1"/>
    <col min="530" max="530" width="8.42578125" style="1" customWidth="1"/>
    <col min="531" max="531" width="11" style="1" customWidth="1"/>
    <col min="532" max="532" width="10.42578125" style="1" customWidth="1"/>
    <col min="533" max="533" width="11" style="1" customWidth="1"/>
    <col min="534" max="534" width="10.85546875" style="1" customWidth="1"/>
    <col min="535" max="761" width="9.140625" style="1"/>
    <col min="762" max="762" width="36.28515625" style="1" customWidth="1"/>
    <col min="763" max="763" width="10.140625" style="1" customWidth="1"/>
    <col min="764" max="764" width="9.140625" style="1"/>
    <col min="765" max="765" width="9.7109375" style="1" customWidth="1"/>
    <col min="766" max="766" width="10" style="1" customWidth="1"/>
    <col min="767" max="767" width="9" style="1" customWidth="1"/>
    <col min="768" max="768" width="8.85546875" style="1" customWidth="1"/>
    <col min="769" max="769" width="9.85546875" style="1" customWidth="1"/>
    <col min="770" max="770" width="9" style="1" customWidth="1"/>
    <col min="771" max="771" width="9.7109375" style="1" customWidth="1"/>
    <col min="772" max="772" width="8.28515625" style="1" customWidth="1"/>
    <col min="773" max="773" width="10.140625" style="1" customWidth="1"/>
    <col min="774" max="774" width="9" style="1" customWidth="1"/>
    <col min="775" max="775" width="9.42578125" style="1" customWidth="1"/>
    <col min="776" max="776" width="8.42578125" style="1" customWidth="1"/>
    <col min="777" max="777" width="9.28515625" style="1" customWidth="1"/>
    <col min="778" max="778" width="9.85546875" style="1" customWidth="1"/>
    <col min="779" max="779" width="9.7109375" style="1" customWidth="1"/>
    <col min="780" max="780" width="8.85546875" style="1" customWidth="1"/>
    <col min="781" max="782" width="9.7109375" style="1" customWidth="1"/>
    <col min="783" max="783" width="9.28515625" style="1" customWidth="1"/>
    <col min="784" max="784" width="9.42578125" style="1" customWidth="1"/>
    <col min="785" max="785" width="9" style="1" customWidth="1"/>
    <col min="786" max="786" width="8.42578125" style="1" customWidth="1"/>
    <col min="787" max="787" width="11" style="1" customWidth="1"/>
    <col min="788" max="788" width="10.42578125" style="1" customWidth="1"/>
    <col min="789" max="789" width="11" style="1" customWidth="1"/>
    <col min="790" max="790" width="10.85546875" style="1" customWidth="1"/>
    <col min="791" max="1017" width="9.140625" style="1"/>
    <col min="1018" max="1018" width="36.28515625" style="1" customWidth="1"/>
    <col min="1019" max="1019" width="10.140625" style="1" customWidth="1"/>
    <col min="1020" max="1020" width="9.140625" style="1"/>
    <col min="1021" max="1021" width="9.7109375" style="1" customWidth="1"/>
    <col min="1022" max="1022" width="10" style="1" customWidth="1"/>
    <col min="1023" max="1023" width="9" style="1" customWidth="1"/>
    <col min="1024" max="1024" width="8.85546875" style="1" customWidth="1"/>
    <col min="1025" max="1025" width="9.85546875" style="1" customWidth="1"/>
    <col min="1026" max="1026" width="9" style="1" customWidth="1"/>
    <col min="1027" max="1027" width="9.7109375" style="1" customWidth="1"/>
    <col min="1028" max="1028" width="8.28515625" style="1" customWidth="1"/>
    <col min="1029" max="1029" width="10.140625" style="1" customWidth="1"/>
    <col min="1030" max="1030" width="9" style="1" customWidth="1"/>
    <col min="1031" max="1031" width="9.42578125" style="1" customWidth="1"/>
    <col min="1032" max="1032" width="8.42578125" style="1" customWidth="1"/>
    <col min="1033" max="1033" width="9.28515625" style="1" customWidth="1"/>
    <col min="1034" max="1034" width="9.85546875" style="1" customWidth="1"/>
    <col min="1035" max="1035" width="9.7109375" style="1" customWidth="1"/>
    <col min="1036" max="1036" width="8.85546875" style="1" customWidth="1"/>
    <col min="1037" max="1038" width="9.7109375" style="1" customWidth="1"/>
    <col min="1039" max="1039" width="9.28515625" style="1" customWidth="1"/>
    <col min="1040" max="1040" width="9.42578125" style="1" customWidth="1"/>
    <col min="1041" max="1041" width="9" style="1" customWidth="1"/>
    <col min="1042" max="1042" width="8.42578125" style="1" customWidth="1"/>
    <col min="1043" max="1043" width="11" style="1" customWidth="1"/>
    <col min="1044" max="1044" width="10.42578125" style="1" customWidth="1"/>
    <col min="1045" max="1045" width="11" style="1" customWidth="1"/>
    <col min="1046" max="1046" width="10.85546875" style="1" customWidth="1"/>
    <col min="1047" max="1273" width="9.140625" style="1"/>
    <col min="1274" max="1274" width="36.28515625" style="1" customWidth="1"/>
    <col min="1275" max="1275" width="10.140625" style="1" customWidth="1"/>
    <col min="1276" max="1276" width="9.140625" style="1"/>
    <col min="1277" max="1277" width="9.7109375" style="1" customWidth="1"/>
    <col min="1278" max="1278" width="10" style="1" customWidth="1"/>
    <col min="1279" max="1279" width="9" style="1" customWidth="1"/>
    <col min="1280" max="1280" width="8.85546875" style="1" customWidth="1"/>
    <col min="1281" max="1281" width="9.85546875" style="1" customWidth="1"/>
    <col min="1282" max="1282" width="9" style="1" customWidth="1"/>
    <col min="1283" max="1283" width="9.7109375" style="1" customWidth="1"/>
    <col min="1284" max="1284" width="8.28515625" style="1" customWidth="1"/>
    <col min="1285" max="1285" width="10.140625" style="1" customWidth="1"/>
    <col min="1286" max="1286" width="9" style="1" customWidth="1"/>
    <col min="1287" max="1287" width="9.42578125" style="1" customWidth="1"/>
    <col min="1288" max="1288" width="8.42578125" style="1" customWidth="1"/>
    <col min="1289" max="1289" width="9.28515625" style="1" customWidth="1"/>
    <col min="1290" max="1290" width="9.85546875" style="1" customWidth="1"/>
    <col min="1291" max="1291" width="9.7109375" style="1" customWidth="1"/>
    <col min="1292" max="1292" width="8.85546875" style="1" customWidth="1"/>
    <col min="1293" max="1294" width="9.7109375" style="1" customWidth="1"/>
    <col min="1295" max="1295" width="9.28515625" style="1" customWidth="1"/>
    <col min="1296" max="1296" width="9.42578125" style="1" customWidth="1"/>
    <col min="1297" max="1297" width="9" style="1" customWidth="1"/>
    <col min="1298" max="1298" width="8.42578125" style="1" customWidth="1"/>
    <col min="1299" max="1299" width="11" style="1" customWidth="1"/>
    <col min="1300" max="1300" width="10.42578125" style="1" customWidth="1"/>
    <col min="1301" max="1301" width="11" style="1" customWidth="1"/>
    <col min="1302" max="1302" width="10.85546875" style="1" customWidth="1"/>
    <col min="1303" max="1529" width="9.140625" style="1"/>
    <col min="1530" max="1530" width="36.28515625" style="1" customWidth="1"/>
    <col min="1531" max="1531" width="10.140625" style="1" customWidth="1"/>
    <col min="1532" max="1532" width="9.140625" style="1"/>
    <col min="1533" max="1533" width="9.7109375" style="1" customWidth="1"/>
    <col min="1534" max="1534" width="10" style="1" customWidth="1"/>
    <col min="1535" max="1535" width="9" style="1" customWidth="1"/>
    <col min="1536" max="1536" width="8.85546875" style="1" customWidth="1"/>
    <col min="1537" max="1537" width="9.85546875" style="1" customWidth="1"/>
    <col min="1538" max="1538" width="9" style="1" customWidth="1"/>
    <col min="1539" max="1539" width="9.7109375" style="1" customWidth="1"/>
    <col min="1540" max="1540" width="8.28515625" style="1" customWidth="1"/>
    <col min="1541" max="1541" width="10.140625" style="1" customWidth="1"/>
    <col min="1542" max="1542" width="9" style="1" customWidth="1"/>
    <col min="1543" max="1543" width="9.42578125" style="1" customWidth="1"/>
    <col min="1544" max="1544" width="8.42578125" style="1" customWidth="1"/>
    <col min="1545" max="1545" width="9.28515625" style="1" customWidth="1"/>
    <col min="1546" max="1546" width="9.85546875" style="1" customWidth="1"/>
    <col min="1547" max="1547" width="9.7109375" style="1" customWidth="1"/>
    <col min="1548" max="1548" width="8.85546875" style="1" customWidth="1"/>
    <col min="1549" max="1550" width="9.7109375" style="1" customWidth="1"/>
    <col min="1551" max="1551" width="9.28515625" style="1" customWidth="1"/>
    <col min="1552" max="1552" width="9.42578125" style="1" customWidth="1"/>
    <col min="1553" max="1553" width="9" style="1" customWidth="1"/>
    <col min="1554" max="1554" width="8.42578125" style="1" customWidth="1"/>
    <col min="1555" max="1555" width="11" style="1" customWidth="1"/>
    <col min="1556" max="1556" width="10.42578125" style="1" customWidth="1"/>
    <col min="1557" max="1557" width="11" style="1" customWidth="1"/>
    <col min="1558" max="1558" width="10.85546875" style="1" customWidth="1"/>
    <col min="1559" max="1785" width="9.140625" style="1"/>
    <col min="1786" max="1786" width="36.28515625" style="1" customWidth="1"/>
    <col min="1787" max="1787" width="10.140625" style="1" customWidth="1"/>
    <col min="1788" max="1788" width="9.140625" style="1"/>
    <col min="1789" max="1789" width="9.7109375" style="1" customWidth="1"/>
    <col min="1790" max="1790" width="10" style="1" customWidth="1"/>
    <col min="1791" max="1791" width="9" style="1" customWidth="1"/>
    <col min="1792" max="1792" width="8.85546875" style="1" customWidth="1"/>
    <col min="1793" max="1793" width="9.85546875" style="1" customWidth="1"/>
    <col min="1794" max="1794" width="9" style="1" customWidth="1"/>
    <col min="1795" max="1795" width="9.7109375" style="1" customWidth="1"/>
    <col min="1796" max="1796" width="8.28515625" style="1" customWidth="1"/>
    <col min="1797" max="1797" width="10.140625" style="1" customWidth="1"/>
    <col min="1798" max="1798" width="9" style="1" customWidth="1"/>
    <col min="1799" max="1799" width="9.42578125" style="1" customWidth="1"/>
    <col min="1800" max="1800" width="8.42578125" style="1" customWidth="1"/>
    <col min="1801" max="1801" width="9.28515625" style="1" customWidth="1"/>
    <col min="1802" max="1802" width="9.85546875" style="1" customWidth="1"/>
    <col min="1803" max="1803" width="9.7109375" style="1" customWidth="1"/>
    <col min="1804" max="1804" width="8.85546875" style="1" customWidth="1"/>
    <col min="1805" max="1806" width="9.7109375" style="1" customWidth="1"/>
    <col min="1807" max="1807" width="9.28515625" style="1" customWidth="1"/>
    <col min="1808" max="1808" width="9.42578125" style="1" customWidth="1"/>
    <col min="1809" max="1809" width="9" style="1" customWidth="1"/>
    <col min="1810" max="1810" width="8.42578125" style="1" customWidth="1"/>
    <col min="1811" max="1811" width="11" style="1" customWidth="1"/>
    <col min="1812" max="1812" width="10.42578125" style="1" customWidth="1"/>
    <col min="1813" max="1813" width="11" style="1" customWidth="1"/>
    <col min="1814" max="1814" width="10.85546875" style="1" customWidth="1"/>
    <col min="1815" max="2041" width="9.140625" style="1"/>
    <col min="2042" max="2042" width="36.28515625" style="1" customWidth="1"/>
    <col min="2043" max="2043" width="10.140625" style="1" customWidth="1"/>
    <col min="2044" max="2044" width="9.140625" style="1"/>
    <col min="2045" max="2045" width="9.7109375" style="1" customWidth="1"/>
    <col min="2046" max="2046" width="10" style="1" customWidth="1"/>
    <col min="2047" max="2047" width="9" style="1" customWidth="1"/>
    <col min="2048" max="2048" width="8.85546875" style="1" customWidth="1"/>
    <col min="2049" max="2049" width="9.85546875" style="1" customWidth="1"/>
    <col min="2050" max="2050" width="9" style="1" customWidth="1"/>
    <col min="2051" max="2051" width="9.7109375" style="1" customWidth="1"/>
    <col min="2052" max="2052" width="8.28515625" style="1" customWidth="1"/>
    <col min="2053" max="2053" width="10.140625" style="1" customWidth="1"/>
    <col min="2054" max="2054" width="9" style="1" customWidth="1"/>
    <col min="2055" max="2055" width="9.42578125" style="1" customWidth="1"/>
    <col min="2056" max="2056" width="8.42578125" style="1" customWidth="1"/>
    <col min="2057" max="2057" width="9.28515625" style="1" customWidth="1"/>
    <col min="2058" max="2058" width="9.85546875" style="1" customWidth="1"/>
    <col min="2059" max="2059" width="9.7109375" style="1" customWidth="1"/>
    <col min="2060" max="2060" width="8.85546875" style="1" customWidth="1"/>
    <col min="2061" max="2062" width="9.7109375" style="1" customWidth="1"/>
    <col min="2063" max="2063" width="9.28515625" style="1" customWidth="1"/>
    <col min="2064" max="2064" width="9.42578125" style="1" customWidth="1"/>
    <col min="2065" max="2065" width="9" style="1" customWidth="1"/>
    <col min="2066" max="2066" width="8.42578125" style="1" customWidth="1"/>
    <col min="2067" max="2067" width="11" style="1" customWidth="1"/>
    <col min="2068" max="2068" width="10.42578125" style="1" customWidth="1"/>
    <col min="2069" max="2069" width="11" style="1" customWidth="1"/>
    <col min="2070" max="2070" width="10.85546875" style="1" customWidth="1"/>
    <col min="2071" max="2297" width="9.140625" style="1"/>
    <col min="2298" max="2298" width="36.28515625" style="1" customWidth="1"/>
    <col min="2299" max="2299" width="10.140625" style="1" customWidth="1"/>
    <col min="2300" max="2300" width="9.140625" style="1"/>
    <col min="2301" max="2301" width="9.7109375" style="1" customWidth="1"/>
    <col min="2302" max="2302" width="10" style="1" customWidth="1"/>
    <col min="2303" max="2303" width="9" style="1" customWidth="1"/>
    <col min="2304" max="2304" width="8.85546875" style="1" customWidth="1"/>
    <col min="2305" max="2305" width="9.85546875" style="1" customWidth="1"/>
    <col min="2306" max="2306" width="9" style="1" customWidth="1"/>
    <col min="2307" max="2307" width="9.7109375" style="1" customWidth="1"/>
    <col min="2308" max="2308" width="8.28515625" style="1" customWidth="1"/>
    <col min="2309" max="2309" width="10.140625" style="1" customWidth="1"/>
    <col min="2310" max="2310" width="9" style="1" customWidth="1"/>
    <col min="2311" max="2311" width="9.42578125" style="1" customWidth="1"/>
    <col min="2312" max="2312" width="8.42578125" style="1" customWidth="1"/>
    <col min="2313" max="2313" width="9.28515625" style="1" customWidth="1"/>
    <col min="2314" max="2314" width="9.85546875" style="1" customWidth="1"/>
    <col min="2315" max="2315" width="9.7109375" style="1" customWidth="1"/>
    <col min="2316" max="2316" width="8.85546875" style="1" customWidth="1"/>
    <col min="2317" max="2318" width="9.7109375" style="1" customWidth="1"/>
    <col min="2319" max="2319" width="9.28515625" style="1" customWidth="1"/>
    <col min="2320" max="2320" width="9.42578125" style="1" customWidth="1"/>
    <col min="2321" max="2321" width="9" style="1" customWidth="1"/>
    <col min="2322" max="2322" width="8.42578125" style="1" customWidth="1"/>
    <col min="2323" max="2323" width="11" style="1" customWidth="1"/>
    <col min="2324" max="2324" width="10.42578125" style="1" customWidth="1"/>
    <col min="2325" max="2325" width="11" style="1" customWidth="1"/>
    <col min="2326" max="2326" width="10.85546875" style="1" customWidth="1"/>
    <col min="2327" max="2553" width="9.140625" style="1"/>
    <col min="2554" max="2554" width="36.28515625" style="1" customWidth="1"/>
    <col min="2555" max="2555" width="10.140625" style="1" customWidth="1"/>
    <col min="2556" max="2556" width="9.140625" style="1"/>
    <col min="2557" max="2557" width="9.7109375" style="1" customWidth="1"/>
    <col min="2558" max="2558" width="10" style="1" customWidth="1"/>
    <col min="2559" max="2559" width="9" style="1" customWidth="1"/>
    <col min="2560" max="2560" width="8.85546875" style="1" customWidth="1"/>
    <col min="2561" max="2561" width="9.85546875" style="1" customWidth="1"/>
    <col min="2562" max="2562" width="9" style="1" customWidth="1"/>
    <col min="2563" max="2563" width="9.7109375" style="1" customWidth="1"/>
    <col min="2564" max="2564" width="8.28515625" style="1" customWidth="1"/>
    <col min="2565" max="2565" width="10.140625" style="1" customWidth="1"/>
    <col min="2566" max="2566" width="9" style="1" customWidth="1"/>
    <col min="2567" max="2567" width="9.42578125" style="1" customWidth="1"/>
    <col min="2568" max="2568" width="8.42578125" style="1" customWidth="1"/>
    <col min="2569" max="2569" width="9.28515625" style="1" customWidth="1"/>
    <col min="2570" max="2570" width="9.85546875" style="1" customWidth="1"/>
    <col min="2571" max="2571" width="9.7109375" style="1" customWidth="1"/>
    <col min="2572" max="2572" width="8.85546875" style="1" customWidth="1"/>
    <col min="2573" max="2574" width="9.7109375" style="1" customWidth="1"/>
    <col min="2575" max="2575" width="9.28515625" style="1" customWidth="1"/>
    <col min="2576" max="2576" width="9.42578125" style="1" customWidth="1"/>
    <col min="2577" max="2577" width="9" style="1" customWidth="1"/>
    <col min="2578" max="2578" width="8.42578125" style="1" customWidth="1"/>
    <col min="2579" max="2579" width="11" style="1" customWidth="1"/>
    <col min="2580" max="2580" width="10.42578125" style="1" customWidth="1"/>
    <col min="2581" max="2581" width="11" style="1" customWidth="1"/>
    <col min="2582" max="2582" width="10.85546875" style="1" customWidth="1"/>
    <col min="2583" max="2809" width="9.140625" style="1"/>
    <col min="2810" max="2810" width="36.28515625" style="1" customWidth="1"/>
    <col min="2811" max="2811" width="10.140625" style="1" customWidth="1"/>
    <col min="2812" max="2812" width="9.140625" style="1"/>
    <col min="2813" max="2813" width="9.7109375" style="1" customWidth="1"/>
    <col min="2814" max="2814" width="10" style="1" customWidth="1"/>
    <col min="2815" max="2815" width="9" style="1" customWidth="1"/>
    <col min="2816" max="2816" width="8.85546875" style="1" customWidth="1"/>
    <col min="2817" max="2817" width="9.85546875" style="1" customWidth="1"/>
    <col min="2818" max="2818" width="9" style="1" customWidth="1"/>
    <col min="2819" max="2819" width="9.7109375" style="1" customWidth="1"/>
    <col min="2820" max="2820" width="8.28515625" style="1" customWidth="1"/>
    <col min="2821" max="2821" width="10.140625" style="1" customWidth="1"/>
    <col min="2822" max="2822" width="9" style="1" customWidth="1"/>
    <col min="2823" max="2823" width="9.42578125" style="1" customWidth="1"/>
    <col min="2824" max="2824" width="8.42578125" style="1" customWidth="1"/>
    <col min="2825" max="2825" width="9.28515625" style="1" customWidth="1"/>
    <col min="2826" max="2826" width="9.85546875" style="1" customWidth="1"/>
    <col min="2827" max="2827" width="9.7109375" style="1" customWidth="1"/>
    <col min="2828" max="2828" width="8.85546875" style="1" customWidth="1"/>
    <col min="2829" max="2830" width="9.7109375" style="1" customWidth="1"/>
    <col min="2831" max="2831" width="9.28515625" style="1" customWidth="1"/>
    <col min="2832" max="2832" width="9.42578125" style="1" customWidth="1"/>
    <col min="2833" max="2833" width="9" style="1" customWidth="1"/>
    <col min="2834" max="2834" width="8.42578125" style="1" customWidth="1"/>
    <col min="2835" max="2835" width="11" style="1" customWidth="1"/>
    <col min="2836" max="2836" width="10.42578125" style="1" customWidth="1"/>
    <col min="2837" max="2837" width="11" style="1" customWidth="1"/>
    <col min="2838" max="2838" width="10.85546875" style="1" customWidth="1"/>
    <col min="2839" max="3065" width="9.140625" style="1"/>
    <col min="3066" max="3066" width="36.28515625" style="1" customWidth="1"/>
    <col min="3067" max="3067" width="10.140625" style="1" customWidth="1"/>
    <col min="3068" max="3068" width="9.140625" style="1"/>
    <col min="3069" max="3069" width="9.7109375" style="1" customWidth="1"/>
    <col min="3070" max="3070" width="10" style="1" customWidth="1"/>
    <col min="3071" max="3071" width="9" style="1" customWidth="1"/>
    <col min="3072" max="3072" width="8.85546875" style="1" customWidth="1"/>
    <col min="3073" max="3073" width="9.85546875" style="1" customWidth="1"/>
    <col min="3074" max="3074" width="9" style="1" customWidth="1"/>
    <col min="3075" max="3075" width="9.7109375" style="1" customWidth="1"/>
    <col min="3076" max="3076" width="8.28515625" style="1" customWidth="1"/>
    <col min="3077" max="3077" width="10.140625" style="1" customWidth="1"/>
    <col min="3078" max="3078" width="9" style="1" customWidth="1"/>
    <col min="3079" max="3079" width="9.42578125" style="1" customWidth="1"/>
    <col min="3080" max="3080" width="8.42578125" style="1" customWidth="1"/>
    <col min="3081" max="3081" width="9.28515625" style="1" customWidth="1"/>
    <col min="3082" max="3082" width="9.85546875" style="1" customWidth="1"/>
    <col min="3083" max="3083" width="9.7109375" style="1" customWidth="1"/>
    <col min="3084" max="3084" width="8.85546875" style="1" customWidth="1"/>
    <col min="3085" max="3086" width="9.7109375" style="1" customWidth="1"/>
    <col min="3087" max="3087" width="9.28515625" style="1" customWidth="1"/>
    <col min="3088" max="3088" width="9.42578125" style="1" customWidth="1"/>
    <col min="3089" max="3089" width="9" style="1" customWidth="1"/>
    <col min="3090" max="3090" width="8.42578125" style="1" customWidth="1"/>
    <col min="3091" max="3091" width="11" style="1" customWidth="1"/>
    <col min="3092" max="3092" width="10.42578125" style="1" customWidth="1"/>
    <col min="3093" max="3093" width="11" style="1" customWidth="1"/>
    <col min="3094" max="3094" width="10.85546875" style="1" customWidth="1"/>
    <col min="3095" max="3321" width="9.140625" style="1"/>
    <col min="3322" max="3322" width="36.28515625" style="1" customWidth="1"/>
    <col min="3323" max="3323" width="10.140625" style="1" customWidth="1"/>
    <col min="3324" max="3324" width="9.140625" style="1"/>
    <col min="3325" max="3325" width="9.7109375" style="1" customWidth="1"/>
    <col min="3326" max="3326" width="10" style="1" customWidth="1"/>
    <col min="3327" max="3327" width="9" style="1" customWidth="1"/>
    <col min="3328" max="3328" width="8.85546875" style="1" customWidth="1"/>
    <col min="3329" max="3329" width="9.85546875" style="1" customWidth="1"/>
    <col min="3330" max="3330" width="9" style="1" customWidth="1"/>
    <col min="3331" max="3331" width="9.7109375" style="1" customWidth="1"/>
    <col min="3332" max="3332" width="8.28515625" style="1" customWidth="1"/>
    <col min="3333" max="3333" width="10.140625" style="1" customWidth="1"/>
    <col min="3334" max="3334" width="9" style="1" customWidth="1"/>
    <col min="3335" max="3335" width="9.42578125" style="1" customWidth="1"/>
    <col min="3336" max="3336" width="8.42578125" style="1" customWidth="1"/>
    <col min="3337" max="3337" width="9.28515625" style="1" customWidth="1"/>
    <col min="3338" max="3338" width="9.85546875" style="1" customWidth="1"/>
    <col min="3339" max="3339" width="9.7109375" style="1" customWidth="1"/>
    <col min="3340" max="3340" width="8.85546875" style="1" customWidth="1"/>
    <col min="3341" max="3342" width="9.7109375" style="1" customWidth="1"/>
    <col min="3343" max="3343" width="9.28515625" style="1" customWidth="1"/>
    <col min="3344" max="3344" width="9.42578125" style="1" customWidth="1"/>
    <col min="3345" max="3345" width="9" style="1" customWidth="1"/>
    <col min="3346" max="3346" width="8.42578125" style="1" customWidth="1"/>
    <col min="3347" max="3347" width="11" style="1" customWidth="1"/>
    <col min="3348" max="3348" width="10.42578125" style="1" customWidth="1"/>
    <col min="3349" max="3349" width="11" style="1" customWidth="1"/>
    <col min="3350" max="3350" width="10.85546875" style="1" customWidth="1"/>
    <col min="3351" max="3577" width="9.140625" style="1"/>
    <col min="3578" max="3578" width="36.28515625" style="1" customWidth="1"/>
    <col min="3579" max="3579" width="10.140625" style="1" customWidth="1"/>
    <col min="3580" max="3580" width="9.140625" style="1"/>
    <col min="3581" max="3581" width="9.7109375" style="1" customWidth="1"/>
    <col min="3582" max="3582" width="10" style="1" customWidth="1"/>
    <col min="3583" max="3583" width="9" style="1" customWidth="1"/>
    <col min="3584" max="3584" width="8.85546875" style="1" customWidth="1"/>
    <col min="3585" max="3585" width="9.85546875" style="1" customWidth="1"/>
    <col min="3586" max="3586" width="9" style="1" customWidth="1"/>
    <col min="3587" max="3587" width="9.7109375" style="1" customWidth="1"/>
    <col min="3588" max="3588" width="8.28515625" style="1" customWidth="1"/>
    <col min="3589" max="3589" width="10.140625" style="1" customWidth="1"/>
    <col min="3590" max="3590" width="9" style="1" customWidth="1"/>
    <col min="3591" max="3591" width="9.42578125" style="1" customWidth="1"/>
    <col min="3592" max="3592" width="8.42578125" style="1" customWidth="1"/>
    <col min="3593" max="3593" width="9.28515625" style="1" customWidth="1"/>
    <col min="3594" max="3594" width="9.85546875" style="1" customWidth="1"/>
    <col min="3595" max="3595" width="9.7109375" style="1" customWidth="1"/>
    <col min="3596" max="3596" width="8.85546875" style="1" customWidth="1"/>
    <col min="3597" max="3598" width="9.7109375" style="1" customWidth="1"/>
    <col min="3599" max="3599" width="9.28515625" style="1" customWidth="1"/>
    <col min="3600" max="3600" width="9.42578125" style="1" customWidth="1"/>
    <col min="3601" max="3601" width="9" style="1" customWidth="1"/>
    <col min="3602" max="3602" width="8.42578125" style="1" customWidth="1"/>
    <col min="3603" max="3603" width="11" style="1" customWidth="1"/>
    <col min="3604" max="3604" width="10.42578125" style="1" customWidth="1"/>
    <col min="3605" max="3605" width="11" style="1" customWidth="1"/>
    <col min="3606" max="3606" width="10.85546875" style="1" customWidth="1"/>
    <col min="3607" max="3833" width="9.140625" style="1"/>
    <col min="3834" max="3834" width="36.28515625" style="1" customWidth="1"/>
    <col min="3835" max="3835" width="10.140625" style="1" customWidth="1"/>
    <col min="3836" max="3836" width="9.140625" style="1"/>
    <col min="3837" max="3837" width="9.7109375" style="1" customWidth="1"/>
    <col min="3838" max="3838" width="10" style="1" customWidth="1"/>
    <col min="3839" max="3839" width="9" style="1" customWidth="1"/>
    <col min="3840" max="3840" width="8.85546875" style="1" customWidth="1"/>
    <col min="3841" max="3841" width="9.85546875" style="1" customWidth="1"/>
    <col min="3842" max="3842" width="9" style="1" customWidth="1"/>
    <col min="3843" max="3843" width="9.7109375" style="1" customWidth="1"/>
    <col min="3844" max="3844" width="8.28515625" style="1" customWidth="1"/>
    <col min="3845" max="3845" width="10.140625" style="1" customWidth="1"/>
    <col min="3846" max="3846" width="9" style="1" customWidth="1"/>
    <col min="3847" max="3847" width="9.42578125" style="1" customWidth="1"/>
    <col min="3848" max="3848" width="8.42578125" style="1" customWidth="1"/>
    <col min="3849" max="3849" width="9.28515625" style="1" customWidth="1"/>
    <col min="3850" max="3850" width="9.85546875" style="1" customWidth="1"/>
    <col min="3851" max="3851" width="9.7109375" style="1" customWidth="1"/>
    <col min="3852" max="3852" width="8.85546875" style="1" customWidth="1"/>
    <col min="3853" max="3854" width="9.7109375" style="1" customWidth="1"/>
    <col min="3855" max="3855" width="9.28515625" style="1" customWidth="1"/>
    <col min="3856" max="3856" width="9.42578125" style="1" customWidth="1"/>
    <col min="3857" max="3857" width="9" style="1" customWidth="1"/>
    <col min="3858" max="3858" width="8.42578125" style="1" customWidth="1"/>
    <col min="3859" max="3859" width="11" style="1" customWidth="1"/>
    <col min="3860" max="3860" width="10.42578125" style="1" customWidth="1"/>
    <col min="3861" max="3861" width="11" style="1" customWidth="1"/>
    <col min="3862" max="3862" width="10.85546875" style="1" customWidth="1"/>
    <col min="3863" max="4089" width="9.140625" style="1"/>
    <col min="4090" max="4090" width="36.28515625" style="1" customWidth="1"/>
    <col min="4091" max="4091" width="10.140625" style="1" customWidth="1"/>
    <col min="4092" max="4092" width="9.140625" style="1"/>
    <col min="4093" max="4093" width="9.7109375" style="1" customWidth="1"/>
    <col min="4094" max="4094" width="10" style="1" customWidth="1"/>
    <col min="4095" max="4095" width="9" style="1" customWidth="1"/>
    <col min="4096" max="4096" width="8.85546875" style="1" customWidth="1"/>
    <col min="4097" max="4097" width="9.85546875" style="1" customWidth="1"/>
    <col min="4098" max="4098" width="9" style="1" customWidth="1"/>
    <col min="4099" max="4099" width="9.7109375" style="1" customWidth="1"/>
    <col min="4100" max="4100" width="8.28515625" style="1" customWidth="1"/>
    <col min="4101" max="4101" width="10.140625" style="1" customWidth="1"/>
    <col min="4102" max="4102" width="9" style="1" customWidth="1"/>
    <col min="4103" max="4103" width="9.42578125" style="1" customWidth="1"/>
    <col min="4104" max="4104" width="8.42578125" style="1" customWidth="1"/>
    <col min="4105" max="4105" width="9.28515625" style="1" customWidth="1"/>
    <col min="4106" max="4106" width="9.85546875" style="1" customWidth="1"/>
    <col min="4107" max="4107" width="9.7109375" style="1" customWidth="1"/>
    <col min="4108" max="4108" width="8.85546875" style="1" customWidth="1"/>
    <col min="4109" max="4110" width="9.7109375" style="1" customWidth="1"/>
    <col min="4111" max="4111" width="9.28515625" style="1" customWidth="1"/>
    <col min="4112" max="4112" width="9.42578125" style="1" customWidth="1"/>
    <col min="4113" max="4113" width="9" style="1" customWidth="1"/>
    <col min="4114" max="4114" width="8.42578125" style="1" customWidth="1"/>
    <col min="4115" max="4115" width="11" style="1" customWidth="1"/>
    <col min="4116" max="4116" width="10.42578125" style="1" customWidth="1"/>
    <col min="4117" max="4117" width="11" style="1" customWidth="1"/>
    <col min="4118" max="4118" width="10.85546875" style="1" customWidth="1"/>
    <col min="4119" max="4345" width="9.140625" style="1"/>
    <col min="4346" max="4346" width="36.28515625" style="1" customWidth="1"/>
    <col min="4347" max="4347" width="10.140625" style="1" customWidth="1"/>
    <col min="4348" max="4348" width="9.140625" style="1"/>
    <col min="4349" max="4349" width="9.7109375" style="1" customWidth="1"/>
    <col min="4350" max="4350" width="10" style="1" customWidth="1"/>
    <col min="4351" max="4351" width="9" style="1" customWidth="1"/>
    <col min="4352" max="4352" width="8.85546875" style="1" customWidth="1"/>
    <col min="4353" max="4353" width="9.85546875" style="1" customWidth="1"/>
    <col min="4354" max="4354" width="9" style="1" customWidth="1"/>
    <col min="4355" max="4355" width="9.7109375" style="1" customWidth="1"/>
    <col min="4356" max="4356" width="8.28515625" style="1" customWidth="1"/>
    <col min="4357" max="4357" width="10.140625" style="1" customWidth="1"/>
    <col min="4358" max="4358" width="9" style="1" customWidth="1"/>
    <col min="4359" max="4359" width="9.42578125" style="1" customWidth="1"/>
    <col min="4360" max="4360" width="8.42578125" style="1" customWidth="1"/>
    <col min="4361" max="4361" width="9.28515625" style="1" customWidth="1"/>
    <col min="4362" max="4362" width="9.85546875" style="1" customWidth="1"/>
    <col min="4363" max="4363" width="9.7109375" style="1" customWidth="1"/>
    <col min="4364" max="4364" width="8.85546875" style="1" customWidth="1"/>
    <col min="4365" max="4366" width="9.7109375" style="1" customWidth="1"/>
    <col min="4367" max="4367" width="9.28515625" style="1" customWidth="1"/>
    <col min="4368" max="4368" width="9.42578125" style="1" customWidth="1"/>
    <col min="4369" max="4369" width="9" style="1" customWidth="1"/>
    <col min="4370" max="4370" width="8.42578125" style="1" customWidth="1"/>
    <col min="4371" max="4371" width="11" style="1" customWidth="1"/>
    <col min="4372" max="4372" width="10.42578125" style="1" customWidth="1"/>
    <col min="4373" max="4373" width="11" style="1" customWidth="1"/>
    <col min="4374" max="4374" width="10.85546875" style="1" customWidth="1"/>
    <col min="4375" max="4601" width="9.140625" style="1"/>
    <col min="4602" max="4602" width="36.28515625" style="1" customWidth="1"/>
    <col min="4603" max="4603" width="10.140625" style="1" customWidth="1"/>
    <col min="4604" max="4604" width="9.140625" style="1"/>
    <col min="4605" max="4605" width="9.7109375" style="1" customWidth="1"/>
    <col min="4606" max="4606" width="10" style="1" customWidth="1"/>
    <col min="4607" max="4607" width="9" style="1" customWidth="1"/>
    <col min="4608" max="4608" width="8.85546875" style="1" customWidth="1"/>
    <col min="4609" max="4609" width="9.85546875" style="1" customWidth="1"/>
    <col min="4610" max="4610" width="9" style="1" customWidth="1"/>
    <col min="4611" max="4611" width="9.7109375" style="1" customWidth="1"/>
    <col min="4612" max="4612" width="8.28515625" style="1" customWidth="1"/>
    <col min="4613" max="4613" width="10.140625" style="1" customWidth="1"/>
    <col min="4614" max="4614" width="9" style="1" customWidth="1"/>
    <col min="4615" max="4615" width="9.42578125" style="1" customWidth="1"/>
    <col min="4616" max="4616" width="8.42578125" style="1" customWidth="1"/>
    <col min="4617" max="4617" width="9.28515625" style="1" customWidth="1"/>
    <col min="4618" max="4618" width="9.85546875" style="1" customWidth="1"/>
    <col min="4619" max="4619" width="9.7109375" style="1" customWidth="1"/>
    <col min="4620" max="4620" width="8.85546875" style="1" customWidth="1"/>
    <col min="4621" max="4622" width="9.7109375" style="1" customWidth="1"/>
    <col min="4623" max="4623" width="9.28515625" style="1" customWidth="1"/>
    <col min="4624" max="4624" width="9.42578125" style="1" customWidth="1"/>
    <col min="4625" max="4625" width="9" style="1" customWidth="1"/>
    <col min="4626" max="4626" width="8.42578125" style="1" customWidth="1"/>
    <col min="4627" max="4627" width="11" style="1" customWidth="1"/>
    <col min="4628" max="4628" width="10.42578125" style="1" customWidth="1"/>
    <col min="4629" max="4629" width="11" style="1" customWidth="1"/>
    <col min="4630" max="4630" width="10.85546875" style="1" customWidth="1"/>
    <col min="4631" max="4857" width="9.140625" style="1"/>
    <col min="4858" max="4858" width="36.28515625" style="1" customWidth="1"/>
    <col min="4859" max="4859" width="10.140625" style="1" customWidth="1"/>
    <col min="4860" max="4860" width="9.140625" style="1"/>
    <col min="4861" max="4861" width="9.7109375" style="1" customWidth="1"/>
    <col min="4862" max="4862" width="10" style="1" customWidth="1"/>
    <col min="4863" max="4863" width="9" style="1" customWidth="1"/>
    <col min="4864" max="4864" width="8.85546875" style="1" customWidth="1"/>
    <col min="4865" max="4865" width="9.85546875" style="1" customWidth="1"/>
    <col min="4866" max="4866" width="9" style="1" customWidth="1"/>
    <col min="4867" max="4867" width="9.7109375" style="1" customWidth="1"/>
    <col min="4868" max="4868" width="8.28515625" style="1" customWidth="1"/>
    <col min="4869" max="4869" width="10.140625" style="1" customWidth="1"/>
    <col min="4870" max="4870" width="9" style="1" customWidth="1"/>
    <col min="4871" max="4871" width="9.42578125" style="1" customWidth="1"/>
    <col min="4872" max="4872" width="8.42578125" style="1" customWidth="1"/>
    <col min="4873" max="4873" width="9.28515625" style="1" customWidth="1"/>
    <col min="4874" max="4874" width="9.85546875" style="1" customWidth="1"/>
    <col min="4875" max="4875" width="9.7109375" style="1" customWidth="1"/>
    <col min="4876" max="4876" width="8.85546875" style="1" customWidth="1"/>
    <col min="4877" max="4878" width="9.7109375" style="1" customWidth="1"/>
    <col min="4879" max="4879" width="9.28515625" style="1" customWidth="1"/>
    <col min="4880" max="4880" width="9.42578125" style="1" customWidth="1"/>
    <col min="4881" max="4881" width="9" style="1" customWidth="1"/>
    <col min="4882" max="4882" width="8.42578125" style="1" customWidth="1"/>
    <col min="4883" max="4883" width="11" style="1" customWidth="1"/>
    <col min="4884" max="4884" width="10.42578125" style="1" customWidth="1"/>
    <col min="4885" max="4885" width="11" style="1" customWidth="1"/>
    <col min="4886" max="4886" width="10.85546875" style="1" customWidth="1"/>
    <col min="4887" max="5113" width="9.140625" style="1"/>
    <col min="5114" max="5114" width="36.28515625" style="1" customWidth="1"/>
    <col min="5115" max="5115" width="10.140625" style="1" customWidth="1"/>
    <col min="5116" max="5116" width="9.140625" style="1"/>
    <col min="5117" max="5117" width="9.7109375" style="1" customWidth="1"/>
    <col min="5118" max="5118" width="10" style="1" customWidth="1"/>
    <col min="5119" max="5119" width="9" style="1" customWidth="1"/>
    <col min="5120" max="5120" width="8.85546875" style="1" customWidth="1"/>
    <col min="5121" max="5121" width="9.85546875" style="1" customWidth="1"/>
    <col min="5122" max="5122" width="9" style="1" customWidth="1"/>
    <col min="5123" max="5123" width="9.7109375" style="1" customWidth="1"/>
    <col min="5124" max="5124" width="8.28515625" style="1" customWidth="1"/>
    <col min="5125" max="5125" width="10.140625" style="1" customWidth="1"/>
    <col min="5126" max="5126" width="9" style="1" customWidth="1"/>
    <col min="5127" max="5127" width="9.42578125" style="1" customWidth="1"/>
    <col min="5128" max="5128" width="8.42578125" style="1" customWidth="1"/>
    <col min="5129" max="5129" width="9.28515625" style="1" customWidth="1"/>
    <col min="5130" max="5130" width="9.85546875" style="1" customWidth="1"/>
    <col min="5131" max="5131" width="9.7109375" style="1" customWidth="1"/>
    <col min="5132" max="5132" width="8.85546875" style="1" customWidth="1"/>
    <col min="5133" max="5134" width="9.7109375" style="1" customWidth="1"/>
    <col min="5135" max="5135" width="9.28515625" style="1" customWidth="1"/>
    <col min="5136" max="5136" width="9.42578125" style="1" customWidth="1"/>
    <col min="5137" max="5137" width="9" style="1" customWidth="1"/>
    <col min="5138" max="5138" width="8.42578125" style="1" customWidth="1"/>
    <col min="5139" max="5139" width="11" style="1" customWidth="1"/>
    <col min="5140" max="5140" width="10.42578125" style="1" customWidth="1"/>
    <col min="5141" max="5141" width="11" style="1" customWidth="1"/>
    <col min="5142" max="5142" width="10.85546875" style="1" customWidth="1"/>
    <col min="5143" max="5369" width="9.140625" style="1"/>
    <col min="5370" max="5370" width="36.28515625" style="1" customWidth="1"/>
    <col min="5371" max="5371" width="10.140625" style="1" customWidth="1"/>
    <col min="5372" max="5372" width="9.140625" style="1"/>
    <col min="5373" max="5373" width="9.7109375" style="1" customWidth="1"/>
    <col min="5374" max="5374" width="10" style="1" customWidth="1"/>
    <col min="5375" max="5375" width="9" style="1" customWidth="1"/>
    <col min="5376" max="5376" width="8.85546875" style="1" customWidth="1"/>
    <col min="5377" max="5377" width="9.85546875" style="1" customWidth="1"/>
    <col min="5378" max="5378" width="9" style="1" customWidth="1"/>
    <col min="5379" max="5379" width="9.7109375" style="1" customWidth="1"/>
    <col min="5380" max="5380" width="8.28515625" style="1" customWidth="1"/>
    <col min="5381" max="5381" width="10.140625" style="1" customWidth="1"/>
    <col min="5382" max="5382" width="9" style="1" customWidth="1"/>
    <col min="5383" max="5383" width="9.42578125" style="1" customWidth="1"/>
    <col min="5384" max="5384" width="8.42578125" style="1" customWidth="1"/>
    <col min="5385" max="5385" width="9.28515625" style="1" customWidth="1"/>
    <col min="5386" max="5386" width="9.85546875" style="1" customWidth="1"/>
    <col min="5387" max="5387" width="9.7109375" style="1" customWidth="1"/>
    <col min="5388" max="5388" width="8.85546875" style="1" customWidth="1"/>
    <col min="5389" max="5390" width="9.7109375" style="1" customWidth="1"/>
    <col min="5391" max="5391" width="9.28515625" style="1" customWidth="1"/>
    <col min="5392" max="5392" width="9.42578125" style="1" customWidth="1"/>
    <col min="5393" max="5393" width="9" style="1" customWidth="1"/>
    <col min="5394" max="5394" width="8.42578125" style="1" customWidth="1"/>
    <col min="5395" max="5395" width="11" style="1" customWidth="1"/>
    <col min="5396" max="5396" width="10.42578125" style="1" customWidth="1"/>
    <col min="5397" max="5397" width="11" style="1" customWidth="1"/>
    <col min="5398" max="5398" width="10.85546875" style="1" customWidth="1"/>
    <col min="5399" max="5625" width="9.140625" style="1"/>
    <col min="5626" max="5626" width="36.28515625" style="1" customWidth="1"/>
    <col min="5627" max="5627" width="10.140625" style="1" customWidth="1"/>
    <col min="5628" max="5628" width="9.140625" style="1"/>
    <col min="5629" max="5629" width="9.7109375" style="1" customWidth="1"/>
    <col min="5630" max="5630" width="10" style="1" customWidth="1"/>
    <col min="5631" max="5631" width="9" style="1" customWidth="1"/>
    <col min="5632" max="5632" width="8.85546875" style="1" customWidth="1"/>
    <col min="5633" max="5633" width="9.85546875" style="1" customWidth="1"/>
    <col min="5634" max="5634" width="9" style="1" customWidth="1"/>
    <col min="5635" max="5635" width="9.7109375" style="1" customWidth="1"/>
    <col min="5636" max="5636" width="8.28515625" style="1" customWidth="1"/>
    <col min="5637" max="5637" width="10.140625" style="1" customWidth="1"/>
    <col min="5638" max="5638" width="9" style="1" customWidth="1"/>
    <col min="5639" max="5639" width="9.42578125" style="1" customWidth="1"/>
    <col min="5640" max="5640" width="8.42578125" style="1" customWidth="1"/>
    <col min="5641" max="5641" width="9.28515625" style="1" customWidth="1"/>
    <col min="5642" max="5642" width="9.85546875" style="1" customWidth="1"/>
    <col min="5643" max="5643" width="9.7109375" style="1" customWidth="1"/>
    <col min="5644" max="5644" width="8.85546875" style="1" customWidth="1"/>
    <col min="5645" max="5646" width="9.7109375" style="1" customWidth="1"/>
    <col min="5647" max="5647" width="9.28515625" style="1" customWidth="1"/>
    <col min="5648" max="5648" width="9.42578125" style="1" customWidth="1"/>
    <col min="5649" max="5649" width="9" style="1" customWidth="1"/>
    <col min="5650" max="5650" width="8.42578125" style="1" customWidth="1"/>
    <col min="5651" max="5651" width="11" style="1" customWidth="1"/>
    <col min="5652" max="5652" width="10.42578125" style="1" customWidth="1"/>
    <col min="5653" max="5653" width="11" style="1" customWidth="1"/>
    <col min="5654" max="5654" width="10.85546875" style="1" customWidth="1"/>
    <col min="5655" max="5881" width="9.140625" style="1"/>
    <col min="5882" max="5882" width="36.28515625" style="1" customWidth="1"/>
    <col min="5883" max="5883" width="10.140625" style="1" customWidth="1"/>
    <col min="5884" max="5884" width="9.140625" style="1"/>
    <col min="5885" max="5885" width="9.7109375" style="1" customWidth="1"/>
    <col min="5886" max="5886" width="10" style="1" customWidth="1"/>
    <col min="5887" max="5887" width="9" style="1" customWidth="1"/>
    <col min="5888" max="5888" width="8.85546875" style="1" customWidth="1"/>
    <col min="5889" max="5889" width="9.85546875" style="1" customWidth="1"/>
    <col min="5890" max="5890" width="9" style="1" customWidth="1"/>
    <col min="5891" max="5891" width="9.7109375" style="1" customWidth="1"/>
    <col min="5892" max="5892" width="8.28515625" style="1" customWidth="1"/>
    <col min="5893" max="5893" width="10.140625" style="1" customWidth="1"/>
    <col min="5894" max="5894" width="9" style="1" customWidth="1"/>
    <col min="5895" max="5895" width="9.42578125" style="1" customWidth="1"/>
    <col min="5896" max="5896" width="8.42578125" style="1" customWidth="1"/>
    <col min="5897" max="5897" width="9.28515625" style="1" customWidth="1"/>
    <col min="5898" max="5898" width="9.85546875" style="1" customWidth="1"/>
    <col min="5899" max="5899" width="9.7109375" style="1" customWidth="1"/>
    <col min="5900" max="5900" width="8.85546875" style="1" customWidth="1"/>
    <col min="5901" max="5902" width="9.7109375" style="1" customWidth="1"/>
    <col min="5903" max="5903" width="9.28515625" style="1" customWidth="1"/>
    <col min="5904" max="5904" width="9.42578125" style="1" customWidth="1"/>
    <col min="5905" max="5905" width="9" style="1" customWidth="1"/>
    <col min="5906" max="5906" width="8.42578125" style="1" customWidth="1"/>
    <col min="5907" max="5907" width="11" style="1" customWidth="1"/>
    <col min="5908" max="5908" width="10.42578125" style="1" customWidth="1"/>
    <col min="5909" max="5909" width="11" style="1" customWidth="1"/>
    <col min="5910" max="5910" width="10.85546875" style="1" customWidth="1"/>
    <col min="5911" max="6137" width="9.140625" style="1"/>
    <col min="6138" max="6138" width="36.28515625" style="1" customWidth="1"/>
    <col min="6139" max="6139" width="10.140625" style="1" customWidth="1"/>
    <col min="6140" max="6140" width="9.140625" style="1"/>
    <col min="6141" max="6141" width="9.7109375" style="1" customWidth="1"/>
    <col min="6142" max="6142" width="10" style="1" customWidth="1"/>
    <col min="6143" max="6143" width="9" style="1" customWidth="1"/>
    <col min="6144" max="6144" width="8.85546875" style="1" customWidth="1"/>
    <col min="6145" max="6145" width="9.85546875" style="1" customWidth="1"/>
    <col min="6146" max="6146" width="9" style="1" customWidth="1"/>
    <col min="6147" max="6147" width="9.7109375" style="1" customWidth="1"/>
    <col min="6148" max="6148" width="8.28515625" style="1" customWidth="1"/>
    <col min="6149" max="6149" width="10.140625" style="1" customWidth="1"/>
    <col min="6150" max="6150" width="9" style="1" customWidth="1"/>
    <col min="6151" max="6151" width="9.42578125" style="1" customWidth="1"/>
    <col min="6152" max="6152" width="8.42578125" style="1" customWidth="1"/>
    <col min="6153" max="6153" width="9.28515625" style="1" customWidth="1"/>
    <col min="6154" max="6154" width="9.85546875" style="1" customWidth="1"/>
    <col min="6155" max="6155" width="9.7109375" style="1" customWidth="1"/>
    <col min="6156" max="6156" width="8.85546875" style="1" customWidth="1"/>
    <col min="6157" max="6158" width="9.7109375" style="1" customWidth="1"/>
    <col min="6159" max="6159" width="9.28515625" style="1" customWidth="1"/>
    <col min="6160" max="6160" width="9.42578125" style="1" customWidth="1"/>
    <col min="6161" max="6161" width="9" style="1" customWidth="1"/>
    <col min="6162" max="6162" width="8.42578125" style="1" customWidth="1"/>
    <col min="6163" max="6163" width="11" style="1" customWidth="1"/>
    <col min="6164" max="6164" width="10.42578125" style="1" customWidth="1"/>
    <col min="6165" max="6165" width="11" style="1" customWidth="1"/>
    <col min="6166" max="6166" width="10.85546875" style="1" customWidth="1"/>
    <col min="6167" max="6393" width="9.140625" style="1"/>
    <col min="6394" max="6394" width="36.28515625" style="1" customWidth="1"/>
    <col min="6395" max="6395" width="10.140625" style="1" customWidth="1"/>
    <col min="6396" max="6396" width="9.140625" style="1"/>
    <col min="6397" max="6397" width="9.7109375" style="1" customWidth="1"/>
    <col min="6398" max="6398" width="10" style="1" customWidth="1"/>
    <col min="6399" max="6399" width="9" style="1" customWidth="1"/>
    <col min="6400" max="6400" width="8.85546875" style="1" customWidth="1"/>
    <col min="6401" max="6401" width="9.85546875" style="1" customWidth="1"/>
    <col min="6402" max="6402" width="9" style="1" customWidth="1"/>
    <col min="6403" max="6403" width="9.7109375" style="1" customWidth="1"/>
    <col min="6404" max="6404" width="8.28515625" style="1" customWidth="1"/>
    <col min="6405" max="6405" width="10.140625" style="1" customWidth="1"/>
    <col min="6406" max="6406" width="9" style="1" customWidth="1"/>
    <col min="6407" max="6407" width="9.42578125" style="1" customWidth="1"/>
    <col min="6408" max="6408" width="8.42578125" style="1" customWidth="1"/>
    <col min="6409" max="6409" width="9.28515625" style="1" customWidth="1"/>
    <col min="6410" max="6410" width="9.85546875" style="1" customWidth="1"/>
    <col min="6411" max="6411" width="9.7109375" style="1" customWidth="1"/>
    <col min="6412" max="6412" width="8.85546875" style="1" customWidth="1"/>
    <col min="6413" max="6414" width="9.7109375" style="1" customWidth="1"/>
    <col min="6415" max="6415" width="9.28515625" style="1" customWidth="1"/>
    <col min="6416" max="6416" width="9.42578125" style="1" customWidth="1"/>
    <col min="6417" max="6417" width="9" style="1" customWidth="1"/>
    <col min="6418" max="6418" width="8.42578125" style="1" customWidth="1"/>
    <col min="6419" max="6419" width="11" style="1" customWidth="1"/>
    <col min="6420" max="6420" width="10.42578125" style="1" customWidth="1"/>
    <col min="6421" max="6421" width="11" style="1" customWidth="1"/>
    <col min="6422" max="6422" width="10.85546875" style="1" customWidth="1"/>
    <col min="6423" max="6649" width="9.140625" style="1"/>
    <col min="6650" max="6650" width="36.28515625" style="1" customWidth="1"/>
    <col min="6651" max="6651" width="10.140625" style="1" customWidth="1"/>
    <col min="6652" max="6652" width="9.140625" style="1"/>
    <col min="6653" max="6653" width="9.7109375" style="1" customWidth="1"/>
    <col min="6654" max="6654" width="10" style="1" customWidth="1"/>
    <col min="6655" max="6655" width="9" style="1" customWidth="1"/>
    <col min="6656" max="6656" width="8.85546875" style="1" customWidth="1"/>
    <col min="6657" max="6657" width="9.85546875" style="1" customWidth="1"/>
    <col min="6658" max="6658" width="9" style="1" customWidth="1"/>
    <col min="6659" max="6659" width="9.7109375" style="1" customWidth="1"/>
    <col min="6660" max="6660" width="8.28515625" style="1" customWidth="1"/>
    <col min="6661" max="6661" width="10.140625" style="1" customWidth="1"/>
    <col min="6662" max="6662" width="9" style="1" customWidth="1"/>
    <col min="6663" max="6663" width="9.42578125" style="1" customWidth="1"/>
    <col min="6664" max="6664" width="8.42578125" style="1" customWidth="1"/>
    <col min="6665" max="6665" width="9.28515625" style="1" customWidth="1"/>
    <col min="6666" max="6666" width="9.85546875" style="1" customWidth="1"/>
    <col min="6667" max="6667" width="9.7109375" style="1" customWidth="1"/>
    <col min="6668" max="6668" width="8.85546875" style="1" customWidth="1"/>
    <col min="6669" max="6670" width="9.7109375" style="1" customWidth="1"/>
    <col min="6671" max="6671" width="9.28515625" style="1" customWidth="1"/>
    <col min="6672" max="6672" width="9.42578125" style="1" customWidth="1"/>
    <col min="6673" max="6673" width="9" style="1" customWidth="1"/>
    <col min="6674" max="6674" width="8.42578125" style="1" customWidth="1"/>
    <col min="6675" max="6675" width="11" style="1" customWidth="1"/>
    <col min="6676" max="6676" width="10.42578125" style="1" customWidth="1"/>
    <col min="6677" max="6677" width="11" style="1" customWidth="1"/>
    <col min="6678" max="6678" width="10.85546875" style="1" customWidth="1"/>
    <col min="6679" max="6905" width="9.140625" style="1"/>
    <col min="6906" max="6906" width="36.28515625" style="1" customWidth="1"/>
    <col min="6907" max="6907" width="10.140625" style="1" customWidth="1"/>
    <col min="6908" max="6908" width="9.140625" style="1"/>
    <col min="6909" max="6909" width="9.7109375" style="1" customWidth="1"/>
    <col min="6910" max="6910" width="10" style="1" customWidth="1"/>
    <col min="6911" max="6911" width="9" style="1" customWidth="1"/>
    <col min="6912" max="6912" width="8.85546875" style="1" customWidth="1"/>
    <col min="6913" max="6913" width="9.85546875" style="1" customWidth="1"/>
    <col min="6914" max="6914" width="9" style="1" customWidth="1"/>
    <col min="6915" max="6915" width="9.7109375" style="1" customWidth="1"/>
    <col min="6916" max="6916" width="8.28515625" style="1" customWidth="1"/>
    <col min="6917" max="6917" width="10.140625" style="1" customWidth="1"/>
    <col min="6918" max="6918" width="9" style="1" customWidth="1"/>
    <col min="6919" max="6919" width="9.42578125" style="1" customWidth="1"/>
    <col min="6920" max="6920" width="8.42578125" style="1" customWidth="1"/>
    <col min="6921" max="6921" width="9.28515625" style="1" customWidth="1"/>
    <col min="6922" max="6922" width="9.85546875" style="1" customWidth="1"/>
    <col min="6923" max="6923" width="9.7109375" style="1" customWidth="1"/>
    <col min="6924" max="6924" width="8.85546875" style="1" customWidth="1"/>
    <col min="6925" max="6926" width="9.7109375" style="1" customWidth="1"/>
    <col min="6927" max="6927" width="9.28515625" style="1" customWidth="1"/>
    <col min="6928" max="6928" width="9.42578125" style="1" customWidth="1"/>
    <col min="6929" max="6929" width="9" style="1" customWidth="1"/>
    <col min="6930" max="6930" width="8.42578125" style="1" customWidth="1"/>
    <col min="6931" max="6931" width="11" style="1" customWidth="1"/>
    <col min="6932" max="6932" width="10.42578125" style="1" customWidth="1"/>
    <col min="6933" max="6933" width="11" style="1" customWidth="1"/>
    <col min="6934" max="6934" width="10.85546875" style="1" customWidth="1"/>
    <col min="6935" max="7161" width="9.140625" style="1"/>
    <col min="7162" max="7162" width="36.28515625" style="1" customWidth="1"/>
    <col min="7163" max="7163" width="10.140625" style="1" customWidth="1"/>
    <col min="7164" max="7164" width="9.140625" style="1"/>
    <col min="7165" max="7165" width="9.7109375" style="1" customWidth="1"/>
    <col min="7166" max="7166" width="10" style="1" customWidth="1"/>
    <col min="7167" max="7167" width="9" style="1" customWidth="1"/>
    <col min="7168" max="7168" width="8.85546875" style="1" customWidth="1"/>
    <col min="7169" max="7169" width="9.85546875" style="1" customWidth="1"/>
    <col min="7170" max="7170" width="9" style="1" customWidth="1"/>
    <col min="7171" max="7171" width="9.7109375" style="1" customWidth="1"/>
    <col min="7172" max="7172" width="8.28515625" style="1" customWidth="1"/>
    <col min="7173" max="7173" width="10.140625" style="1" customWidth="1"/>
    <col min="7174" max="7174" width="9" style="1" customWidth="1"/>
    <col min="7175" max="7175" width="9.42578125" style="1" customWidth="1"/>
    <col min="7176" max="7176" width="8.42578125" style="1" customWidth="1"/>
    <col min="7177" max="7177" width="9.28515625" style="1" customWidth="1"/>
    <col min="7178" max="7178" width="9.85546875" style="1" customWidth="1"/>
    <col min="7179" max="7179" width="9.7109375" style="1" customWidth="1"/>
    <col min="7180" max="7180" width="8.85546875" style="1" customWidth="1"/>
    <col min="7181" max="7182" width="9.7109375" style="1" customWidth="1"/>
    <col min="7183" max="7183" width="9.28515625" style="1" customWidth="1"/>
    <col min="7184" max="7184" width="9.42578125" style="1" customWidth="1"/>
    <col min="7185" max="7185" width="9" style="1" customWidth="1"/>
    <col min="7186" max="7186" width="8.42578125" style="1" customWidth="1"/>
    <col min="7187" max="7187" width="11" style="1" customWidth="1"/>
    <col min="7188" max="7188" width="10.42578125" style="1" customWidth="1"/>
    <col min="7189" max="7189" width="11" style="1" customWidth="1"/>
    <col min="7190" max="7190" width="10.85546875" style="1" customWidth="1"/>
    <col min="7191" max="7417" width="9.140625" style="1"/>
    <col min="7418" max="7418" width="36.28515625" style="1" customWidth="1"/>
    <col min="7419" max="7419" width="10.140625" style="1" customWidth="1"/>
    <col min="7420" max="7420" width="9.140625" style="1"/>
    <col min="7421" max="7421" width="9.7109375" style="1" customWidth="1"/>
    <col min="7422" max="7422" width="10" style="1" customWidth="1"/>
    <col min="7423" max="7423" width="9" style="1" customWidth="1"/>
    <col min="7424" max="7424" width="8.85546875" style="1" customWidth="1"/>
    <col min="7425" max="7425" width="9.85546875" style="1" customWidth="1"/>
    <col min="7426" max="7426" width="9" style="1" customWidth="1"/>
    <col min="7427" max="7427" width="9.7109375" style="1" customWidth="1"/>
    <col min="7428" max="7428" width="8.28515625" style="1" customWidth="1"/>
    <col min="7429" max="7429" width="10.140625" style="1" customWidth="1"/>
    <col min="7430" max="7430" width="9" style="1" customWidth="1"/>
    <col min="7431" max="7431" width="9.42578125" style="1" customWidth="1"/>
    <col min="7432" max="7432" width="8.42578125" style="1" customWidth="1"/>
    <col min="7433" max="7433" width="9.28515625" style="1" customWidth="1"/>
    <col min="7434" max="7434" width="9.85546875" style="1" customWidth="1"/>
    <col min="7435" max="7435" width="9.7109375" style="1" customWidth="1"/>
    <col min="7436" max="7436" width="8.85546875" style="1" customWidth="1"/>
    <col min="7437" max="7438" width="9.7109375" style="1" customWidth="1"/>
    <col min="7439" max="7439" width="9.28515625" style="1" customWidth="1"/>
    <col min="7440" max="7440" width="9.42578125" style="1" customWidth="1"/>
    <col min="7441" max="7441" width="9" style="1" customWidth="1"/>
    <col min="7442" max="7442" width="8.42578125" style="1" customWidth="1"/>
    <col min="7443" max="7443" width="11" style="1" customWidth="1"/>
    <col min="7444" max="7444" width="10.42578125" style="1" customWidth="1"/>
    <col min="7445" max="7445" width="11" style="1" customWidth="1"/>
    <col min="7446" max="7446" width="10.85546875" style="1" customWidth="1"/>
    <col min="7447" max="7673" width="9.140625" style="1"/>
    <col min="7674" max="7674" width="36.28515625" style="1" customWidth="1"/>
    <col min="7675" max="7675" width="10.140625" style="1" customWidth="1"/>
    <col min="7676" max="7676" width="9.140625" style="1"/>
    <col min="7677" max="7677" width="9.7109375" style="1" customWidth="1"/>
    <col min="7678" max="7678" width="10" style="1" customWidth="1"/>
    <col min="7679" max="7679" width="9" style="1" customWidth="1"/>
    <col min="7680" max="7680" width="8.85546875" style="1" customWidth="1"/>
    <col min="7681" max="7681" width="9.85546875" style="1" customWidth="1"/>
    <col min="7682" max="7682" width="9" style="1" customWidth="1"/>
    <col min="7683" max="7683" width="9.7109375" style="1" customWidth="1"/>
    <col min="7684" max="7684" width="8.28515625" style="1" customWidth="1"/>
    <col min="7685" max="7685" width="10.140625" style="1" customWidth="1"/>
    <col min="7686" max="7686" width="9" style="1" customWidth="1"/>
    <col min="7687" max="7687" width="9.42578125" style="1" customWidth="1"/>
    <col min="7688" max="7688" width="8.42578125" style="1" customWidth="1"/>
    <col min="7689" max="7689" width="9.28515625" style="1" customWidth="1"/>
    <col min="7690" max="7690" width="9.85546875" style="1" customWidth="1"/>
    <col min="7691" max="7691" width="9.7109375" style="1" customWidth="1"/>
    <col min="7692" max="7692" width="8.85546875" style="1" customWidth="1"/>
    <col min="7693" max="7694" width="9.7109375" style="1" customWidth="1"/>
    <col min="7695" max="7695" width="9.28515625" style="1" customWidth="1"/>
    <col min="7696" max="7696" width="9.42578125" style="1" customWidth="1"/>
    <col min="7697" max="7697" width="9" style="1" customWidth="1"/>
    <col min="7698" max="7698" width="8.42578125" style="1" customWidth="1"/>
    <col min="7699" max="7699" width="11" style="1" customWidth="1"/>
    <col min="7700" max="7700" width="10.42578125" style="1" customWidth="1"/>
    <col min="7701" max="7701" width="11" style="1" customWidth="1"/>
    <col min="7702" max="7702" width="10.85546875" style="1" customWidth="1"/>
    <col min="7703" max="7929" width="9.140625" style="1"/>
    <col min="7930" max="7930" width="36.28515625" style="1" customWidth="1"/>
    <col min="7931" max="7931" width="10.140625" style="1" customWidth="1"/>
    <col min="7932" max="7932" width="9.140625" style="1"/>
    <col min="7933" max="7933" width="9.7109375" style="1" customWidth="1"/>
    <col min="7934" max="7934" width="10" style="1" customWidth="1"/>
    <col min="7935" max="7935" width="9" style="1" customWidth="1"/>
    <col min="7936" max="7936" width="8.85546875" style="1" customWidth="1"/>
    <col min="7937" max="7937" width="9.85546875" style="1" customWidth="1"/>
    <col min="7938" max="7938" width="9" style="1" customWidth="1"/>
    <col min="7939" max="7939" width="9.7109375" style="1" customWidth="1"/>
    <col min="7940" max="7940" width="8.28515625" style="1" customWidth="1"/>
    <col min="7941" max="7941" width="10.140625" style="1" customWidth="1"/>
    <col min="7942" max="7942" width="9" style="1" customWidth="1"/>
    <col min="7943" max="7943" width="9.42578125" style="1" customWidth="1"/>
    <col min="7944" max="7944" width="8.42578125" style="1" customWidth="1"/>
    <col min="7945" max="7945" width="9.28515625" style="1" customWidth="1"/>
    <col min="7946" max="7946" width="9.85546875" style="1" customWidth="1"/>
    <col min="7947" max="7947" width="9.7109375" style="1" customWidth="1"/>
    <col min="7948" max="7948" width="8.85546875" style="1" customWidth="1"/>
    <col min="7949" max="7950" width="9.7109375" style="1" customWidth="1"/>
    <col min="7951" max="7951" width="9.28515625" style="1" customWidth="1"/>
    <col min="7952" max="7952" width="9.42578125" style="1" customWidth="1"/>
    <col min="7953" max="7953" width="9" style="1" customWidth="1"/>
    <col min="7954" max="7954" width="8.42578125" style="1" customWidth="1"/>
    <col min="7955" max="7955" width="11" style="1" customWidth="1"/>
    <col min="7956" max="7956" width="10.42578125" style="1" customWidth="1"/>
    <col min="7957" max="7957" width="11" style="1" customWidth="1"/>
    <col min="7958" max="7958" width="10.85546875" style="1" customWidth="1"/>
    <col min="7959" max="8185" width="9.140625" style="1"/>
    <col min="8186" max="8186" width="36.28515625" style="1" customWidth="1"/>
    <col min="8187" max="8187" width="10.140625" style="1" customWidth="1"/>
    <col min="8188" max="8188" width="9.140625" style="1"/>
    <col min="8189" max="8189" width="9.7109375" style="1" customWidth="1"/>
    <col min="8190" max="8190" width="10" style="1" customWidth="1"/>
    <col min="8191" max="8191" width="9" style="1" customWidth="1"/>
    <col min="8192" max="8192" width="8.85546875" style="1" customWidth="1"/>
    <col min="8193" max="8193" width="9.85546875" style="1" customWidth="1"/>
    <col min="8194" max="8194" width="9" style="1" customWidth="1"/>
    <col min="8195" max="8195" width="9.7109375" style="1" customWidth="1"/>
    <col min="8196" max="8196" width="8.28515625" style="1" customWidth="1"/>
    <col min="8197" max="8197" width="10.140625" style="1" customWidth="1"/>
    <col min="8198" max="8198" width="9" style="1" customWidth="1"/>
    <col min="8199" max="8199" width="9.42578125" style="1" customWidth="1"/>
    <col min="8200" max="8200" width="8.42578125" style="1" customWidth="1"/>
    <col min="8201" max="8201" width="9.28515625" style="1" customWidth="1"/>
    <col min="8202" max="8202" width="9.85546875" style="1" customWidth="1"/>
    <col min="8203" max="8203" width="9.7109375" style="1" customWidth="1"/>
    <col min="8204" max="8204" width="8.85546875" style="1" customWidth="1"/>
    <col min="8205" max="8206" width="9.7109375" style="1" customWidth="1"/>
    <col min="8207" max="8207" width="9.28515625" style="1" customWidth="1"/>
    <col min="8208" max="8208" width="9.42578125" style="1" customWidth="1"/>
    <col min="8209" max="8209" width="9" style="1" customWidth="1"/>
    <col min="8210" max="8210" width="8.42578125" style="1" customWidth="1"/>
    <col min="8211" max="8211" width="11" style="1" customWidth="1"/>
    <col min="8212" max="8212" width="10.42578125" style="1" customWidth="1"/>
    <col min="8213" max="8213" width="11" style="1" customWidth="1"/>
    <col min="8214" max="8214" width="10.85546875" style="1" customWidth="1"/>
    <col min="8215" max="8441" width="9.140625" style="1"/>
    <col min="8442" max="8442" width="36.28515625" style="1" customWidth="1"/>
    <col min="8443" max="8443" width="10.140625" style="1" customWidth="1"/>
    <col min="8444" max="8444" width="9.140625" style="1"/>
    <col min="8445" max="8445" width="9.7109375" style="1" customWidth="1"/>
    <col min="8446" max="8446" width="10" style="1" customWidth="1"/>
    <col min="8447" max="8447" width="9" style="1" customWidth="1"/>
    <col min="8448" max="8448" width="8.85546875" style="1" customWidth="1"/>
    <col min="8449" max="8449" width="9.85546875" style="1" customWidth="1"/>
    <col min="8450" max="8450" width="9" style="1" customWidth="1"/>
    <col min="8451" max="8451" width="9.7109375" style="1" customWidth="1"/>
    <col min="8452" max="8452" width="8.28515625" style="1" customWidth="1"/>
    <col min="8453" max="8453" width="10.140625" style="1" customWidth="1"/>
    <col min="8454" max="8454" width="9" style="1" customWidth="1"/>
    <col min="8455" max="8455" width="9.42578125" style="1" customWidth="1"/>
    <col min="8456" max="8456" width="8.42578125" style="1" customWidth="1"/>
    <col min="8457" max="8457" width="9.28515625" style="1" customWidth="1"/>
    <col min="8458" max="8458" width="9.85546875" style="1" customWidth="1"/>
    <col min="8459" max="8459" width="9.7109375" style="1" customWidth="1"/>
    <col min="8460" max="8460" width="8.85546875" style="1" customWidth="1"/>
    <col min="8461" max="8462" width="9.7109375" style="1" customWidth="1"/>
    <col min="8463" max="8463" width="9.28515625" style="1" customWidth="1"/>
    <col min="8464" max="8464" width="9.42578125" style="1" customWidth="1"/>
    <col min="8465" max="8465" width="9" style="1" customWidth="1"/>
    <col min="8466" max="8466" width="8.42578125" style="1" customWidth="1"/>
    <col min="8467" max="8467" width="11" style="1" customWidth="1"/>
    <col min="8468" max="8468" width="10.42578125" style="1" customWidth="1"/>
    <col min="8469" max="8469" width="11" style="1" customWidth="1"/>
    <col min="8470" max="8470" width="10.85546875" style="1" customWidth="1"/>
    <col min="8471" max="8697" width="9.140625" style="1"/>
    <col min="8698" max="8698" width="36.28515625" style="1" customWidth="1"/>
    <col min="8699" max="8699" width="10.140625" style="1" customWidth="1"/>
    <col min="8700" max="8700" width="9.140625" style="1"/>
    <col min="8701" max="8701" width="9.7109375" style="1" customWidth="1"/>
    <col min="8702" max="8702" width="10" style="1" customWidth="1"/>
    <col min="8703" max="8703" width="9" style="1" customWidth="1"/>
    <col min="8704" max="8704" width="8.85546875" style="1" customWidth="1"/>
    <col min="8705" max="8705" width="9.85546875" style="1" customWidth="1"/>
    <col min="8706" max="8706" width="9" style="1" customWidth="1"/>
    <col min="8707" max="8707" width="9.7109375" style="1" customWidth="1"/>
    <col min="8708" max="8708" width="8.28515625" style="1" customWidth="1"/>
    <col min="8709" max="8709" width="10.140625" style="1" customWidth="1"/>
    <col min="8710" max="8710" width="9" style="1" customWidth="1"/>
    <col min="8711" max="8711" width="9.42578125" style="1" customWidth="1"/>
    <col min="8712" max="8712" width="8.42578125" style="1" customWidth="1"/>
    <col min="8713" max="8713" width="9.28515625" style="1" customWidth="1"/>
    <col min="8714" max="8714" width="9.85546875" style="1" customWidth="1"/>
    <col min="8715" max="8715" width="9.7109375" style="1" customWidth="1"/>
    <col min="8716" max="8716" width="8.85546875" style="1" customWidth="1"/>
    <col min="8717" max="8718" width="9.7109375" style="1" customWidth="1"/>
    <col min="8719" max="8719" width="9.28515625" style="1" customWidth="1"/>
    <col min="8720" max="8720" width="9.42578125" style="1" customWidth="1"/>
    <col min="8721" max="8721" width="9" style="1" customWidth="1"/>
    <col min="8722" max="8722" width="8.42578125" style="1" customWidth="1"/>
    <col min="8723" max="8723" width="11" style="1" customWidth="1"/>
    <col min="8724" max="8724" width="10.42578125" style="1" customWidth="1"/>
    <col min="8725" max="8725" width="11" style="1" customWidth="1"/>
    <col min="8726" max="8726" width="10.85546875" style="1" customWidth="1"/>
    <col min="8727" max="8953" width="9.140625" style="1"/>
    <col min="8954" max="8954" width="36.28515625" style="1" customWidth="1"/>
    <col min="8955" max="8955" width="10.140625" style="1" customWidth="1"/>
    <col min="8956" max="8956" width="9.140625" style="1"/>
    <col min="8957" max="8957" width="9.7109375" style="1" customWidth="1"/>
    <col min="8958" max="8958" width="10" style="1" customWidth="1"/>
    <col min="8959" max="8959" width="9" style="1" customWidth="1"/>
    <col min="8960" max="8960" width="8.85546875" style="1" customWidth="1"/>
    <col min="8961" max="8961" width="9.85546875" style="1" customWidth="1"/>
    <col min="8962" max="8962" width="9" style="1" customWidth="1"/>
    <col min="8963" max="8963" width="9.7109375" style="1" customWidth="1"/>
    <col min="8964" max="8964" width="8.28515625" style="1" customWidth="1"/>
    <col min="8965" max="8965" width="10.140625" style="1" customWidth="1"/>
    <col min="8966" max="8966" width="9" style="1" customWidth="1"/>
    <col min="8967" max="8967" width="9.42578125" style="1" customWidth="1"/>
    <col min="8968" max="8968" width="8.42578125" style="1" customWidth="1"/>
    <col min="8969" max="8969" width="9.28515625" style="1" customWidth="1"/>
    <col min="8970" max="8970" width="9.85546875" style="1" customWidth="1"/>
    <col min="8971" max="8971" width="9.7109375" style="1" customWidth="1"/>
    <col min="8972" max="8972" width="8.85546875" style="1" customWidth="1"/>
    <col min="8973" max="8974" width="9.7109375" style="1" customWidth="1"/>
    <col min="8975" max="8975" width="9.28515625" style="1" customWidth="1"/>
    <col min="8976" max="8976" width="9.42578125" style="1" customWidth="1"/>
    <col min="8977" max="8977" width="9" style="1" customWidth="1"/>
    <col min="8978" max="8978" width="8.42578125" style="1" customWidth="1"/>
    <col min="8979" max="8979" width="11" style="1" customWidth="1"/>
    <col min="8980" max="8980" width="10.42578125" style="1" customWidth="1"/>
    <col min="8981" max="8981" width="11" style="1" customWidth="1"/>
    <col min="8982" max="8982" width="10.85546875" style="1" customWidth="1"/>
    <col min="8983" max="9209" width="9.140625" style="1"/>
    <col min="9210" max="9210" width="36.28515625" style="1" customWidth="1"/>
    <col min="9211" max="9211" width="10.140625" style="1" customWidth="1"/>
    <col min="9212" max="9212" width="9.140625" style="1"/>
    <col min="9213" max="9213" width="9.7109375" style="1" customWidth="1"/>
    <col min="9214" max="9214" width="10" style="1" customWidth="1"/>
    <col min="9215" max="9215" width="9" style="1" customWidth="1"/>
    <col min="9216" max="9216" width="8.85546875" style="1" customWidth="1"/>
    <col min="9217" max="9217" width="9.85546875" style="1" customWidth="1"/>
    <col min="9218" max="9218" width="9" style="1" customWidth="1"/>
    <col min="9219" max="9219" width="9.7109375" style="1" customWidth="1"/>
    <col min="9220" max="9220" width="8.28515625" style="1" customWidth="1"/>
    <col min="9221" max="9221" width="10.140625" style="1" customWidth="1"/>
    <col min="9222" max="9222" width="9" style="1" customWidth="1"/>
    <col min="9223" max="9223" width="9.42578125" style="1" customWidth="1"/>
    <col min="9224" max="9224" width="8.42578125" style="1" customWidth="1"/>
    <col min="9225" max="9225" width="9.28515625" style="1" customWidth="1"/>
    <col min="9226" max="9226" width="9.85546875" style="1" customWidth="1"/>
    <col min="9227" max="9227" width="9.7109375" style="1" customWidth="1"/>
    <col min="9228" max="9228" width="8.85546875" style="1" customWidth="1"/>
    <col min="9229" max="9230" width="9.7109375" style="1" customWidth="1"/>
    <col min="9231" max="9231" width="9.28515625" style="1" customWidth="1"/>
    <col min="9232" max="9232" width="9.42578125" style="1" customWidth="1"/>
    <col min="9233" max="9233" width="9" style="1" customWidth="1"/>
    <col min="9234" max="9234" width="8.42578125" style="1" customWidth="1"/>
    <col min="9235" max="9235" width="11" style="1" customWidth="1"/>
    <col min="9236" max="9236" width="10.42578125" style="1" customWidth="1"/>
    <col min="9237" max="9237" width="11" style="1" customWidth="1"/>
    <col min="9238" max="9238" width="10.85546875" style="1" customWidth="1"/>
    <col min="9239" max="9465" width="9.140625" style="1"/>
    <col min="9466" max="9466" width="36.28515625" style="1" customWidth="1"/>
    <col min="9467" max="9467" width="10.140625" style="1" customWidth="1"/>
    <col min="9468" max="9468" width="9.140625" style="1"/>
    <col min="9469" max="9469" width="9.7109375" style="1" customWidth="1"/>
    <col min="9470" max="9470" width="10" style="1" customWidth="1"/>
    <col min="9471" max="9471" width="9" style="1" customWidth="1"/>
    <col min="9472" max="9472" width="8.85546875" style="1" customWidth="1"/>
    <col min="9473" max="9473" width="9.85546875" style="1" customWidth="1"/>
    <col min="9474" max="9474" width="9" style="1" customWidth="1"/>
    <col min="9475" max="9475" width="9.7109375" style="1" customWidth="1"/>
    <col min="9476" max="9476" width="8.28515625" style="1" customWidth="1"/>
    <col min="9477" max="9477" width="10.140625" style="1" customWidth="1"/>
    <col min="9478" max="9478" width="9" style="1" customWidth="1"/>
    <col min="9479" max="9479" width="9.42578125" style="1" customWidth="1"/>
    <col min="9480" max="9480" width="8.42578125" style="1" customWidth="1"/>
    <col min="9481" max="9481" width="9.28515625" style="1" customWidth="1"/>
    <col min="9482" max="9482" width="9.85546875" style="1" customWidth="1"/>
    <col min="9483" max="9483" width="9.7109375" style="1" customWidth="1"/>
    <col min="9484" max="9484" width="8.85546875" style="1" customWidth="1"/>
    <col min="9485" max="9486" width="9.7109375" style="1" customWidth="1"/>
    <col min="9487" max="9487" width="9.28515625" style="1" customWidth="1"/>
    <col min="9488" max="9488" width="9.42578125" style="1" customWidth="1"/>
    <col min="9489" max="9489" width="9" style="1" customWidth="1"/>
    <col min="9490" max="9490" width="8.42578125" style="1" customWidth="1"/>
    <col min="9491" max="9491" width="11" style="1" customWidth="1"/>
    <col min="9492" max="9492" width="10.42578125" style="1" customWidth="1"/>
    <col min="9493" max="9493" width="11" style="1" customWidth="1"/>
    <col min="9494" max="9494" width="10.85546875" style="1" customWidth="1"/>
    <col min="9495" max="9721" width="9.140625" style="1"/>
    <col min="9722" max="9722" width="36.28515625" style="1" customWidth="1"/>
    <col min="9723" max="9723" width="10.140625" style="1" customWidth="1"/>
    <col min="9724" max="9724" width="9.140625" style="1"/>
    <col min="9725" max="9725" width="9.7109375" style="1" customWidth="1"/>
    <col min="9726" max="9726" width="10" style="1" customWidth="1"/>
    <col min="9727" max="9727" width="9" style="1" customWidth="1"/>
    <col min="9728" max="9728" width="8.85546875" style="1" customWidth="1"/>
    <col min="9729" max="9729" width="9.85546875" style="1" customWidth="1"/>
    <col min="9730" max="9730" width="9" style="1" customWidth="1"/>
    <col min="9731" max="9731" width="9.7109375" style="1" customWidth="1"/>
    <col min="9732" max="9732" width="8.28515625" style="1" customWidth="1"/>
    <col min="9733" max="9733" width="10.140625" style="1" customWidth="1"/>
    <col min="9734" max="9734" width="9" style="1" customWidth="1"/>
    <col min="9735" max="9735" width="9.42578125" style="1" customWidth="1"/>
    <col min="9736" max="9736" width="8.42578125" style="1" customWidth="1"/>
    <col min="9737" max="9737" width="9.28515625" style="1" customWidth="1"/>
    <col min="9738" max="9738" width="9.85546875" style="1" customWidth="1"/>
    <col min="9739" max="9739" width="9.7109375" style="1" customWidth="1"/>
    <col min="9740" max="9740" width="8.85546875" style="1" customWidth="1"/>
    <col min="9741" max="9742" width="9.7109375" style="1" customWidth="1"/>
    <col min="9743" max="9743" width="9.28515625" style="1" customWidth="1"/>
    <col min="9744" max="9744" width="9.42578125" style="1" customWidth="1"/>
    <col min="9745" max="9745" width="9" style="1" customWidth="1"/>
    <col min="9746" max="9746" width="8.42578125" style="1" customWidth="1"/>
    <col min="9747" max="9747" width="11" style="1" customWidth="1"/>
    <col min="9748" max="9748" width="10.42578125" style="1" customWidth="1"/>
    <col min="9749" max="9749" width="11" style="1" customWidth="1"/>
    <col min="9750" max="9750" width="10.85546875" style="1" customWidth="1"/>
    <col min="9751" max="9977" width="9.140625" style="1"/>
    <col min="9978" max="9978" width="36.28515625" style="1" customWidth="1"/>
    <col min="9979" max="9979" width="10.140625" style="1" customWidth="1"/>
    <col min="9980" max="9980" width="9.140625" style="1"/>
    <col min="9981" max="9981" width="9.7109375" style="1" customWidth="1"/>
    <col min="9982" max="9982" width="10" style="1" customWidth="1"/>
    <col min="9983" max="9983" width="9" style="1" customWidth="1"/>
    <col min="9984" max="9984" width="8.85546875" style="1" customWidth="1"/>
    <col min="9985" max="9985" width="9.85546875" style="1" customWidth="1"/>
    <col min="9986" max="9986" width="9" style="1" customWidth="1"/>
    <col min="9987" max="9987" width="9.7109375" style="1" customWidth="1"/>
    <col min="9988" max="9988" width="8.28515625" style="1" customWidth="1"/>
    <col min="9989" max="9989" width="10.140625" style="1" customWidth="1"/>
    <col min="9990" max="9990" width="9" style="1" customWidth="1"/>
    <col min="9991" max="9991" width="9.42578125" style="1" customWidth="1"/>
    <col min="9992" max="9992" width="8.42578125" style="1" customWidth="1"/>
    <col min="9993" max="9993" width="9.28515625" style="1" customWidth="1"/>
    <col min="9994" max="9994" width="9.85546875" style="1" customWidth="1"/>
    <col min="9995" max="9995" width="9.7109375" style="1" customWidth="1"/>
    <col min="9996" max="9996" width="8.85546875" style="1" customWidth="1"/>
    <col min="9997" max="9998" width="9.7109375" style="1" customWidth="1"/>
    <col min="9999" max="9999" width="9.28515625" style="1" customWidth="1"/>
    <col min="10000" max="10000" width="9.42578125" style="1" customWidth="1"/>
    <col min="10001" max="10001" width="9" style="1" customWidth="1"/>
    <col min="10002" max="10002" width="8.42578125" style="1" customWidth="1"/>
    <col min="10003" max="10003" width="11" style="1" customWidth="1"/>
    <col min="10004" max="10004" width="10.42578125" style="1" customWidth="1"/>
    <col min="10005" max="10005" width="11" style="1" customWidth="1"/>
    <col min="10006" max="10006" width="10.85546875" style="1" customWidth="1"/>
    <col min="10007" max="10233" width="9.140625" style="1"/>
    <col min="10234" max="10234" width="36.28515625" style="1" customWidth="1"/>
    <col min="10235" max="10235" width="10.140625" style="1" customWidth="1"/>
    <col min="10236" max="10236" width="9.140625" style="1"/>
    <col min="10237" max="10237" width="9.7109375" style="1" customWidth="1"/>
    <col min="10238" max="10238" width="10" style="1" customWidth="1"/>
    <col min="10239" max="10239" width="9" style="1" customWidth="1"/>
    <col min="10240" max="10240" width="8.85546875" style="1" customWidth="1"/>
    <col min="10241" max="10241" width="9.85546875" style="1" customWidth="1"/>
    <col min="10242" max="10242" width="9" style="1" customWidth="1"/>
    <col min="10243" max="10243" width="9.7109375" style="1" customWidth="1"/>
    <col min="10244" max="10244" width="8.28515625" style="1" customWidth="1"/>
    <col min="10245" max="10245" width="10.140625" style="1" customWidth="1"/>
    <col min="10246" max="10246" width="9" style="1" customWidth="1"/>
    <col min="10247" max="10247" width="9.42578125" style="1" customWidth="1"/>
    <col min="10248" max="10248" width="8.42578125" style="1" customWidth="1"/>
    <col min="10249" max="10249" width="9.28515625" style="1" customWidth="1"/>
    <col min="10250" max="10250" width="9.85546875" style="1" customWidth="1"/>
    <col min="10251" max="10251" width="9.7109375" style="1" customWidth="1"/>
    <col min="10252" max="10252" width="8.85546875" style="1" customWidth="1"/>
    <col min="10253" max="10254" width="9.7109375" style="1" customWidth="1"/>
    <col min="10255" max="10255" width="9.28515625" style="1" customWidth="1"/>
    <col min="10256" max="10256" width="9.42578125" style="1" customWidth="1"/>
    <col min="10257" max="10257" width="9" style="1" customWidth="1"/>
    <col min="10258" max="10258" width="8.42578125" style="1" customWidth="1"/>
    <col min="10259" max="10259" width="11" style="1" customWidth="1"/>
    <col min="10260" max="10260" width="10.42578125" style="1" customWidth="1"/>
    <col min="10261" max="10261" width="11" style="1" customWidth="1"/>
    <col min="10262" max="10262" width="10.85546875" style="1" customWidth="1"/>
    <col min="10263" max="10489" width="9.140625" style="1"/>
    <col min="10490" max="10490" width="36.28515625" style="1" customWidth="1"/>
    <col min="10491" max="10491" width="10.140625" style="1" customWidth="1"/>
    <col min="10492" max="10492" width="9.140625" style="1"/>
    <col min="10493" max="10493" width="9.7109375" style="1" customWidth="1"/>
    <col min="10494" max="10494" width="10" style="1" customWidth="1"/>
    <col min="10495" max="10495" width="9" style="1" customWidth="1"/>
    <col min="10496" max="10496" width="8.85546875" style="1" customWidth="1"/>
    <col min="10497" max="10497" width="9.85546875" style="1" customWidth="1"/>
    <col min="10498" max="10498" width="9" style="1" customWidth="1"/>
    <col min="10499" max="10499" width="9.7109375" style="1" customWidth="1"/>
    <col min="10500" max="10500" width="8.28515625" style="1" customWidth="1"/>
    <col min="10501" max="10501" width="10.140625" style="1" customWidth="1"/>
    <col min="10502" max="10502" width="9" style="1" customWidth="1"/>
    <col min="10503" max="10503" width="9.42578125" style="1" customWidth="1"/>
    <col min="10504" max="10504" width="8.42578125" style="1" customWidth="1"/>
    <col min="10505" max="10505" width="9.28515625" style="1" customWidth="1"/>
    <col min="10506" max="10506" width="9.85546875" style="1" customWidth="1"/>
    <col min="10507" max="10507" width="9.7109375" style="1" customWidth="1"/>
    <col min="10508" max="10508" width="8.85546875" style="1" customWidth="1"/>
    <col min="10509" max="10510" width="9.7109375" style="1" customWidth="1"/>
    <col min="10511" max="10511" width="9.28515625" style="1" customWidth="1"/>
    <col min="10512" max="10512" width="9.42578125" style="1" customWidth="1"/>
    <col min="10513" max="10513" width="9" style="1" customWidth="1"/>
    <col min="10514" max="10514" width="8.42578125" style="1" customWidth="1"/>
    <col min="10515" max="10515" width="11" style="1" customWidth="1"/>
    <col min="10516" max="10516" width="10.42578125" style="1" customWidth="1"/>
    <col min="10517" max="10517" width="11" style="1" customWidth="1"/>
    <col min="10518" max="10518" width="10.85546875" style="1" customWidth="1"/>
    <col min="10519" max="10745" width="9.140625" style="1"/>
    <col min="10746" max="10746" width="36.28515625" style="1" customWidth="1"/>
    <col min="10747" max="10747" width="10.140625" style="1" customWidth="1"/>
    <col min="10748" max="10748" width="9.140625" style="1"/>
    <col min="10749" max="10749" width="9.7109375" style="1" customWidth="1"/>
    <col min="10750" max="10750" width="10" style="1" customWidth="1"/>
    <col min="10751" max="10751" width="9" style="1" customWidth="1"/>
    <col min="10752" max="10752" width="8.85546875" style="1" customWidth="1"/>
    <col min="10753" max="10753" width="9.85546875" style="1" customWidth="1"/>
    <col min="10754" max="10754" width="9" style="1" customWidth="1"/>
    <col min="10755" max="10755" width="9.7109375" style="1" customWidth="1"/>
    <col min="10756" max="10756" width="8.28515625" style="1" customWidth="1"/>
    <col min="10757" max="10757" width="10.140625" style="1" customWidth="1"/>
    <col min="10758" max="10758" width="9" style="1" customWidth="1"/>
    <col min="10759" max="10759" width="9.42578125" style="1" customWidth="1"/>
    <col min="10760" max="10760" width="8.42578125" style="1" customWidth="1"/>
    <col min="10761" max="10761" width="9.28515625" style="1" customWidth="1"/>
    <col min="10762" max="10762" width="9.85546875" style="1" customWidth="1"/>
    <col min="10763" max="10763" width="9.7109375" style="1" customWidth="1"/>
    <col min="10764" max="10764" width="8.85546875" style="1" customWidth="1"/>
    <col min="10765" max="10766" width="9.7109375" style="1" customWidth="1"/>
    <col min="10767" max="10767" width="9.28515625" style="1" customWidth="1"/>
    <col min="10768" max="10768" width="9.42578125" style="1" customWidth="1"/>
    <col min="10769" max="10769" width="9" style="1" customWidth="1"/>
    <col min="10770" max="10770" width="8.42578125" style="1" customWidth="1"/>
    <col min="10771" max="10771" width="11" style="1" customWidth="1"/>
    <col min="10772" max="10772" width="10.42578125" style="1" customWidth="1"/>
    <col min="10773" max="10773" width="11" style="1" customWidth="1"/>
    <col min="10774" max="10774" width="10.85546875" style="1" customWidth="1"/>
    <col min="10775" max="11001" width="9.140625" style="1"/>
    <col min="11002" max="11002" width="36.28515625" style="1" customWidth="1"/>
    <col min="11003" max="11003" width="10.140625" style="1" customWidth="1"/>
    <col min="11004" max="11004" width="9.140625" style="1"/>
    <col min="11005" max="11005" width="9.7109375" style="1" customWidth="1"/>
    <col min="11006" max="11006" width="10" style="1" customWidth="1"/>
    <col min="11007" max="11007" width="9" style="1" customWidth="1"/>
    <col min="11008" max="11008" width="8.85546875" style="1" customWidth="1"/>
    <col min="11009" max="11009" width="9.85546875" style="1" customWidth="1"/>
    <col min="11010" max="11010" width="9" style="1" customWidth="1"/>
    <col min="11011" max="11011" width="9.7109375" style="1" customWidth="1"/>
    <col min="11012" max="11012" width="8.28515625" style="1" customWidth="1"/>
    <col min="11013" max="11013" width="10.140625" style="1" customWidth="1"/>
    <col min="11014" max="11014" width="9" style="1" customWidth="1"/>
    <col min="11015" max="11015" width="9.42578125" style="1" customWidth="1"/>
    <col min="11016" max="11016" width="8.42578125" style="1" customWidth="1"/>
    <col min="11017" max="11017" width="9.28515625" style="1" customWidth="1"/>
    <col min="11018" max="11018" width="9.85546875" style="1" customWidth="1"/>
    <col min="11019" max="11019" width="9.7109375" style="1" customWidth="1"/>
    <col min="11020" max="11020" width="8.85546875" style="1" customWidth="1"/>
    <col min="11021" max="11022" width="9.7109375" style="1" customWidth="1"/>
    <col min="11023" max="11023" width="9.28515625" style="1" customWidth="1"/>
    <col min="11024" max="11024" width="9.42578125" style="1" customWidth="1"/>
    <col min="11025" max="11025" width="9" style="1" customWidth="1"/>
    <col min="11026" max="11026" width="8.42578125" style="1" customWidth="1"/>
    <col min="11027" max="11027" width="11" style="1" customWidth="1"/>
    <col min="11028" max="11028" width="10.42578125" style="1" customWidth="1"/>
    <col min="11029" max="11029" width="11" style="1" customWidth="1"/>
    <col min="11030" max="11030" width="10.85546875" style="1" customWidth="1"/>
    <col min="11031" max="11257" width="9.140625" style="1"/>
    <col min="11258" max="11258" width="36.28515625" style="1" customWidth="1"/>
    <col min="11259" max="11259" width="10.140625" style="1" customWidth="1"/>
    <col min="11260" max="11260" width="9.140625" style="1"/>
    <col min="11261" max="11261" width="9.7109375" style="1" customWidth="1"/>
    <col min="11262" max="11262" width="10" style="1" customWidth="1"/>
    <col min="11263" max="11263" width="9" style="1" customWidth="1"/>
    <col min="11264" max="11264" width="8.85546875" style="1" customWidth="1"/>
    <col min="11265" max="11265" width="9.85546875" style="1" customWidth="1"/>
    <col min="11266" max="11266" width="9" style="1" customWidth="1"/>
    <col min="11267" max="11267" width="9.7109375" style="1" customWidth="1"/>
    <col min="11268" max="11268" width="8.28515625" style="1" customWidth="1"/>
    <col min="11269" max="11269" width="10.140625" style="1" customWidth="1"/>
    <col min="11270" max="11270" width="9" style="1" customWidth="1"/>
    <col min="11271" max="11271" width="9.42578125" style="1" customWidth="1"/>
    <col min="11272" max="11272" width="8.42578125" style="1" customWidth="1"/>
    <col min="11273" max="11273" width="9.28515625" style="1" customWidth="1"/>
    <col min="11274" max="11274" width="9.85546875" style="1" customWidth="1"/>
    <col min="11275" max="11275" width="9.7109375" style="1" customWidth="1"/>
    <col min="11276" max="11276" width="8.85546875" style="1" customWidth="1"/>
    <col min="11277" max="11278" width="9.7109375" style="1" customWidth="1"/>
    <col min="11279" max="11279" width="9.28515625" style="1" customWidth="1"/>
    <col min="11280" max="11280" width="9.42578125" style="1" customWidth="1"/>
    <col min="11281" max="11281" width="9" style="1" customWidth="1"/>
    <col min="11282" max="11282" width="8.42578125" style="1" customWidth="1"/>
    <col min="11283" max="11283" width="11" style="1" customWidth="1"/>
    <col min="11284" max="11284" width="10.42578125" style="1" customWidth="1"/>
    <col min="11285" max="11285" width="11" style="1" customWidth="1"/>
    <col min="11286" max="11286" width="10.85546875" style="1" customWidth="1"/>
    <col min="11287" max="11513" width="9.140625" style="1"/>
    <col min="11514" max="11514" width="36.28515625" style="1" customWidth="1"/>
    <col min="11515" max="11515" width="10.140625" style="1" customWidth="1"/>
    <col min="11516" max="11516" width="9.140625" style="1"/>
    <col min="11517" max="11517" width="9.7109375" style="1" customWidth="1"/>
    <col min="11518" max="11518" width="10" style="1" customWidth="1"/>
    <col min="11519" max="11519" width="9" style="1" customWidth="1"/>
    <col min="11520" max="11520" width="8.85546875" style="1" customWidth="1"/>
    <col min="11521" max="11521" width="9.85546875" style="1" customWidth="1"/>
    <col min="11522" max="11522" width="9" style="1" customWidth="1"/>
    <col min="11523" max="11523" width="9.7109375" style="1" customWidth="1"/>
    <col min="11524" max="11524" width="8.28515625" style="1" customWidth="1"/>
    <col min="11525" max="11525" width="10.140625" style="1" customWidth="1"/>
    <col min="11526" max="11526" width="9" style="1" customWidth="1"/>
    <col min="11527" max="11527" width="9.42578125" style="1" customWidth="1"/>
    <col min="11528" max="11528" width="8.42578125" style="1" customWidth="1"/>
    <col min="11529" max="11529" width="9.28515625" style="1" customWidth="1"/>
    <col min="11530" max="11530" width="9.85546875" style="1" customWidth="1"/>
    <col min="11531" max="11531" width="9.7109375" style="1" customWidth="1"/>
    <col min="11532" max="11532" width="8.85546875" style="1" customWidth="1"/>
    <col min="11533" max="11534" width="9.7109375" style="1" customWidth="1"/>
    <col min="11535" max="11535" width="9.28515625" style="1" customWidth="1"/>
    <col min="11536" max="11536" width="9.42578125" style="1" customWidth="1"/>
    <col min="11537" max="11537" width="9" style="1" customWidth="1"/>
    <col min="11538" max="11538" width="8.42578125" style="1" customWidth="1"/>
    <col min="11539" max="11539" width="11" style="1" customWidth="1"/>
    <col min="11540" max="11540" width="10.42578125" style="1" customWidth="1"/>
    <col min="11541" max="11541" width="11" style="1" customWidth="1"/>
    <col min="11542" max="11542" width="10.85546875" style="1" customWidth="1"/>
    <col min="11543" max="11769" width="9.140625" style="1"/>
    <col min="11770" max="11770" width="36.28515625" style="1" customWidth="1"/>
    <col min="11771" max="11771" width="10.140625" style="1" customWidth="1"/>
    <col min="11772" max="11772" width="9.140625" style="1"/>
    <col min="11773" max="11773" width="9.7109375" style="1" customWidth="1"/>
    <col min="11774" max="11774" width="10" style="1" customWidth="1"/>
    <col min="11775" max="11775" width="9" style="1" customWidth="1"/>
    <col min="11776" max="11776" width="8.85546875" style="1" customWidth="1"/>
    <col min="11777" max="11777" width="9.85546875" style="1" customWidth="1"/>
    <col min="11778" max="11778" width="9" style="1" customWidth="1"/>
    <col min="11779" max="11779" width="9.7109375" style="1" customWidth="1"/>
    <col min="11780" max="11780" width="8.28515625" style="1" customWidth="1"/>
    <col min="11781" max="11781" width="10.140625" style="1" customWidth="1"/>
    <col min="11782" max="11782" width="9" style="1" customWidth="1"/>
    <col min="11783" max="11783" width="9.42578125" style="1" customWidth="1"/>
    <col min="11784" max="11784" width="8.42578125" style="1" customWidth="1"/>
    <col min="11785" max="11785" width="9.28515625" style="1" customWidth="1"/>
    <col min="11786" max="11786" width="9.85546875" style="1" customWidth="1"/>
    <col min="11787" max="11787" width="9.7109375" style="1" customWidth="1"/>
    <col min="11788" max="11788" width="8.85546875" style="1" customWidth="1"/>
    <col min="11789" max="11790" width="9.7109375" style="1" customWidth="1"/>
    <col min="11791" max="11791" width="9.28515625" style="1" customWidth="1"/>
    <col min="11792" max="11792" width="9.42578125" style="1" customWidth="1"/>
    <col min="11793" max="11793" width="9" style="1" customWidth="1"/>
    <col min="11794" max="11794" width="8.42578125" style="1" customWidth="1"/>
    <col min="11795" max="11795" width="11" style="1" customWidth="1"/>
    <col min="11796" max="11796" width="10.42578125" style="1" customWidth="1"/>
    <col min="11797" max="11797" width="11" style="1" customWidth="1"/>
    <col min="11798" max="11798" width="10.85546875" style="1" customWidth="1"/>
    <col min="11799" max="12025" width="9.140625" style="1"/>
    <col min="12026" max="12026" width="36.28515625" style="1" customWidth="1"/>
    <col min="12027" max="12027" width="10.140625" style="1" customWidth="1"/>
    <col min="12028" max="12028" width="9.140625" style="1"/>
    <col min="12029" max="12029" width="9.7109375" style="1" customWidth="1"/>
    <col min="12030" max="12030" width="10" style="1" customWidth="1"/>
    <col min="12031" max="12031" width="9" style="1" customWidth="1"/>
    <col min="12032" max="12032" width="8.85546875" style="1" customWidth="1"/>
    <col min="12033" max="12033" width="9.85546875" style="1" customWidth="1"/>
    <col min="12034" max="12034" width="9" style="1" customWidth="1"/>
    <col min="12035" max="12035" width="9.7109375" style="1" customWidth="1"/>
    <col min="12036" max="12036" width="8.28515625" style="1" customWidth="1"/>
    <col min="12037" max="12037" width="10.140625" style="1" customWidth="1"/>
    <col min="12038" max="12038" width="9" style="1" customWidth="1"/>
    <col min="12039" max="12039" width="9.42578125" style="1" customWidth="1"/>
    <col min="12040" max="12040" width="8.42578125" style="1" customWidth="1"/>
    <col min="12041" max="12041" width="9.28515625" style="1" customWidth="1"/>
    <col min="12042" max="12042" width="9.85546875" style="1" customWidth="1"/>
    <col min="12043" max="12043" width="9.7109375" style="1" customWidth="1"/>
    <col min="12044" max="12044" width="8.85546875" style="1" customWidth="1"/>
    <col min="12045" max="12046" width="9.7109375" style="1" customWidth="1"/>
    <col min="12047" max="12047" width="9.28515625" style="1" customWidth="1"/>
    <col min="12048" max="12048" width="9.42578125" style="1" customWidth="1"/>
    <col min="12049" max="12049" width="9" style="1" customWidth="1"/>
    <col min="12050" max="12050" width="8.42578125" style="1" customWidth="1"/>
    <col min="12051" max="12051" width="11" style="1" customWidth="1"/>
    <col min="12052" max="12052" width="10.42578125" style="1" customWidth="1"/>
    <col min="12053" max="12053" width="11" style="1" customWidth="1"/>
    <col min="12054" max="12054" width="10.85546875" style="1" customWidth="1"/>
    <col min="12055" max="12281" width="9.140625" style="1"/>
    <col min="12282" max="12282" width="36.28515625" style="1" customWidth="1"/>
    <col min="12283" max="12283" width="10.140625" style="1" customWidth="1"/>
    <col min="12284" max="12284" width="9.140625" style="1"/>
    <col min="12285" max="12285" width="9.7109375" style="1" customWidth="1"/>
    <col min="12286" max="12286" width="10" style="1" customWidth="1"/>
    <col min="12287" max="12287" width="9" style="1" customWidth="1"/>
    <col min="12288" max="12288" width="8.85546875" style="1" customWidth="1"/>
    <col min="12289" max="12289" width="9.85546875" style="1" customWidth="1"/>
    <col min="12290" max="12290" width="9" style="1" customWidth="1"/>
    <col min="12291" max="12291" width="9.7109375" style="1" customWidth="1"/>
    <col min="12292" max="12292" width="8.28515625" style="1" customWidth="1"/>
    <col min="12293" max="12293" width="10.140625" style="1" customWidth="1"/>
    <col min="12294" max="12294" width="9" style="1" customWidth="1"/>
    <col min="12295" max="12295" width="9.42578125" style="1" customWidth="1"/>
    <col min="12296" max="12296" width="8.42578125" style="1" customWidth="1"/>
    <col min="12297" max="12297" width="9.28515625" style="1" customWidth="1"/>
    <col min="12298" max="12298" width="9.85546875" style="1" customWidth="1"/>
    <col min="12299" max="12299" width="9.7109375" style="1" customWidth="1"/>
    <col min="12300" max="12300" width="8.85546875" style="1" customWidth="1"/>
    <col min="12301" max="12302" width="9.7109375" style="1" customWidth="1"/>
    <col min="12303" max="12303" width="9.28515625" style="1" customWidth="1"/>
    <col min="12304" max="12304" width="9.42578125" style="1" customWidth="1"/>
    <col min="12305" max="12305" width="9" style="1" customWidth="1"/>
    <col min="12306" max="12306" width="8.42578125" style="1" customWidth="1"/>
    <col min="12307" max="12307" width="11" style="1" customWidth="1"/>
    <col min="12308" max="12308" width="10.42578125" style="1" customWidth="1"/>
    <col min="12309" max="12309" width="11" style="1" customWidth="1"/>
    <col min="12310" max="12310" width="10.85546875" style="1" customWidth="1"/>
    <col min="12311" max="12537" width="9.140625" style="1"/>
    <col min="12538" max="12538" width="36.28515625" style="1" customWidth="1"/>
    <col min="12539" max="12539" width="10.140625" style="1" customWidth="1"/>
    <col min="12540" max="12540" width="9.140625" style="1"/>
    <col min="12541" max="12541" width="9.7109375" style="1" customWidth="1"/>
    <col min="12542" max="12542" width="10" style="1" customWidth="1"/>
    <col min="12543" max="12543" width="9" style="1" customWidth="1"/>
    <col min="12544" max="12544" width="8.85546875" style="1" customWidth="1"/>
    <col min="12545" max="12545" width="9.85546875" style="1" customWidth="1"/>
    <col min="12546" max="12546" width="9" style="1" customWidth="1"/>
    <col min="12547" max="12547" width="9.7109375" style="1" customWidth="1"/>
    <col min="12548" max="12548" width="8.28515625" style="1" customWidth="1"/>
    <col min="12549" max="12549" width="10.140625" style="1" customWidth="1"/>
    <col min="12550" max="12550" width="9" style="1" customWidth="1"/>
    <col min="12551" max="12551" width="9.42578125" style="1" customWidth="1"/>
    <col min="12552" max="12552" width="8.42578125" style="1" customWidth="1"/>
    <col min="12553" max="12553" width="9.28515625" style="1" customWidth="1"/>
    <col min="12554" max="12554" width="9.85546875" style="1" customWidth="1"/>
    <col min="12555" max="12555" width="9.7109375" style="1" customWidth="1"/>
    <col min="12556" max="12556" width="8.85546875" style="1" customWidth="1"/>
    <col min="12557" max="12558" width="9.7109375" style="1" customWidth="1"/>
    <col min="12559" max="12559" width="9.28515625" style="1" customWidth="1"/>
    <col min="12560" max="12560" width="9.42578125" style="1" customWidth="1"/>
    <col min="12561" max="12561" width="9" style="1" customWidth="1"/>
    <col min="12562" max="12562" width="8.42578125" style="1" customWidth="1"/>
    <col min="12563" max="12563" width="11" style="1" customWidth="1"/>
    <col min="12564" max="12564" width="10.42578125" style="1" customWidth="1"/>
    <col min="12565" max="12565" width="11" style="1" customWidth="1"/>
    <col min="12566" max="12566" width="10.85546875" style="1" customWidth="1"/>
    <col min="12567" max="12793" width="9.140625" style="1"/>
    <col min="12794" max="12794" width="36.28515625" style="1" customWidth="1"/>
    <col min="12795" max="12795" width="10.140625" style="1" customWidth="1"/>
    <col min="12796" max="12796" width="9.140625" style="1"/>
    <col min="12797" max="12797" width="9.7109375" style="1" customWidth="1"/>
    <col min="12798" max="12798" width="10" style="1" customWidth="1"/>
    <col min="12799" max="12799" width="9" style="1" customWidth="1"/>
    <col min="12800" max="12800" width="8.85546875" style="1" customWidth="1"/>
    <col min="12801" max="12801" width="9.85546875" style="1" customWidth="1"/>
    <col min="12802" max="12802" width="9" style="1" customWidth="1"/>
    <col min="12803" max="12803" width="9.7109375" style="1" customWidth="1"/>
    <col min="12804" max="12804" width="8.28515625" style="1" customWidth="1"/>
    <col min="12805" max="12805" width="10.140625" style="1" customWidth="1"/>
    <col min="12806" max="12806" width="9" style="1" customWidth="1"/>
    <col min="12807" max="12807" width="9.42578125" style="1" customWidth="1"/>
    <col min="12808" max="12808" width="8.42578125" style="1" customWidth="1"/>
    <col min="12809" max="12809" width="9.28515625" style="1" customWidth="1"/>
    <col min="12810" max="12810" width="9.85546875" style="1" customWidth="1"/>
    <col min="12811" max="12811" width="9.7109375" style="1" customWidth="1"/>
    <col min="12812" max="12812" width="8.85546875" style="1" customWidth="1"/>
    <col min="12813" max="12814" width="9.7109375" style="1" customWidth="1"/>
    <col min="12815" max="12815" width="9.28515625" style="1" customWidth="1"/>
    <col min="12816" max="12816" width="9.42578125" style="1" customWidth="1"/>
    <col min="12817" max="12817" width="9" style="1" customWidth="1"/>
    <col min="12818" max="12818" width="8.42578125" style="1" customWidth="1"/>
    <col min="12819" max="12819" width="11" style="1" customWidth="1"/>
    <col min="12820" max="12820" width="10.42578125" style="1" customWidth="1"/>
    <col min="12821" max="12821" width="11" style="1" customWidth="1"/>
    <col min="12822" max="12822" width="10.85546875" style="1" customWidth="1"/>
    <col min="12823" max="13049" width="9.140625" style="1"/>
    <col min="13050" max="13050" width="36.28515625" style="1" customWidth="1"/>
    <col min="13051" max="13051" width="10.140625" style="1" customWidth="1"/>
    <col min="13052" max="13052" width="9.140625" style="1"/>
    <col min="13053" max="13053" width="9.7109375" style="1" customWidth="1"/>
    <col min="13054" max="13054" width="10" style="1" customWidth="1"/>
    <col min="13055" max="13055" width="9" style="1" customWidth="1"/>
    <col min="13056" max="13056" width="8.85546875" style="1" customWidth="1"/>
    <col min="13057" max="13057" width="9.85546875" style="1" customWidth="1"/>
    <col min="13058" max="13058" width="9" style="1" customWidth="1"/>
    <col min="13059" max="13059" width="9.7109375" style="1" customWidth="1"/>
    <col min="13060" max="13060" width="8.28515625" style="1" customWidth="1"/>
    <col min="13061" max="13061" width="10.140625" style="1" customWidth="1"/>
    <col min="13062" max="13062" width="9" style="1" customWidth="1"/>
    <col min="13063" max="13063" width="9.42578125" style="1" customWidth="1"/>
    <col min="13064" max="13064" width="8.42578125" style="1" customWidth="1"/>
    <col min="13065" max="13065" width="9.28515625" style="1" customWidth="1"/>
    <col min="13066" max="13066" width="9.85546875" style="1" customWidth="1"/>
    <col min="13067" max="13067" width="9.7109375" style="1" customWidth="1"/>
    <col min="13068" max="13068" width="8.85546875" style="1" customWidth="1"/>
    <col min="13069" max="13070" width="9.7109375" style="1" customWidth="1"/>
    <col min="13071" max="13071" width="9.28515625" style="1" customWidth="1"/>
    <col min="13072" max="13072" width="9.42578125" style="1" customWidth="1"/>
    <col min="13073" max="13073" width="9" style="1" customWidth="1"/>
    <col min="13074" max="13074" width="8.42578125" style="1" customWidth="1"/>
    <col min="13075" max="13075" width="11" style="1" customWidth="1"/>
    <col min="13076" max="13076" width="10.42578125" style="1" customWidth="1"/>
    <col min="13077" max="13077" width="11" style="1" customWidth="1"/>
    <col min="13078" max="13078" width="10.85546875" style="1" customWidth="1"/>
    <col min="13079" max="13305" width="9.140625" style="1"/>
    <col min="13306" max="13306" width="36.28515625" style="1" customWidth="1"/>
    <col min="13307" max="13307" width="10.140625" style="1" customWidth="1"/>
    <col min="13308" max="13308" width="9.140625" style="1"/>
    <col min="13309" max="13309" width="9.7109375" style="1" customWidth="1"/>
    <col min="13310" max="13310" width="10" style="1" customWidth="1"/>
    <col min="13311" max="13311" width="9" style="1" customWidth="1"/>
    <col min="13312" max="13312" width="8.85546875" style="1" customWidth="1"/>
    <col min="13313" max="13313" width="9.85546875" style="1" customWidth="1"/>
    <col min="13314" max="13314" width="9" style="1" customWidth="1"/>
    <col min="13315" max="13315" width="9.7109375" style="1" customWidth="1"/>
    <col min="13316" max="13316" width="8.28515625" style="1" customWidth="1"/>
    <col min="13317" max="13317" width="10.140625" style="1" customWidth="1"/>
    <col min="13318" max="13318" width="9" style="1" customWidth="1"/>
    <col min="13319" max="13319" width="9.42578125" style="1" customWidth="1"/>
    <col min="13320" max="13320" width="8.42578125" style="1" customWidth="1"/>
    <col min="13321" max="13321" width="9.28515625" style="1" customWidth="1"/>
    <col min="13322" max="13322" width="9.85546875" style="1" customWidth="1"/>
    <col min="13323" max="13323" width="9.7109375" style="1" customWidth="1"/>
    <col min="13324" max="13324" width="8.85546875" style="1" customWidth="1"/>
    <col min="13325" max="13326" width="9.7109375" style="1" customWidth="1"/>
    <col min="13327" max="13327" width="9.28515625" style="1" customWidth="1"/>
    <col min="13328" max="13328" width="9.42578125" style="1" customWidth="1"/>
    <col min="13329" max="13329" width="9" style="1" customWidth="1"/>
    <col min="13330" max="13330" width="8.42578125" style="1" customWidth="1"/>
    <col min="13331" max="13331" width="11" style="1" customWidth="1"/>
    <col min="13332" max="13332" width="10.42578125" style="1" customWidth="1"/>
    <col min="13333" max="13333" width="11" style="1" customWidth="1"/>
    <col min="13334" max="13334" width="10.85546875" style="1" customWidth="1"/>
    <col min="13335" max="13561" width="9.140625" style="1"/>
    <col min="13562" max="13562" width="36.28515625" style="1" customWidth="1"/>
    <col min="13563" max="13563" width="10.140625" style="1" customWidth="1"/>
    <col min="13564" max="13564" width="9.140625" style="1"/>
    <col min="13565" max="13565" width="9.7109375" style="1" customWidth="1"/>
    <col min="13566" max="13566" width="10" style="1" customWidth="1"/>
    <col min="13567" max="13567" width="9" style="1" customWidth="1"/>
    <col min="13568" max="13568" width="8.85546875" style="1" customWidth="1"/>
    <col min="13569" max="13569" width="9.85546875" style="1" customWidth="1"/>
    <col min="13570" max="13570" width="9" style="1" customWidth="1"/>
    <col min="13571" max="13571" width="9.7109375" style="1" customWidth="1"/>
    <col min="13572" max="13572" width="8.28515625" style="1" customWidth="1"/>
    <col min="13573" max="13573" width="10.140625" style="1" customWidth="1"/>
    <col min="13574" max="13574" width="9" style="1" customWidth="1"/>
    <col min="13575" max="13575" width="9.42578125" style="1" customWidth="1"/>
    <col min="13576" max="13576" width="8.42578125" style="1" customWidth="1"/>
    <col min="13577" max="13577" width="9.28515625" style="1" customWidth="1"/>
    <col min="13578" max="13578" width="9.85546875" style="1" customWidth="1"/>
    <col min="13579" max="13579" width="9.7109375" style="1" customWidth="1"/>
    <col min="13580" max="13580" width="8.85546875" style="1" customWidth="1"/>
    <col min="13581" max="13582" width="9.7109375" style="1" customWidth="1"/>
    <col min="13583" max="13583" width="9.28515625" style="1" customWidth="1"/>
    <col min="13584" max="13584" width="9.42578125" style="1" customWidth="1"/>
    <col min="13585" max="13585" width="9" style="1" customWidth="1"/>
    <col min="13586" max="13586" width="8.42578125" style="1" customWidth="1"/>
    <col min="13587" max="13587" width="11" style="1" customWidth="1"/>
    <col min="13588" max="13588" width="10.42578125" style="1" customWidth="1"/>
    <col min="13589" max="13589" width="11" style="1" customWidth="1"/>
    <col min="13590" max="13590" width="10.85546875" style="1" customWidth="1"/>
    <col min="13591" max="13817" width="9.140625" style="1"/>
    <col min="13818" max="13818" width="36.28515625" style="1" customWidth="1"/>
    <col min="13819" max="13819" width="10.140625" style="1" customWidth="1"/>
    <col min="13820" max="13820" width="9.140625" style="1"/>
    <col min="13821" max="13821" width="9.7109375" style="1" customWidth="1"/>
    <col min="13822" max="13822" width="10" style="1" customWidth="1"/>
    <col min="13823" max="13823" width="9" style="1" customWidth="1"/>
    <col min="13824" max="13824" width="8.85546875" style="1" customWidth="1"/>
    <col min="13825" max="13825" width="9.85546875" style="1" customWidth="1"/>
    <col min="13826" max="13826" width="9" style="1" customWidth="1"/>
    <col min="13827" max="13827" width="9.7109375" style="1" customWidth="1"/>
    <col min="13828" max="13828" width="8.28515625" style="1" customWidth="1"/>
    <col min="13829" max="13829" width="10.140625" style="1" customWidth="1"/>
    <col min="13830" max="13830" width="9" style="1" customWidth="1"/>
    <col min="13831" max="13831" width="9.42578125" style="1" customWidth="1"/>
    <col min="13832" max="13832" width="8.42578125" style="1" customWidth="1"/>
    <col min="13833" max="13833" width="9.28515625" style="1" customWidth="1"/>
    <col min="13834" max="13834" width="9.85546875" style="1" customWidth="1"/>
    <col min="13835" max="13835" width="9.7109375" style="1" customWidth="1"/>
    <col min="13836" max="13836" width="8.85546875" style="1" customWidth="1"/>
    <col min="13837" max="13838" width="9.7109375" style="1" customWidth="1"/>
    <col min="13839" max="13839" width="9.28515625" style="1" customWidth="1"/>
    <col min="13840" max="13840" width="9.42578125" style="1" customWidth="1"/>
    <col min="13841" max="13841" width="9" style="1" customWidth="1"/>
    <col min="13842" max="13842" width="8.42578125" style="1" customWidth="1"/>
    <col min="13843" max="13843" width="11" style="1" customWidth="1"/>
    <col min="13844" max="13844" width="10.42578125" style="1" customWidth="1"/>
    <col min="13845" max="13845" width="11" style="1" customWidth="1"/>
    <col min="13846" max="13846" width="10.85546875" style="1" customWidth="1"/>
    <col min="13847" max="14073" width="9.140625" style="1"/>
    <col min="14074" max="14074" width="36.28515625" style="1" customWidth="1"/>
    <col min="14075" max="14075" width="10.140625" style="1" customWidth="1"/>
    <col min="14076" max="14076" width="9.140625" style="1"/>
    <col min="14077" max="14077" width="9.7109375" style="1" customWidth="1"/>
    <col min="14078" max="14078" width="10" style="1" customWidth="1"/>
    <col min="14079" max="14079" width="9" style="1" customWidth="1"/>
    <col min="14080" max="14080" width="8.85546875" style="1" customWidth="1"/>
    <col min="14081" max="14081" width="9.85546875" style="1" customWidth="1"/>
    <col min="14082" max="14082" width="9" style="1" customWidth="1"/>
    <col min="14083" max="14083" width="9.7109375" style="1" customWidth="1"/>
    <col min="14084" max="14084" width="8.28515625" style="1" customWidth="1"/>
    <col min="14085" max="14085" width="10.140625" style="1" customWidth="1"/>
    <col min="14086" max="14086" width="9" style="1" customWidth="1"/>
    <col min="14087" max="14087" width="9.42578125" style="1" customWidth="1"/>
    <col min="14088" max="14088" width="8.42578125" style="1" customWidth="1"/>
    <col min="14089" max="14089" width="9.28515625" style="1" customWidth="1"/>
    <col min="14090" max="14090" width="9.85546875" style="1" customWidth="1"/>
    <col min="14091" max="14091" width="9.7109375" style="1" customWidth="1"/>
    <col min="14092" max="14092" width="8.85546875" style="1" customWidth="1"/>
    <col min="14093" max="14094" width="9.7109375" style="1" customWidth="1"/>
    <col min="14095" max="14095" width="9.28515625" style="1" customWidth="1"/>
    <col min="14096" max="14096" width="9.42578125" style="1" customWidth="1"/>
    <col min="14097" max="14097" width="9" style="1" customWidth="1"/>
    <col min="14098" max="14098" width="8.42578125" style="1" customWidth="1"/>
    <col min="14099" max="14099" width="11" style="1" customWidth="1"/>
    <col min="14100" max="14100" width="10.42578125" style="1" customWidth="1"/>
    <col min="14101" max="14101" width="11" style="1" customWidth="1"/>
    <col min="14102" max="14102" width="10.85546875" style="1" customWidth="1"/>
    <col min="14103" max="14329" width="9.140625" style="1"/>
    <col min="14330" max="14330" width="36.28515625" style="1" customWidth="1"/>
    <col min="14331" max="14331" width="10.140625" style="1" customWidth="1"/>
    <col min="14332" max="14332" width="9.140625" style="1"/>
    <col min="14333" max="14333" width="9.7109375" style="1" customWidth="1"/>
    <col min="14334" max="14334" width="10" style="1" customWidth="1"/>
    <col min="14335" max="14335" width="9" style="1" customWidth="1"/>
    <col min="14336" max="14336" width="8.85546875" style="1" customWidth="1"/>
    <col min="14337" max="14337" width="9.85546875" style="1" customWidth="1"/>
    <col min="14338" max="14338" width="9" style="1" customWidth="1"/>
    <col min="14339" max="14339" width="9.7109375" style="1" customWidth="1"/>
    <col min="14340" max="14340" width="8.28515625" style="1" customWidth="1"/>
    <col min="14341" max="14341" width="10.140625" style="1" customWidth="1"/>
    <col min="14342" max="14342" width="9" style="1" customWidth="1"/>
    <col min="14343" max="14343" width="9.42578125" style="1" customWidth="1"/>
    <col min="14344" max="14344" width="8.42578125" style="1" customWidth="1"/>
    <col min="14345" max="14345" width="9.28515625" style="1" customWidth="1"/>
    <col min="14346" max="14346" width="9.85546875" style="1" customWidth="1"/>
    <col min="14347" max="14347" width="9.7109375" style="1" customWidth="1"/>
    <col min="14348" max="14348" width="8.85546875" style="1" customWidth="1"/>
    <col min="14349" max="14350" width="9.7109375" style="1" customWidth="1"/>
    <col min="14351" max="14351" width="9.28515625" style="1" customWidth="1"/>
    <col min="14352" max="14352" width="9.42578125" style="1" customWidth="1"/>
    <col min="14353" max="14353" width="9" style="1" customWidth="1"/>
    <col min="14354" max="14354" width="8.42578125" style="1" customWidth="1"/>
    <col min="14355" max="14355" width="11" style="1" customWidth="1"/>
    <col min="14356" max="14356" width="10.42578125" style="1" customWidth="1"/>
    <col min="14357" max="14357" width="11" style="1" customWidth="1"/>
    <col min="14358" max="14358" width="10.85546875" style="1" customWidth="1"/>
    <col min="14359" max="14585" width="9.140625" style="1"/>
    <col min="14586" max="14586" width="36.28515625" style="1" customWidth="1"/>
    <col min="14587" max="14587" width="10.140625" style="1" customWidth="1"/>
    <col min="14588" max="14588" width="9.140625" style="1"/>
    <col min="14589" max="14589" width="9.7109375" style="1" customWidth="1"/>
    <col min="14590" max="14590" width="10" style="1" customWidth="1"/>
    <col min="14591" max="14591" width="9" style="1" customWidth="1"/>
    <col min="14592" max="14592" width="8.85546875" style="1" customWidth="1"/>
    <col min="14593" max="14593" width="9.85546875" style="1" customWidth="1"/>
    <col min="14594" max="14594" width="9" style="1" customWidth="1"/>
    <col min="14595" max="14595" width="9.7109375" style="1" customWidth="1"/>
    <col min="14596" max="14596" width="8.28515625" style="1" customWidth="1"/>
    <col min="14597" max="14597" width="10.140625" style="1" customWidth="1"/>
    <col min="14598" max="14598" width="9" style="1" customWidth="1"/>
    <col min="14599" max="14599" width="9.42578125" style="1" customWidth="1"/>
    <col min="14600" max="14600" width="8.42578125" style="1" customWidth="1"/>
    <col min="14601" max="14601" width="9.28515625" style="1" customWidth="1"/>
    <col min="14602" max="14602" width="9.85546875" style="1" customWidth="1"/>
    <col min="14603" max="14603" width="9.7109375" style="1" customWidth="1"/>
    <col min="14604" max="14604" width="8.85546875" style="1" customWidth="1"/>
    <col min="14605" max="14606" width="9.7109375" style="1" customWidth="1"/>
    <col min="14607" max="14607" width="9.28515625" style="1" customWidth="1"/>
    <col min="14608" max="14608" width="9.42578125" style="1" customWidth="1"/>
    <col min="14609" max="14609" width="9" style="1" customWidth="1"/>
    <col min="14610" max="14610" width="8.42578125" style="1" customWidth="1"/>
    <col min="14611" max="14611" width="11" style="1" customWidth="1"/>
    <col min="14612" max="14612" width="10.42578125" style="1" customWidth="1"/>
    <col min="14613" max="14613" width="11" style="1" customWidth="1"/>
    <col min="14614" max="14614" width="10.85546875" style="1" customWidth="1"/>
    <col min="14615" max="14841" width="9.140625" style="1"/>
    <col min="14842" max="14842" width="36.28515625" style="1" customWidth="1"/>
    <col min="14843" max="14843" width="10.140625" style="1" customWidth="1"/>
    <col min="14844" max="14844" width="9.140625" style="1"/>
    <col min="14845" max="14845" width="9.7109375" style="1" customWidth="1"/>
    <col min="14846" max="14846" width="10" style="1" customWidth="1"/>
    <col min="14847" max="14847" width="9" style="1" customWidth="1"/>
    <col min="14848" max="14848" width="8.85546875" style="1" customWidth="1"/>
    <col min="14849" max="14849" width="9.85546875" style="1" customWidth="1"/>
    <col min="14850" max="14850" width="9" style="1" customWidth="1"/>
    <col min="14851" max="14851" width="9.7109375" style="1" customWidth="1"/>
    <col min="14852" max="14852" width="8.28515625" style="1" customWidth="1"/>
    <col min="14853" max="14853" width="10.140625" style="1" customWidth="1"/>
    <col min="14854" max="14854" width="9" style="1" customWidth="1"/>
    <col min="14855" max="14855" width="9.42578125" style="1" customWidth="1"/>
    <col min="14856" max="14856" width="8.42578125" style="1" customWidth="1"/>
    <col min="14857" max="14857" width="9.28515625" style="1" customWidth="1"/>
    <col min="14858" max="14858" width="9.85546875" style="1" customWidth="1"/>
    <col min="14859" max="14859" width="9.7109375" style="1" customWidth="1"/>
    <col min="14860" max="14860" width="8.85546875" style="1" customWidth="1"/>
    <col min="14861" max="14862" width="9.7109375" style="1" customWidth="1"/>
    <col min="14863" max="14863" width="9.28515625" style="1" customWidth="1"/>
    <col min="14864" max="14864" width="9.42578125" style="1" customWidth="1"/>
    <col min="14865" max="14865" width="9" style="1" customWidth="1"/>
    <col min="14866" max="14866" width="8.42578125" style="1" customWidth="1"/>
    <col min="14867" max="14867" width="11" style="1" customWidth="1"/>
    <col min="14868" max="14868" width="10.42578125" style="1" customWidth="1"/>
    <col min="14869" max="14869" width="11" style="1" customWidth="1"/>
    <col min="14870" max="14870" width="10.85546875" style="1" customWidth="1"/>
    <col min="14871" max="15097" width="9.140625" style="1"/>
    <col min="15098" max="15098" width="36.28515625" style="1" customWidth="1"/>
    <col min="15099" max="15099" width="10.140625" style="1" customWidth="1"/>
    <col min="15100" max="15100" width="9.140625" style="1"/>
    <col min="15101" max="15101" width="9.7109375" style="1" customWidth="1"/>
    <col min="15102" max="15102" width="10" style="1" customWidth="1"/>
    <col min="15103" max="15103" width="9" style="1" customWidth="1"/>
    <col min="15104" max="15104" width="8.85546875" style="1" customWidth="1"/>
    <col min="15105" max="15105" width="9.85546875" style="1" customWidth="1"/>
    <col min="15106" max="15106" width="9" style="1" customWidth="1"/>
    <col min="15107" max="15107" width="9.7109375" style="1" customWidth="1"/>
    <col min="15108" max="15108" width="8.28515625" style="1" customWidth="1"/>
    <col min="15109" max="15109" width="10.140625" style="1" customWidth="1"/>
    <col min="15110" max="15110" width="9" style="1" customWidth="1"/>
    <col min="15111" max="15111" width="9.42578125" style="1" customWidth="1"/>
    <col min="15112" max="15112" width="8.42578125" style="1" customWidth="1"/>
    <col min="15113" max="15113" width="9.28515625" style="1" customWidth="1"/>
    <col min="15114" max="15114" width="9.85546875" style="1" customWidth="1"/>
    <col min="15115" max="15115" width="9.7109375" style="1" customWidth="1"/>
    <col min="15116" max="15116" width="8.85546875" style="1" customWidth="1"/>
    <col min="15117" max="15118" width="9.7109375" style="1" customWidth="1"/>
    <col min="15119" max="15119" width="9.28515625" style="1" customWidth="1"/>
    <col min="15120" max="15120" width="9.42578125" style="1" customWidth="1"/>
    <col min="15121" max="15121" width="9" style="1" customWidth="1"/>
    <col min="15122" max="15122" width="8.42578125" style="1" customWidth="1"/>
    <col min="15123" max="15123" width="11" style="1" customWidth="1"/>
    <col min="15124" max="15124" width="10.42578125" style="1" customWidth="1"/>
    <col min="15125" max="15125" width="11" style="1" customWidth="1"/>
    <col min="15126" max="15126" width="10.85546875" style="1" customWidth="1"/>
    <col min="15127" max="15353" width="9.140625" style="1"/>
    <col min="15354" max="15354" width="36.28515625" style="1" customWidth="1"/>
    <col min="15355" max="15355" width="10.140625" style="1" customWidth="1"/>
    <col min="15356" max="15356" width="9.140625" style="1"/>
    <col min="15357" max="15357" width="9.7109375" style="1" customWidth="1"/>
    <col min="15358" max="15358" width="10" style="1" customWidth="1"/>
    <col min="15359" max="15359" width="9" style="1" customWidth="1"/>
    <col min="15360" max="15360" width="8.85546875" style="1" customWidth="1"/>
    <col min="15361" max="15361" width="9.85546875" style="1" customWidth="1"/>
    <col min="15362" max="15362" width="9" style="1" customWidth="1"/>
    <col min="15363" max="15363" width="9.7109375" style="1" customWidth="1"/>
    <col min="15364" max="15364" width="8.28515625" style="1" customWidth="1"/>
    <col min="15365" max="15365" width="10.140625" style="1" customWidth="1"/>
    <col min="15366" max="15366" width="9" style="1" customWidth="1"/>
    <col min="15367" max="15367" width="9.42578125" style="1" customWidth="1"/>
    <col min="15368" max="15368" width="8.42578125" style="1" customWidth="1"/>
    <col min="15369" max="15369" width="9.28515625" style="1" customWidth="1"/>
    <col min="15370" max="15370" width="9.85546875" style="1" customWidth="1"/>
    <col min="15371" max="15371" width="9.7109375" style="1" customWidth="1"/>
    <col min="15372" max="15372" width="8.85546875" style="1" customWidth="1"/>
    <col min="15373" max="15374" width="9.7109375" style="1" customWidth="1"/>
    <col min="15375" max="15375" width="9.28515625" style="1" customWidth="1"/>
    <col min="15376" max="15376" width="9.42578125" style="1" customWidth="1"/>
    <col min="15377" max="15377" width="9" style="1" customWidth="1"/>
    <col min="15378" max="15378" width="8.42578125" style="1" customWidth="1"/>
    <col min="15379" max="15379" width="11" style="1" customWidth="1"/>
    <col min="15380" max="15380" width="10.42578125" style="1" customWidth="1"/>
    <col min="15381" max="15381" width="11" style="1" customWidth="1"/>
    <col min="15382" max="15382" width="10.85546875" style="1" customWidth="1"/>
    <col min="15383" max="15609" width="9.140625" style="1"/>
    <col min="15610" max="15610" width="36.28515625" style="1" customWidth="1"/>
    <col min="15611" max="15611" width="10.140625" style="1" customWidth="1"/>
    <col min="15612" max="15612" width="9.140625" style="1"/>
    <col min="15613" max="15613" width="9.7109375" style="1" customWidth="1"/>
    <col min="15614" max="15614" width="10" style="1" customWidth="1"/>
    <col min="15615" max="15615" width="9" style="1" customWidth="1"/>
    <col min="15616" max="15616" width="8.85546875" style="1" customWidth="1"/>
    <col min="15617" max="15617" width="9.85546875" style="1" customWidth="1"/>
    <col min="15618" max="15618" width="9" style="1" customWidth="1"/>
    <col min="15619" max="15619" width="9.7109375" style="1" customWidth="1"/>
    <col min="15620" max="15620" width="8.28515625" style="1" customWidth="1"/>
    <col min="15621" max="15621" width="10.140625" style="1" customWidth="1"/>
    <col min="15622" max="15622" width="9" style="1" customWidth="1"/>
    <col min="15623" max="15623" width="9.42578125" style="1" customWidth="1"/>
    <col min="15624" max="15624" width="8.42578125" style="1" customWidth="1"/>
    <col min="15625" max="15625" width="9.28515625" style="1" customWidth="1"/>
    <col min="15626" max="15626" width="9.85546875" style="1" customWidth="1"/>
    <col min="15627" max="15627" width="9.7109375" style="1" customWidth="1"/>
    <col min="15628" max="15628" width="8.85546875" style="1" customWidth="1"/>
    <col min="15629" max="15630" width="9.7109375" style="1" customWidth="1"/>
    <col min="15631" max="15631" width="9.28515625" style="1" customWidth="1"/>
    <col min="15632" max="15632" width="9.42578125" style="1" customWidth="1"/>
    <col min="15633" max="15633" width="9" style="1" customWidth="1"/>
    <col min="15634" max="15634" width="8.42578125" style="1" customWidth="1"/>
    <col min="15635" max="15635" width="11" style="1" customWidth="1"/>
    <col min="15636" max="15636" width="10.42578125" style="1" customWidth="1"/>
    <col min="15637" max="15637" width="11" style="1" customWidth="1"/>
    <col min="15638" max="15638" width="10.85546875" style="1" customWidth="1"/>
    <col min="15639" max="15865" width="9.140625" style="1"/>
    <col min="15866" max="15866" width="36.28515625" style="1" customWidth="1"/>
    <col min="15867" max="15867" width="10.140625" style="1" customWidth="1"/>
    <col min="15868" max="15868" width="9.140625" style="1"/>
    <col min="15869" max="15869" width="9.7109375" style="1" customWidth="1"/>
    <col min="15870" max="15870" width="10" style="1" customWidth="1"/>
    <col min="15871" max="15871" width="9" style="1" customWidth="1"/>
    <col min="15872" max="15872" width="8.85546875" style="1" customWidth="1"/>
    <col min="15873" max="15873" width="9.85546875" style="1" customWidth="1"/>
    <col min="15874" max="15874" width="9" style="1" customWidth="1"/>
    <col min="15875" max="15875" width="9.7109375" style="1" customWidth="1"/>
    <col min="15876" max="15876" width="8.28515625" style="1" customWidth="1"/>
    <col min="15877" max="15877" width="10.140625" style="1" customWidth="1"/>
    <col min="15878" max="15878" width="9" style="1" customWidth="1"/>
    <col min="15879" max="15879" width="9.42578125" style="1" customWidth="1"/>
    <col min="15880" max="15880" width="8.42578125" style="1" customWidth="1"/>
    <col min="15881" max="15881" width="9.28515625" style="1" customWidth="1"/>
    <col min="15882" max="15882" width="9.85546875" style="1" customWidth="1"/>
    <col min="15883" max="15883" width="9.7109375" style="1" customWidth="1"/>
    <col min="15884" max="15884" width="8.85546875" style="1" customWidth="1"/>
    <col min="15885" max="15886" width="9.7109375" style="1" customWidth="1"/>
    <col min="15887" max="15887" width="9.28515625" style="1" customWidth="1"/>
    <col min="15888" max="15888" width="9.42578125" style="1" customWidth="1"/>
    <col min="15889" max="15889" width="9" style="1" customWidth="1"/>
    <col min="15890" max="15890" width="8.42578125" style="1" customWidth="1"/>
    <col min="15891" max="15891" width="11" style="1" customWidth="1"/>
    <col min="15892" max="15892" width="10.42578125" style="1" customWidth="1"/>
    <col min="15893" max="15893" width="11" style="1" customWidth="1"/>
    <col min="15894" max="15894" width="10.85546875" style="1" customWidth="1"/>
    <col min="15895" max="16121" width="9.140625" style="1"/>
    <col min="16122" max="16122" width="36.28515625" style="1" customWidth="1"/>
    <col min="16123" max="16123" width="10.140625" style="1" customWidth="1"/>
    <col min="16124" max="16124" width="9.140625" style="1"/>
    <col min="16125" max="16125" width="9.7109375" style="1" customWidth="1"/>
    <col min="16126" max="16126" width="10" style="1" customWidth="1"/>
    <col min="16127" max="16127" width="9" style="1" customWidth="1"/>
    <col min="16128" max="16128" width="8.85546875" style="1" customWidth="1"/>
    <col min="16129" max="16129" width="9.85546875" style="1" customWidth="1"/>
    <col min="16130" max="16130" width="9" style="1" customWidth="1"/>
    <col min="16131" max="16131" width="9.7109375" style="1" customWidth="1"/>
    <col min="16132" max="16132" width="8.28515625" style="1" customWidth="1"/>
    <col min="16133" max="16133" width="10.140625" style="1" customWidth="1"/>
    <col min="16134" max="16134" width="9" style="1" customWidth="1"/>
    <col min="16135" max="16135" width="9.42578125" style="1" customWidth="1"/>
    <col min="16136" max="16136" width="8.42578125" style="1" customWidth="1"/>
    <col min="16137" max="16137" width="9.28515625" style="1" customWidth="1"/>
    <col min="16138" max="16138" width="9.85546875" style="1" customWidth="1"/>
    <col min="16139" max="16139" width="9.7109375" style="1" customWidth="1"/>
    <col min="16140" max="16140" width="8.85546875" style="1" customWidth="1"/>
    <col min="16141" max="16142" width="9.7109375" style="1" customWidth="1"/>
    <col min="16143" max="16143" width="9.28515625" style="1" customWidth="1"/>
    <col min="16144" max="16144" width="9.42578125" style="1" customWidth="1"/>
    <col min="16145" max="16145" width="9" style="1" customWidth="1"/>
    <col min="16146" max="16146" width="8.42578125" style="1" customWidth="1"/>
    <col min="16147" max="16147" width="11" style="1" customWidth="1"/>
    <col min="16148" max="16148" width="10.42578125" style="1" customWidth="1"/>
    <col min="16149" max="16149" width="11" style="1" customWidth="1"/>
    <col min="16150" max="16150" width="10.85546875" style="1" customWidth="1"/>
    <col min="16151" max="16384" width="9.140625" style="1"/>
  </cols>
  <sheetData>
    <row r="1" spans="1:22">
      <c r="A1" s="72" t="s">
        <v>84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>
      <c r="A2" s="71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15.75">
      <c r="A3" s="69" t="s">
        <v>83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6.5" thickBot="1">
      <c r="A4" s="68" t="s">
        <v>82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61.5" customHeight="1" thickBot="1">
      <c r="A5" s="67" t="s">
        <v>81</v>
      </c>
      <c r="B5" s="66" t="s">
        <v>80</v>
      </c>
      <c r="C5" s="65"/>
      <c r="D5" s="65"/>
      <c r="E5" s="66" t="s">
        <v>79</v>
      </c>
      <c r="F5" s="65"/>
      <c r="G5" s="65"/>
      <c r="H5" s="66" t="s">
        <v>78</v>
      </c>
      <c r="I5" s="65"/>
      <c r="J5" s="65"/>
      <c r="K5" s="66" t="s">
        <v>77</v>
      </c>
      <c r="L5" s="65"/>
      <c r="M5" s="65"/>
      <c r="N5" s="66" t="s">
        <v>76</v>
      </c>
      <c r="O5" s="65"/>
      <c r="P5" s="65"/>
      <c r="Q5" s="66" t="s">
        <v>75</v>
      </c>
      <c r="R5" s="65"/>
      <c r="S5" s="65"/>
      <c r="T5" s="66" t="s">
        <v>2</v>
      </c>
      <c r="U5" s="65"/>
      <c r="V5" s="64"/>
    </row>
    <row r="6" spans="1:22" ht="30" thickBot="1">
      <c r="A6" s="63" t="s">
        <v>74</v>
      </c>
      <c r="B6" s="62" t="s">
        <v>73</v>
      </c>
      <c r="C6" s="62" t="s">
        <v>72</v>
      </c>
      <c r="D6" s="62" t="s">
        <v>71</v>
      </c>
      <c r="E6" s="62" t="s">
        <v>73</v>
      </c>
      <c r="F6" s="62" t="s">
        <v>72</v>
      </c>
      <c r="G6" s="62" t="s">
        <v>71</v>
      </c>
      <c r="H6" s="62" t="s">
        <v>73</v>
      </c>
      <c r="I6" s="62" t="s">
        <v>72</v>
      </c>
      <c r="J6" s="62" t="s">
        <v>71</v>
      </c>
      <c r="K6" s="62" t="s">
        <v>73</v>
      </c>
      <c r="L6" s="62" t="s">
        <v>72</v>
      </c>
      <c r="M6" s="62" t="s">
        <v>71</v>
      </c>
      <c r="N6" s="62" t="s">
        <v>73</v>
      </c>
      <c r="O6" s="62" t="s">
        <v>72</v>
      </c>
      <c r="P6" s="62" t="s">
        <v>71</v>
      </c>
      <c r="Q6" s="62" t="s">
        <v>73</v>
      </c>
      <c r="R6" s="62" t="s">
        <v>72</v>
      </c>
      <c r="S6" s="62" t="s">
        <v>71</v>
      </c>
      <c r="T6" s="62" t="s">
        <v>73</v>
      </c>
      <c r="U6" s="62" t="s">
        <v>72</v>
      </c>
      <c r="V6" s="62" t="s">
        <v>71</v>
      </c>
    </row>
    <row r="7" spans="1:22">
      <c r="A7" s="61" t="s">
        <v>70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59"/>
    </row>
    <row r="8" spans="1:22">
      <c r="A8" s="5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6"/>
    </row>
    <row r="9" spans="1:22">
      <c r="A9" s="21" t="s">
        <v>69</v>
      </c>
      <c r="B9" s="19">
        <v>55446000</v>
      </c>
      <c r="C9" s="19">
        <v>409466</v>
      </c>
      <c r="D9" s="24">
        <f>B9+C9</f>
        <v>55855466</v>
      </c>
      <c r="E9" s="19">
        <v>9964000</v>
      </c>
      <c r="F9" s="19">
        <v>-201298</v>
      </c>
      <c r="G9" s="24">
        <f>E9+F9</f>
        <v>9762702</v>
      </c>
      <c r="H9" s="19">
        <v>10585000</v>
      </c>
      <c r="I9" s="19">
        <v>825024</v>
      </c>
      <c r="J9" s="24">
        <f>H9+I9</f>
        <v>11410024</v>
      </c>
      <c r="K9" s="19"/>
      <c r="L9" s="19"/>
      <c r="M9" s="19"/>
      <c r="N9" s="19">
        <v>100000</v>
      </c>
      <c r="O9" s="19"/>
      <c r="P9" s="19">
        <f>N9+O9</f>
        <v>100000</v>
      </c>
      <c r="Q9" s="19"/>
      <c r="R9" s="19"/>
      <c r="S9" s="19"/>
      <c r="T9" s="18">
        <f>B9+E9+H9+N9+Q9</f>
        <v>76095000</v>
      </c>
      <c r="U9" s="18">
        <f>C9+F9+I9+O9+R9+L9</f>
        <v>1033192</v>
      </c>
      <c r="V9" s="22">
        <f>D9+G9+J9+P9+S9+M9</f>
        <v>77128192</v>
      </c>
    </row>
    <row r="10" spans="1:22">
      <c r="A10" s="21" t="s">
        <v>68</v>
      </c>
      <c r="B10" s="19">
        <v>25487000</v>
      </c>
      <c r="C10" s="19">
        <v>74757</v>
      </c>
      <c r="D10" s="24">
        <f>B10+C10</f>
        <v>25561757</v>
      </c>
      <c r="E10" s="19">
        <v>4518000</v>
      </c>
      <c r="F10" s="19">
        <v>-249941</v>
      </c>
      <c r="G10" s="24">
        <f>E10+F10</f>
        <v>4268059</v>
      </c>
      <c r="H10" s="19">
        <v>5044000</v>
      </c>
      <c r="I10" s="19">
        <v>-1638486</v>
      </c>
      <c r="J10" s="24">
        <f>H10+I10</f>
        <v>3405514</v>
      </c>
      <c r="K10" s="19"/>
      <c r="L10" s="19"/>
      <c r="M10" s="19"/>
      <c r="N10" s="19">
        <v>260000</v>
      </c>
      <c r="O10" s="19">
        <v>101442</v>
      </c>
      <c r="P10" s="19">
        <f>N10+O10</f>
        <v>361442</v>
      </c>
      <c r="Q10" s="19"/>
      <c r="R10" s="19"/>
      <c r="S10" s="19"/>
      <c r="T10" s="18">
        <f>B10+E10+H10+N10+Q10</f>
        <v>35309000</v>
      </c>
      <c r="U10" s="18">
        <f>C10+F10+I10+O10+R10+L10</f>
        <v>-1712228</v>
      </c>
      <c r="V10" s="22">
        <f>D10+G10+J10+P10+S10+M10</f>
        <v>33596772</v>
      </c>
    </row>
    <row r="11" spans="1:22">
      <c r="A11" s="21" t="s">
        <v>67</v>
      </c>
      <c r="B11" s="19">
        <v>3157468</v>
      </c>
      <c r="C11" s="19">
        <v>958466</v>
      </c>
      <c r="D11" s="24">
        <f>B11+C11</f>
        <v>4115934</v>
      </c>
      <c r="E11" s="19">
        <v>545695</v>
      </c>
      <c r="F11" s="19">
        <v>125660</v>
      </c>
      <c r="G11" s="24">
        <f>E11+F11</f>
        <v>671355</v>
      </c>
      <c r="H11" s="19">
        <v>425450</v>
      </c>
      <c r="I11" s="19">
        <v>-304933</v>
      </c>
      <c r="J11" s="24">
        <f>H11+I11</f>
        <v>120517</v>
      </c>
      <c r="K11" s="19"/>
      <c r="L11" s="19"/>
      <c r="M11" s="19"/>
      <c r="N11" s="19"/>
      <c r="O11" s="19"/>
      <c r="P11" s="19">
        <f>N11+O11</f>
        <v>0</v>
      </c>
      <c r="Q11" s="19"/>
      <c r="R11" s="19"/>
      <c r="S11" s="19"/>
      <c r="T11" s="18">
        <f>B11+E11+H11+K11+N11+Q11</f>
        <v>4128613</v>
      </c>
      <c r="U11" s="18">
        <f>C11+F11+I11+O11+R11+L11</f>
        <v>779193</v>
      </c>
      <c r="V11" s="22">
        <f>D11+G11+J11+P11+S11+M11</f>
        <v>4907806</v>
      </c>
    </row>
    <row r="12" spans="1:22">
      <c r="A12" s="21" t="s">
        <v>66</v>
      </c>
      <c r="B12" s="19">
        <v>11012494</v>
      </c>
      <c r="C12" s="19">
        <v>1431313</v>
      </c>
      <c r="D12" s="24">
        <f>B12+C12</f>
        <v>12443807</v>
      </c>
      <c r="E12" s="19">
        <v>2012483</v>
      </c>
      <c r="F12" s="19">
        <v>94651</v>
      </c>
      <c r="G12" s="24">
        <f>E12+F12</f>
        <v>2107134</v>
      </c>
      <c r="H12" s="19">
        <v>9672813</v>
      </c>
      <c r="I12" s="19">
        <v>-746575</v>
      </c>
      <c r="J12" s="24">
        <f>H12+I12</f>
        <v>8926238</v>
      </c>
      <c r="K12" s="19"/>
      <c r="L12" s="19"/>
      <c r="M12" s="19"/>
      <c r="N12" s="19">
        <v>1500000</v>
      </c>
      <c r="O12" s="19">
        <v>-1500000</v>
      </c>
      <c r="P12" s="19">
        <f>N12+O12</f>
        <v>0</v>
      </c>
      <c r="Q12" s="19"/>
      <c r="R12" s="19"/>
      <c r="S12" s="19"/>
      <c r="T12" s="18">
        <f>B12+E12+H12+K12+N12+Q12</f>
        <v>24197790</v>
      </c>
      <c r="U12" s="18">
        <f>C12+F12+I12+O12+R12+L12</f>
        <v>-720611</v>
      </c>
      <c r="V12" s="22">
        <f>D12+G12+J12+P12+S12+M12</f>
        <v>23477179</v>
      </c>
    </row>
    <row r="13" spans="1:22" ht="13.5" thickBot="1">
      <c r="A13" s="21" t="s">
        <v>65</v>
      </c>
      <c r="B13" s="19">
        <v>3990102</v>
      </c>
      <c r="C13" s="19">
        <v>292174</v>
      </c>
      <c r="D13" s="24">
        <f>B13+C13</f>
        <v>4282276</v>
      </c>
      <c r="E13" s="19">
        <v>740409</v>
      </c>
      <c r="F13" s="19">
        <v>-36364</v>
      </c>
      <c r="G13" s="24">
        <f>E13+F13</f>
        <v>704045</v>
      </c>
      <c r="H13" s="19">
        <v>127000</v>
      </c>
      <c r="I13" s="19">
        <v>4902</v>
      </c>
      <c r="J13" s="24">
        <f>H13+I13</f>
        <v>131902</v>
      </c>
      <c r="K13" s="19"/>
      <c r="L13" s="19"/>
      <c r="M13" s="19"/>
      <c r="N13" s="19">
        <v>5000</v>
      </c>
      <c r="O13" s="19">
        <v>-5000</v>
      </c>
      <c r="P13" s="19">
        <f>N13+O13</f>
        <v>0</v>
      </c>
      <c r="Q13" s="19"/>
      <c r="R13" s="19"/>
      <c r="S13" s="19"/>
      <c r="T13" s="18">
        <f>B13+E13+H13+K13+N13+Q13</f>
        <v>4862511</v>
      </c>
      <c r="U13" s="18">
        <f>C13+F13+I13+O13+R13+L13</f>
        <v>255712</v>
      </c>
      <c r="V13" s="22">
        <f>D13+G13+J13+P13+S13+M13</f>
        <v>5118223</v>
      </c>
    </row>
    <row r="14" spans="1:22">
      <c r="A14" s="55" t="s">
        <v>64</v>
      </c>
      <c r="B14" s="19">
        <v>15631270</v>
      </c>
      <c r="C14" s="19">
        <v>1752565</v>
      </c>
      <c r="D14" s="24">
        <f>B14+C14</f>
        <v>17383835</v>
      </c>
      <c r="E14" s="19">
        <v>2704424</v>
      </c>
      <c r="F14" s="19">
        <v>193943</v>
      </c>
      <c r="G14" s="24">
        <f>E14+F14</f>
        <v>2898367</v>
      </c>
      <c r="H14" s="19">
        <v>1807000</v>
      </c>
      <c r="I14" s="19">
        <v>234143</v>
      </c>
      <c r="J14" s="24">
        <f>H14+I14</f>
        <v>2041143</v>
      </c>
      <c r="K14" s="19"/>
      <c r="L14" s="19"/>
      <c r="M14" s="19"/>
      <c r="N14" s="19">
        <v>40000</v>
      </c>
      <c r="O14" s="19">
        <v>33969</v>
      </c>
      <c r="P14" s="19">
        <f>N14+O14</f>
        <v>73969</v>
      </c>
      <c r="Q14" s="19"/>
      <c r="R14" s="19"/>
      <c r="S14" s="19"/>
      <c r="T14" s="18">
        <f>B14+E14+H14+K14+N14+Q14</f>
        <v>20182694</v>
      </c>
      <c r="U14" s="18">
        <f>C14+F14+I14+O14+R14+L14</f>
        <v>2214620</v>
      </c>
      <c r="V14" s="22">
        <f>D14+G14+J14+P14+S14+M14</f>
        <v>22397314</v>
      </c>
    </row>
    <row r="15" spans="1:22">
      <c r="A15" s="54" t="s">
        <v>63</v>
      </c>
      <c r="B15" s="19">
        <v>519521</v>
      </c>
      <c r="C15" s="19">
        <v>623151</v>
      </c>
      <c r="D15" s="24">
        <f>B15+C15</f>
        <v>1142672</v>
      </c>
      <c r="E15" s="19">
        <v>92925</v>
      </c>
      <c r="F15" s="19">
        <v>27681</v>
      </c>
      <c r="G15" s="24">
        <f>E15+F15</f>
        <v>120606</v>
      </c>
      <c r="H15" s="19">
        <v>812388</v>
      </c>
      <c r="I15" s="19">
        <v>79422</v>
      </c>
      <c r="J15" s="24">
        <f>H15+I15</f>
        <v>891810</v>
      </c>
      <c r="K15" s="19"/>
      <c r="L15" s="19"/>
      <c r="M15" s="19"/>
      <c r="N15" s="19"/>
      <c r="O15" s="19"/>
      <c r="P15" s="19">
        <f>N15+O15</f>
        <v>0</v>
      </c>
      <c r="Q15" s="19"/>
      <c r="R15" s="19"/>
      <c r="S15" s="19"/>
      <c r="T15" s="18">
        <f>B15+E15+H15+K15+N15+Q15</f>
        <v>1424834</v>
      </c>
      <c r="U15" s="18">
        <f>C15+F15+I15+O15+R15+L15</f>
        <v>730254</v>
      </c>
      <c r="V15" s="22">
        <f>D15+G15+J15+P15+S15+M15</f>
        <v>2155088</v>
      </c>
    </row>
    <row r="16" spans="1:22">
      <c r="A16" s="21" t="s">
        <v>62</v>
      </c>
      <c r="B16" s="19">
        <v>6521463</v>
      </c>
      <c r="C16" s="19">
        <v>-995392</v>
      </c>
      <c r="D16" s="24">
        <f>B16+C16</f>
        <v>5526071</v>
      </c>
      <c r="E16" s="19">
        <v>1166469</v>
      </c>
      <c r="F16" s="19">
        <v>-183626</v>
      </c>
      <c r="G16" s="24">
        <f>E16+F16</f>
        <v>982843</v>
      </c>
      <c r="H16" s="19">
        <v>9567595</v>
      </c>
      <c r="I16" s="24">
        <v>-1706037</v>
      </c>
      <c r="J16" s="24">
        <f>H16+I16</f>
        <v>7861558</v>
      </c>
      <c r="K16" s="19"/>
      <c r="L16" s="19"/>
      <c r="M16" s="19"/>
      <c r="N16" s="19"/>
      <c r="O16" s="19"/>
      <c r="P16" s="19">
        <f>N16+O16</f>
        <v>0</v>
      </c>
      <c r="Q16" s="19"/>
      <c r="R16" s="19"/>
      <c r="S16" s="19"/>
      <c r="T16" s="18">
        <f>B16+E16+H16+K16+N16+Q16</f>
        <v>17255527</v>
      </c>
      <c r="U16" s="18">
        <f>C16+F16+I16+O16+R16+L16</f>
        <v>-2885055</v>
      </c>
      <c r="V16" s="22">
        <f>D16+G16+J16+P16+S16+M16</f>
        <v>14370472</v>
      </c>
    </row>
    <row r="17" spans="1:22">
      <c r="A17" s="21" t="s">
        <v>61</v>
      </c>
      <c r="B17" s="19">
        <v>13072000</v>
      </c>
      <c r="C17" s="19"/>
      <c r="D17" s="19">
        <f>B17+C17</f>
        <v>13072000</v>
      </c>
      <c r="E17" s="19">
        <v>2488000</v>
      </c>
      <c r="F17" s="19"/>
      <c r="G17" s="19">
        <f>E17+F17</f>
        <v>2488000</v>
      </c>
      <c r="H17" s="19">
        <v>12341000</v>
      </c>
      <c r="I17" s="24">
        <v>-15154</v>
      </c>
      <c r="J17" s="19">
        <f>H17+I17</f>
        <v>12325846</v>
      </c>
      <c r="K17" s="19"/>
      <c r="L17" s="19"/>
      <c r="M17" s="19"/>
      <c r="N17" s="19">
        <v>1117879</v>
      </c>
      <c r="O17" s="19"/>
      <c r="P17" s="19">
        <f>N17+O17</f>
        <v>1117879</v>
      </c>
      <c r="Q17" s="19"/>
      <c r="R17" s="19"/>
      <c r="S17" s="19"/>
      <c r="T17" s="18">
        <f>B17+E17+H17+K17+N17+Q17</f>
        <v>29018879</v>
      </c>
      <c r="U17" s="18">
        <f>C17+F17+I17+O17+R17+L17</f>
        <v>-15154</v>
      </c>
      <c r="V17" s="22">
        <f>D17+G17+J17+P17+S17+M17</f>
        <v>29003725</v>
      </c>
    </row>
    <row r="18" spans="1:22">
      <c r="A18" s="21" t="s">
        <v>60</v>
      </c>
      <c r="B18" s="19"/>
      <c r="C18" s="19"/>
      <c r="D18" s="19"/>
      <c r="E18" s="19"/>
      <c r="F18" s="19"/>
      <c r="G18" s="19"/>
      <c r="H18" s="19"/>
      <c r="I18" s="24"/>
      <c r="J18" s="19">
        <f>H18+I18</f>
        <v>0</v>
      </c>
      <c r="K18" s="19"/>
      <c r="L18" s="24">
        <v>2837600</v>
      </c>
      <c r="M18" s="19">
        <f>K18+L18</f>
        <v>2837600</v>
      </c>
      <c r="N18" s="19"/>
      <c r="O18" s="19"/>
      <c r="P18" s="19"/>
      <c r="Q18" s="19"/>
      <c r="R18" s="19"/>
      <c r="S18" s="19"/>
      <c r="T18" s="18">
        <f>B18+E18+H18+K18+N18+Q18</f>
        <v>0</v>
      </c>
      <c r="U18" s="18">
        <f>C18+F18+I18+O18+R18+L18</f>
        <v>2837600</v>
      </c>
      <c r="V18" s="22">
        <f>D18+G18+J18+P18+S18+M18</f>
        <v>2837600</v>
      </c>
    </row>
    <row r="19" spans="1:22">
      <c r="A19" s="21" t="s">
        <v>59</v>
      </c>
      <c r="B19" s="19"/>
      <c r="C19" s="19"/>
      <c r="D19" s="19"/>
      <c r="E19" s="19"/>
      <c r="F19" s="19"/>
      <c r="G19" s="19"/>
      <c r="H19" s="19">
        <v>1140</v>
      </c>
      <c r="I19" s="24">
        <v>26578</v>
      </c>
      <c r="J19" s="19">
        <f>H19+I19</f>
        <v>27718</v>
      </c>
      <c r="K19" s="19"/>
      <c r="L19" s="19"/>
      <c r="M19" s="19"/>
      <c r="N19" s="19"/>
      <c r="O19" s="19"/>
      <c r="P19" s="19"/>
      <c r="Q19" s="19"/>
      <c r="R19" s="19"/>
      <c r="S19" s="19"/>
      <c r="T19" s="18">
        <f>B19+E19+H19+K19+N19+Q19</f>
        <v>1140</v>
      </c>
      <c r="U19" s="18">
        <f>C19+F19+I19+O19+R19+L19</f>
        <v>26578</v>
      </c>
      <c r="V19" s="22">
        <f>D19+G19+J19+P19+S19+M19</f>
        <v>27718</v>
      </c>
    </row>
    <row r="20" spans="1:22">
      <c r="A20" s="21" t="s">
        <v>58</v>
      </c>
      <c r="B20" s="19"/>
      <c r="C20" s="19"/>
      <c r="D20" s="19"/>
      <c r="E20" s="19"/>
      <c r="F20" s="19"/>
      <c r="G20" s="19"/>
      <c r="H20" s="19">
        <v>2159000</v>
      </c>
      <c r="I20" s="24"/>
      <c r="J20" s="19">
        <f>H20+I20</f>
        <v>2159000</v>
      </c>
      <c r="K20" s="19"/>
      <c r="L20" s="19"/>
      <c r="M20" s="19"/>
      <c r="N20" s="19">
        <v>63500</v>
      </c>
      <c r="O20" s="19"/>
      <c r="P20" s="19">
        <f>N20+O20</f>
        <v>63500</v>
      </c>
      <c r="Q20" s="19"/>
      <c r="R20" s="19"/>
      <c r="S20" s="19"/>
      <c r="T20" s="18">
        <f>B20+E20+H20+K20+N20+Q20</f>
        <v>2222500</v>
      </c>
      <c r="U20" s="18">
        <f>C20+F20+I20+O20+R20+L20</f>
        <v>0</v>
      </c>
      <c r="V20" s="22">
        <f>D20+G20+J20+P20+S20+M20</f>
        <v>2222500</v>
      </c>
    </row>
    <row r="21" spans="1:22">
      <c r="A21" s="21" t="s">
        <v>57</v>
      </c>
      <c r="B21" s="19">
        <v>9242000</v>
      </c>
      <c r="C21" s="19">
        <v>-230400</v>
      </c>
      <c r="D21" s="19">
        <f>B21+C21</f>
        <v>9011600</v>
      </c>
      <c r="E21" s="19">
        <v>1696000</v>
      </c>
      <c r="F21" s="19"/>
      <c r="G21" s="19">
        <f>E21+F21</f>
        <v>1696000</v>
      </c>
      <c r="H21" s="19">
        <v>6262000</v>
      </c>
      <c r="I21" s="24">
        <v>9</v>
      </c>
      <c r="J21" s="19">
        <f>H21+I21</f>
        <v>6262009</v>
      </c>
      <c r="K21" s="19"/>
      <c r="L21" s="19"/>
      <c r="M21" s="19"/>
      <c r="N21" s="19">
        <v>381000</v>
      </c>
      <c r="O21" s="19"/>
      <c r="P21" s="19">
        <f>N21+O21</f>
        <v>381000</v>
      </c>
      <c r="Q21" s="19"/>
      <c r="R21" s="19"/>
      <c r="S21" s="19"/>
      <c r="T21" s="18">
        <f>B21+E21+H21+K21+N21+Q21</f>
        <v>17581000</v>
      </c>
      <c r="U21" s="18">
        <f>C21+F21+I21+O21+R21+L21</f>
        <v>-230391</v>
      </c>
      <c r="V21" s="22">
        <f>D21+G21+J21+P21+S21+M21</f>
        <v>17350609</v>
      </c>
    </row>
    <row r="22" spans="1:22">
      <c r="A22" s="21" t="s">
        <v>56</v>
      </c>
      <c r="B22" s="19"/>
      <c r="C22" s="19"/>
      <c r="D22" s="19"/>
      <c r="E22" s="19"/>
      <c r="F22" s="19"/>
      <c r="G22" s="19"/>
      <c r="H22" s="19">
        <v>8382000</v>
      </c>
      <c r="I22" s="24">
        <v>556353</v>
      </c>
      <c r="J22" s="19">
        <f>H22+I22</f>
        <v>8938353</v>
      </c>
      <c r="K22" s="19"/>
      <c r="L22" s="19"/>
      <c r="M22" s="19"/>
      <c r="N22" s="19"/>
      <c r="O22" s="19"/>
      <c r="P22" s="19"/>
      <c r="Q22" s="19"/>
      <c r="R22" s="19"/>
      <c r="S22" s="19"/>
      <c r="T22" s="18">
        <f>B22+E22+H22+K22+N22+Q22</f>
        <v>8382000</v>
      </c>
      <c r="U22" s="18">
        <f>C22+F22+I22+O22+R22+L22</f>
        <v>556353</v>
      </c>
      <c r="V22" s="22">
        <f>D22+G22+J22+P22+S22+M22</f>
        <v>8938353</v>
      </c>
    </row>
    <row r="23" spans="1:22">
      <c r="A23" s="21" t="s">
        <v>55</v>
      </c>
      <c r="B23" s="19"/>
      <c r="C23" s="19"/>
      <c r="D23" s="19"/>
      <c r="E23" s="19"/>
      <c r="F23" s="19"/>
      <c r="G23" s="19"/>
      <c r="H23" s="19">
        <v>4188000</v>
      </c>
      <c r="I23" s="24"/>
      <c r="J23" s="19">
        <f>H23+I23</f>
        <v>4188000</v>
      </c>
      <c r="K23" s="19"/>
      <c r="L23" s="19"/>
      <c r="M23" s="19"/>
      <c r="N23" s="19"/>
      <c r="O23" s="19"/>
      <c r="P23" s="19"/>
      <c r="Q23" s="19"/>
      <c r="R23" s="19"/>
      <c r="S23" s="19"/>
      <c r="T23" s="18">
        <f>B23+E23+H23+K23+N23+Q23</f>
        <v>4188000</v>
      </c>
      <c r="U23" s="18">
        <f>C23+F23+I23+O23+R23+L23</f>
        <v>0</v>
      </c>
      <c r="V23" s="22">
        <f>D23+G23+J23+P23+S23+M23</f>
        <v>4188000</v>
      </c>
    </row>
    <row r="24" spans="1:22">
      <c r="A24" s="21" t="s">
        <v>54</v>
      </c>
      <c r="B24" s="19"/>
      <c r="C24" s="19"/>
      <c r="D24" s="19"/>
      <c r="E24" s="19">
        <v>15000</v>
      </c>
      <c r="F24" s="19"/>
      <c r="G24" s="19">
        <f>E24+F24</f>
        <v>15000</v>
      </c>
      <c r="H24" s="19">
        <v>324000</v>
      </c>
      <c r="I24" s="24"/>
      <c r="J24" s="19">
        <f>H24+I24</f>
        <v>324000</v>
      </c>
      <c r="K24" s="19">
        <v>803800</v>
      </c>
      <c r="L24" s="19"/>
      <c r="M24" s="19">
        <f>K24+L24</f>
        <v>803800</v>
      </c>
      <c r="N24" s="19"/>
      <c r="O24" s="19"/>
      <c r="P24" s="19"/>
      <c r="Q24" s="19"/>
      <c r="R24" s="19"/>
      <c r="S24" s="19"/>
      <c r="T24" s="18">
        <f>B24+E24+H24+K24+N24+Q24</f>
        <v>1142800</v>
      </c>
      <c r="U24" s="18">
        <f>C24+F24+I24+O24+R24+L24</f>
        <v>0</v>
      </c>
      <c r="V24" s="22">
        <f>D24+G24+J24+P24+S24+M24</f>
        <v>1142800</v>
      </c>
    </row>
    <row r="25" spans="1:22">
      <c r="A25" s="21" t="s">
        <v>53</v>
      </c>
      <c r="B25" s="19">
        <v>2266705</v>
      </c>
      <c r="C25" s="19">
        <v>9953600</v>
      </c>
      <c r="D25" s="19">
        <f>B25+C25</f>
        <v>12220305</v>
      </c>
      <c r="E25" s="19">
        <v>219000</v>
      </c>
      <c r="F25" s="19">
        <v>865697</v>
      </c>
      <c r="G25" s="19">
        <f>E25+F25</f>
        <v>1084697</v>
      </c>
      <c r="H25" s="19">
        <v>243000</v>
      </c>
      <c r="I25" s="24"/>
      <c r="J25" s="19">
        <f>H25+I25</f>
        <v>243000</v>
      </c>
      <c r="K25" s="19"/>
      <c r="L25" s="19"/>
      <c r="M25" s="19"/>
      <c r="N25" s="19"/>
      <c r="O25" s="19"/>
      <c r="P25" s="19"/>
      <c r="Q25" s="19"/>
      <c r="R25" s="19"/>
      <c r="S25" s="19"/>
      <c r="T25" s="18">
        <f>B25+E25+H25+K25+N25+Q25</f>
        <v>2728705</v>
      </c>
      <c r="U25" s="18">
        <f>C25+F25+I25+O25+R25+L25</f>
        <v>10819297</v>
      </c>
      <c r="V25" s="22">
        <f>D25+G25+J25+P25+S25+M25</f>
        <v>13548002</v>
      </c>
    </row>
    <row r="26" spans="1:22">
      <c r="A26" s="21" t="s">
        <v>52</v>
      </c>
      <c r="B26" s="19">
        <v>963537</v>
      </c>
      <c r="C26" s="19"/>
      <c r="D26" s="19">
        <f>B26+C26</f>
        <v>963537</v>
      </c>
      <c r="E26" s="19">
        <v>86348</v>
      </c>
      <c r="F26" s="19"/>
      <c r="G26" s="19">
        <f>E26+F26</f>
        <v>86348</v>
      </c>
      <c r="H26" s="19"/>
      <c r="I26" s="24"/>
      <c r="J26" s="19">
        <f>H26+I26</f>
        <v>0</v>
      </c>
      <c r="K26" s="19"/>
      <c r="L26" s="19"/>
      <c r="M26" s="19"/>
      <c r="N26" s="19"/>
      <c r="O26" s="19"/>
      <c r="P26" s="19">
        <f>N26+O26</f>
        <v>0</v>
      </c>
      <c r="Q26" s="19"/>
      <c r="R26" s="19"/>
      <c r="S26" s="19"/>
      <c r="T26" s="18">
        <f>B26+E26+H26+K26+N26+Q26</f>
        <v>1049885</v>
      </c>
      <c r="U26" s="18">
        <f>C26+F26+I26+O26+R26+L26</f>
        <v>0</v>
      </c>
      <c r="V26" s="22">
        <f>D26+G26+J26+P26+S26+M26</f>
        <v>1049885</v>
      </c>
    </row>
    <row r="27" spans="1:22">
      <c r="A27" s="21" t="s">
        <v>51</v>
      </c>
      <c r="B27" s="19">
        <v>4055000</v>
      </c>
      <c r="C27" s="19">
        <v>353019</v>
      </c>
      <c r="D27" s="19">
        <f>B27+C27</f>
        <v>4408019</v>
      </c>
      <c r="E27" s="19">
        <v>956000</v>
      </c>
      <c r="F27" s="19">
        <v>57936</v>
      </c>
      <c r="G27" s="19">
        <f>E27+F27</f>
        <v>1013936</v>
      </c>
      <c r="H27" s="19">
        <v>1201000</v>
      </c>
      <c r="I27" s="24"/>
      <c r="J27" s="19">
        <f>H27+I27</f>
        <v>1201000</v>
      </c>
      <c r="K27" s="19"/>
      <c r="L27" s="19"/>
      <c r="M27" s="19"/>
      <c r="N27" s="19">
        <v>554000</v>
      </c>
      <c r="O27" s="19">
        <v>-546001</v>
      </c>
      <c r="P27" s="19">
        <f>N27+O27</f>
        <v>7999</v>
      </c>
      <c r="Q27" s="19"/>
      <c r="R27" s="19"/>
      <c r="S27" s="19"/>
      <c r="T27" s="18">
        <f>B27+E27+H27+K27+N27+Q27</f>
        <v>6766000</v>
      </c>
      <c r="U27" s="18">
        <f>C27+F27+I27+O27+R27+L27</f>
        <v>-135046</v>
      </c>
      <c r="V27" s="22">
        <f>D27+G27+J27+P27+S27+M27</f>
        <v>6630954</v>
      </c>
    </row>
    <row r="28" spans="1:22">
      <c r="A28" s="21" t="s">
        <v>50</v>
      </c>
      <c r="B28" s="19">
        <v>2811000</v>
      </c>
      <c r="C28" s="19">
        <v>142086</v>
      </c>
      <c r="D28" s="19">
        <f>B28+C28</f>
        <v>2953086</v>
      </c>
      <c r="E28" s="19">
        <v>549000</v>
      </c>
      <c r="F28" s="19">
        <v>10220</v>
      </c>
      <c r="G28" s="19">
        <f>E28+F28</f>
        <v>559220</v>
      </c>
      <c r="H28" s="19">
        <v>2643000</v>
      </c>
      <c r="I28" s="24">
        <v>-140214</v>
      </c>
      <c r="J28" s="19">
        <f>H28+I28</f>
        <v>2502786</v>
      </c>
      <c r="K28" s="19"/>
      <c r="L28" s="19"/>
      <c r="M28" s="19"/>
      <c r="N28" s="19">
        <v>191000</v>
      </c>
      <c r="O28" s="19">
        <v>619725</v>
      </c>
      <c r="P28" s="19">
        <f>N28+O28</f>
        <v>810725</v>
      </c>
      <c r="Q28" s="19"/>
      <c r="R28" s="19"/>
      <c r="S28" s="19"/>
      <c r="T28" s="18">
        <f>B28+E28+H28+K28+N28+Q28</f>
        <v>6194000</v>
      </c>
      <c r="U28" s="18">
        <f>C28+F28+I28+O28+R28+L28</f>
        <v>631817</v>
      </c>
      <c r="V28" s="22">
        <f>D28+G28+J28+P28+S28+M28</f>
        <v>6825817</v>
      </c>
    </row>
    <row r="29" spans="1:22">
      <c r="A29" s="21" t="s">
        <v>49</v>
      </c>
      <c r="B29" s="19">
        <v>619000</v>
      </c>
      <c r="C29" s="19"/>
      <c r="D29" s="19">
        <f>B29+C29</f>
        <v>619000</v>
      </c>
      <c r="E29" s="19">
        <v>109000</v>
      </c>
      <c r="F29" s="19">
        <v>12825</v>
      </c>
      <c r="G29" s="19">
        <f>E29+F29</f>
        <v>121825</v>
      </c>
      <c r="H29" s="19">
        <v>923000</v>
      </c>
      <c r="I29" s="24">
        <v>-7325</v>
      </c>
      <c r="J29" s="19">
        <f>H29+I29</f>
        <v>915675</v>
      </c>
      <c r="K29" s="19"/>
      <c r="L29" s="19"/>
      <c r="M29" s="19"/>
      <c r="N29" s="19">
        <v>635000</v>
      </c>
      <c r="O29" s="19"/>
      <c r="P29" s="19">
        <f>N29+O29</f>
        <v>635000</v>
      </c>
      <c r="Q29" s="19"/>
      <c r="R29" s="19"/>
      <c r="S29" s="19"/>
      <c r="T29" s="18">
        <f>B29+E29+H29+K29+N29+Q29</f>
        <v>2286000</v>
      </c>
      <c r="U29" s="18">
        <f>C29+F29+I29+O29+R29+L29</f>
        <v>5500</v>
      </c>
      <c r="V29" s="22">
        <f>D29+G29+J29+P29+S29+M29</f>
        <v>2291500</v>
      </c>
    </row>
    <row r="30" spans="1:22">
      <c r="A30" s="21" t="s">
        <v>48</v>
      </c>
      <c r="B30" s="19"/>
      <c r="C30" s="19"/>
      <c r="D30" s="19"/>
      <c r="E30" s="19"/>
      <c r="F30" s="19"/>
      <c r="G30" s="19"/>
      <c r="H30" s="19">
        <v>1270000</v>
      </c>
      <c r="I30" s="24">
        <v>109418</v>
      </c>
      <c r="J30" s="19">
        <f>H30+I30</f>
        <v>1379418</v>
      </c>
      <c r="K30" s="19"/>
      <c r="L30" s="19"/>
      <c r="M30" s="19"/>
      <c r="N30" s="19"/>
      <c r="O30" s="19"/>
      <c r="P30" s="19"/>
      <c r="Q30" s="19"/>
      <c r="R30" s="19"/>
      <c r="S30" s="19"/>
      <c r="T30" s="18">
        <f>B30+E30+H30+K30+N30+Q30</f>
        <v>1270000</v>
      </c>
      <c r="U30" s="18">
        <f>C30+F30+I30+O30+R30+L30</f>
        <v>109418</v>
      </c>
      <c r="V30" s="22">
        <f>D30+G30+J30+P30+S30+M30</f>
        <v>1379418</v>
      </c>
    </row>
    <row r="31" spans="1:22" hidden="1">
      <c r="A31" s="21" t="s">
        <v>47</v>
      </c>
      <c r="B31" s="19"/>
      <c r="C31" s="19"/>
      <c r="D31" s="19"/>
      <c r="E31" s="19"/>
      <c r="F31" s="19"/>
      <c r="G31" s="19"/>
      <c r="H31" s="19"/>
      <c r="I31" s="19"/>
      <c r="J31" s="19">
        <f>H31+I31</f>
        <v>0</v>
      </c>
      <c r="K31" s="19"/>
      <c r="L31" s="24"/>
      <c r="M31" s="19">
        <f>K31+L31</f>
        <v>0</v>
      </c>
      <c r="N31" s="19"/>
      <c r="O31" s="19"/>
      <c r="P31" s="19">
        <f>N31+O31</f>
        <v>0</v>
      </c>
      <c r="Q31" s="19"/>
      <c r="R31" s="19"/>
      <c r="S31" s="19"/>
      <c r="T31" s="18">
        <f>B31+E31+H31+K31+N31+Q31</f>
        <v>0</v>
      </c>
      <c r="U31" s="18">
        <f>C31+F31+I31+O31+R31+L31</f>
        <v>0</v>
      </c>
      <c r="V31" s="22">
        <f>D31+G31+J31+P31+S31+M31</f>
        <v>0</v>
      </c>
    </row>
    <row r="32" spans="1:22">
      <c r="A32" s="53" t="s">
        <v>46</v>
      </c>
      <c r="B32" s="19"/>
      <c r="C32" s="19"/>
      <c r="D32" s="19"/>
      <c r="E32" s="19"/>
      <c r="F32" s="19"/>
      <c r="G32" s="19"/>
      <c r="H32" s="19"/>
      <c r="I32" s="19"/>
      <c r="J32" s="19"/>
      <c r="K32" s="19">
        <v>12000</v>
      </c>
      <c r="L32" s="24">
        <v>22080</v>
      </c>
      <c r="M32" s="19">
        <f>K32+L32</f>
        <v>34080</v>
      </c>
      <c r="N32" s="19"/>
      <c r="O32" s="19"/>
      <c r="P32" s="19"/>
      <c r="Q32" s="19"/>
      <c r="R32" s="19"/>
      <c r="S32" s="19"/>
      <c r="T32" s="18">
        <f>B32+E32+H32+K32+N32+Q32</f>
        <v>12000</v>
      </c>
      <c r="U32" s="18">
        <f>C32+F32+I32+O32+R32+L32</f>
        <v>22080</v>
      </c>
      <c r="V32" s="22">
        <f>D32+G32+J32+P32+S32+M32</f>
        <v>34080</v>
      </c>
    </row>
    <row r="33" spans="1:22">
      <c r="A33" s="52" t="s">
        <v>45</v>
      </c>
      <c r="B33" s="34"/>
      <c r="C33" s="34"/>
      <c r="D33" s="34"/>
      <c r="E33" s="34"/>
      <c r="F33" s="34"/>
      <c r="G33" s="34"/>
      <c r="H33" s="34"/>
      <c r="I33" s="34"/>
      <c r="J33" s="34"/>
      <c r="K33" s="34">
        <v>159072940</v>
      </c>
      <c r="L33" s="34">
        <v>-2485599</v>
      </c>
      <c r="M33" s="19">
        <f>K33+L33</f>
        <v>156587341</v>
      </c>
      <c r="N33" s="34"/>
      <c r="O33" s="34"/>
      <c r="P33" s="34"/>
      <c r="Q33" s="34"/>
      <c r="R33" s="34"/>
      <c r="S33" s="34"/>
      <c r="T33" s="18">
        <f>B33+E33+H33+K33+N33+Q33</f>
        <v>159072940</v>
      </c>
      <c r="U33" s="18">
        <f>C33+F33+I33+O33+R33+L33</f>
        <v>-2485599</v>
      </c>
      <c r="V33" s="17">
        <f>D33+G33+J33+P33+S33+M33</f>
        <v>156587341</v>
      </c>
    </row>
    <row r="34" spans="1:22" ht="13.5" thickBot="1">
      <c r="A34" s="51" t="s">
        <v>44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>
        <v>2885519</v>
      </c>
      <c r="R34" s="50">
        <v>8979466</v>
      </c>
      <c r="S34" s="50">
        <f>Q34+R34</f>
        <v>11864985</v>
      </c>
      <c r="T34" s="49">
        <f>B34+E34+H34+K34+N34+Q34</f>
        <v>2885519</v>
      </c>
      <c r="U34" s="18">
        <f>C34+F34+I34+O34+R34+L34</f>
        <v>8979466</v>
      </c>
      <c r="V34" s="48">
        <f>D34+G34+J34+P34+S34+M34</f>
        <v>11864985</v>
      </c>
    </row>
    <row r="35" spans="1:22" ht="13.5" thickBot="1">
      <c r="A35" s="47" t="s">
        <v>43</v>
      </c>
      <c r="B35" s="46">
        <f>SUM(B9:B31)</f>
        <v>154794560</v>
      </c>
      <c r="C35" s="46">
        <f>SUM(C9:C31)</f>
        <v>14764805</v>
      </c>
      <c r="D35" s="46">
        <f>SUM(D9:D31)</f>
        <v>169559365</v>
      </c>
      <c r="E35" s="46">
        <f>SUM(E9:E30)</f>
        <v>27862753</v>
      </c>
      <c r="F35" s="46">
        <f>SUM(F9:F30)</f>
        <v>717384</v>
      </c>
      <c r="G35" s="46">
        <f>SUM(G9:G30)</f>
        <v>28580137</v>
      </c>
      <c r="H35" s="46">
        <f>SUM(H9:H30)</f>
        <v>77978386</v>
      </c>
      <c r="I35" s="46">
        <f>SUM(I9:I34)</f>
        <v>-2722875</v>
      </c>
      <c r="J35" s="46">
        <f>SUM(J9:J34)</f>
        <v>75255511</v>
      </c>
      <c r="K35" s="46">
        <f>SUM(K17:K34)</f>
        <v>159888740</v>
      </c>
      <c r="L35" s="46">
        <f>SUM(L17:L34)</f>
        <v>374081</v>
      </c>
      <c r="M35" s="46">
        <f>SUM(M17:M34)</f>
        <v>160262821</v>
      </c>
      <c r="N35" s="46">
        <f>SUM(N9:N31)</f>
        <v>4847379</v>
      </c>
      <c r="O35" s="46">
        <f>SUM(O9:O32)</f>
        <v>-1295865</v>
      </c>
      <c r="P35" s="46">
        <f>SUM(P9:P32)</f>
        <v>3551514</v>
      </c>
      <c r="Q35" s="46">
        <f>SUM(Q9:Q34)</f>
        <v>2885519</v>
      </c>
      <c r="R35" s="46">
        <f>SUM(R9:R34)</f>
        <v>8979466</v>
      </c>
      <c r="S35" s="46">
        <f>SUM(S9:S34)</f>
        <v>11864985</v>
      </c>
      <c r="T35" s="45">
        <f>SUM(T9:T34)</f>
        <v>428257337</v>
      </c>
      <c r="U35" s="45">
        <f>SUM(U9:U34)</f>
        <v>20816996</v>
      </c>
      <c r="V35" s="44">
        <f>SUM(V9:V34)</f>
        <v>449074333</v>
      </c>
    </row>
    <row r="36" spans="1:22" ht="13.5" thickBot="1">
      <c r="A36" s="43" t="s">
        <v>42</v>
      </c>
      <c r="B36" s="12"/>
      <c r="C36" s="42"/>
      <c r="D36" s="12"/>
      <c r="E36" s="12"/>
      <c r="F36" s="12"/>
      <c r="G36" s="12"/>
      <c r="H36" s="12"/>
      <c r="I36" s="12"/>
      <c r="J36" s="12"/>
      <c r="K36" s="12"/>
      <c r="L36" s="12"/>
      <c r="M36" s="12">
        <f>K36+L36</f>
        <v>0</v>
      </c>
      <c r="N36" s="12"/>
      <c r="O36" s="12"/>
      <c r="P36" s="12"/>
      <c r="Q36" s="12"/>
      <c r="R36" s="12"/>
      <c r="S36" s="12"/>
      <c r="T36" s="7">
        <f>B36+E36+H36+K36+N36+Q36</f>
        <v>0</v>
      </c>
      <c r="U36" s="7">
        <f>C36+F36+I36+L36+O36+R36</f>
        <v>0</v>
      </c>
      <c r="V36" s="6">
        <f>D36+G36+J36+M36+P36+S36</f>
        <v>0</v>
      </c>
    </row>
    <row r="37" spans="1:22" ht="13.5" thickBot="1">
      <c r="A37" s="16" t="s">
        <v>41</v>
      </c>
      <c r="B37" s="15">
        <f>B35+B36</f>
        <v>154794560</v>
      </c>
      <c r="C37" s="15">
        <f>C35+C36</f>
        <v>14764805</v>
      </c>
      <c r="D37" s="15">
        <f>D35+D36</f>
        <v>169559365</v>
      </c>
      <c r="E37" s="15">
        <f>E35+E36</f>
        <v>27862753</v>
      </c>
      <c r="F37" s="15">
        <f>F35+F36</f>
        <v>717384</v>
      </c>
      <c r="G37" s="15">
        <f>G35+G36</f>
        <v>28580137</v>
      </c>
      <c r="H37" s="15">
        <f>H35+H36</f>
        <v>77978386</v>
      </c>
      <c r="I37" s="15">
        <f>I35+I36</f>
        <v>-2722875</v>
      </c>
      <c r="J37" s="15">
        <f>J35+J36</f>
        <v>75255511</v>
      </c>
      <c r="K37" s="15">
        <f>K35+K36</f>
        <v>159888740</v>
      </c>
      <c r="L37" s="15">
        <f>L35+L36</f>
        <v>374081</v>
      </c>
      <c r="M37" s="15">
        <f>M35+M36</f>
        <v>160262821</v>
      </c>
      <c r="N37" s="15">
        <f>N35+N36</f>
        <v>4847379</v>
      </c>
      <c r="O37" s="15">
        <f>O35+O36</f>
        <v>-1295865</v>
      </c>
      <c r="P37" s="15">
        <f>P35+P36</f>
        <v>3551514</v>
      </c>
      <c r="Q37" s="15">
        <f>Q35+Q36</f>
        <v>2885519</v>
      </c>
      <c r="R37" s="15">
        <f>R35+R36</f>
        <v>8979466</v>
      </c>
      <c r="S37" s="15">
        <f>S35+S36</f>
        <v>11864985</v>
      </c>
      <c r="T37" s="14">
        <f>T35+T36</f>
        <v>428257337</v>
      </c>
      <c r="U37" s="14">
        <f>U35+U36</f>
        <v>20816996</v>
      </c>
      <c r="V37" s="13">
        <f>V35+V36</f>
        <v>449074333</v>
      </c>
    </row>
    <row r="38" spans="1:22" ht="13.5" thickBot="1">
      <c r="A38" s="41" t="s">
        <v>40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7"/>
      <c r="U38" s="12"/>
      <c r="V38" s="6"/>
    </row>
    <row r="39" spans="1:22">
      <c r="A39" s="21" t="s">
        <v>39</v>
      </c>
      <c r="B39" s="38">
        <v>1288000</v>
      </c>
      <c r="C39" s="38">
        <v>-1288000</v>
      </c>
      <c r="D39" s="39">
        <f>B39+C39</f>
        <v>0</v>
      </c>
      <c r="E39" s="39">
        <v>225000</v>
      </c>
      <c r="F39" s="39">
        <v>-225000</v>
      </c>
      <c r="G39" s="39">
        <f>E39+F39</f>
        <v>0</v>
      </c>
      <c r="H39" s="38">
        <v>455000</v>
      </c>
      <c r="I39" s="40"/>
      <c r="J39" s="38">
        <f>H39+I39</f>
        <v>455000</v>
      </c>
      <c r="K39" s="38"/>
      <c r="L39" s="38"/>
      <c r="M39" s="38"/>
      <c r="N39" s="38"/>
      <c r="O39" s="38"/>
      <c r="P39" s="39"/>
      <c r="Q39" s="38"/>
      <c r="R39" s="38"/>
      <c r="S39" s="38"/>
      <c r="T39" s="37">
        <f>B39+E39+H39+K39+N39+Q39</f>
        <v>1968000</v>
      </c>
      <c r="U39" s="36">
        <f>C39+F39+I39+L39+O39+R39</f>
        <v>-1513000</v>
      </c>
      <c r="V39" s="35">
        <f>D39+G39+J39+M39+P39+S39</f>
        <v>455000</v>
      </c>
    </row>
    <row r="40" spans="1:22" ht="16.5" customHeight="1">
      <c r="A40" s="25" t="s">
        <v>38</v>
      </c>
      <c r="B40" s="19"/>
      <c r="C40" s="19"/>
      <c r="D40" s="19"/>
      <c r="E40" s="19"/>
      <c r="F40" s="19"/>
      <c r="G40" s="19"/>
      <c r="H40" s="19"/>
      <c r="I40" s="19"/>
      <c r="J40" s="19"/>
      <c r="K40" s="20">
        <v>1765000</v>
      </c>
      <c r="L40" s="24"/>
      <c r="M40" s="19">
        <f>K40+L40</f>
        <v>1765000</v>
      </c>
      <c r="N40" s="19"/>
      <c r="O40" s="19"/>
      <c r="P40" s="34"/>
      <c r="Q40" s="19"/>
      <c r="R40" s="19"/>
      <c r="S40" s="19"/>
      <c r="T40" s="18">
        <f>B40+E40+H40+K40+N40+Q40</f>
        <v>1765000</v>
      </c>
      <c r="U40" s="23">
        <f>C40+F40+I40+L40+O40+R40</f>
        <v>0</v>
      </c>
      <c r="V40" s="22">
        <f>D40+G40+J40+M40+P40+S40</f>
        <v>1765000</v>
      </c>
    </row>
    <row r="41" spans="1:22" ht="24" customHeight="1">
      <c r="A41" s="26" t="s">
        <v>37</v>
      </c>
      <c r="B41" s="19"/>
      <c r="C41" s="19"/>
      <c r="D41" s="19"/>
      <c r="E41" s="19"/>
      <c r="F41" s="19"/>
      <c r="G41" s="19"/>
      <c r="H41" s="19"/>
      <c r="I41" s="19"/>
      <c r="J41" s="19"/>
      <c r="K41" s="19">
        <v>600000</v>
      </c>
      <c r="L41" s="24">
        <v>260000</v>
      </c>
      <c r="M41" s="19">
        <f>K41+L41</f>
        <v>860000</v>
      </c>
      <c r="N41" s="33"/>
      <c r="O41" s="19"/>
      <c r="P41" s="19"/>
      <c r="Q41" s="19"/>
      <c r="R41" s="19"/>
      <c r="S41" s="19"/>
      <c r="T41" s="18">
        <f>B41+E41+H41+K41+N41+Q41</f>
        <v>600000</v>
      </c>
      <c r="U41" s="23">
        <f>C41+F41+I41+L41+O41+R41</f>
        <v>260000</v>
      </c>
      <c r="V41" s="22">
        <f>D41+G41+J41+M41+P41+S41</f>
        <v>860000</v>
      </c>
    </row>
    <row r="42" spans="1:22">
      <c r="A42" s="21" t="s">
        <v>36</v>
      </c>
      <c r="B42" s="19">
        <v>1586519</v>
      </c>
      <c r="C42" s="19">
        <v>-521627</v>
      </c>
      <c r="D42" s="19">
        <f>B42+C42</f>
        <v>1064892</v>
      </c>
      <c r="E42" s="19">
        <v>239843</v>
      </c>
      <c r="F42" s="19">
        <v>-100852</v>
      </c>
      <c r="G42" s="19">
        <f>E42+F42</f>
        <v>138991</v>
      </c>
      <c r="H42" s="19">
        <v>1877103</v>
      </c>
      <c r="I42" s="19">
        <v>-98140</v>
      </c>
      <c r="J42" s="19">
        <f>H42+I42</f>
        <v>1778963</v>
      </c>
      <c r="K42" s="19"/>
      <c r="L42" s="24"/>
      <c r="M42" s="19"/>
      <c r="N42" s="19">
        <v>736600</v>
      </c>
      <c r="O42" s="19">
        <v>-259598</v>
      </c>
      <c r="P42" s="20">
        <f>N42+O42</f>
        <v>477002</v>
      </c>
      <c r="Q42" s="19"/>
      <c r="R42" s="19"/>
      <c r="S42" s="19"/>
      <c r="T42" s="18">
        <f>B42+E42+H42+K42+Q42+N42</f>
        <v>4440065</v>
      </c>
      <c r="U42" s="23">
        <f>C42+F42+I42+L42+O42+R42</f>
        <v>-980217</v>
      </c>
      <c r="V42" s="22">
        <f>D42+G42+J42+M42+P42+S42</f>
        <v>3459848</v>
      </c>
    </row>
    <row r="43" spans="1:22">
      <c r="A43" s="21" t="s">
        <v>35</v>
      </c>
      <c r="B43" s="19">
        <v>873000</v>
      </c>
      <c r="C43" s="19"/>
      <c r="D43" s="19">
        <f>B43+C43</f>
        <v>873000</v>
      </c>
      <c r="E43" s="19">
        <v>189000</v>
      </c>
      <c r="F43" s="19"/>
      <c r="G43" s="19">
        <f>E43+F43</f>
        <v>189000</v>
      </c>
      <c r="H43" s="19">
        <v>2820000</v>
      </c>
      <c r="I43" s="24">
        <v>141211</v>
      </c>
      <c r="J43" s="19">
        <f>H43+I43</f>
        <v>2961211</v>
      </c>
      <c r="K43" s="19"/>
      <c r="L43" s="24"/>
      <c r="M43" s="19"/>
      <c r="N43" s="19">
        <v>700000</v>
      </c>
      <c r="O43" s="19">
        <v>-73724</v>
      </c>
      <c r="P43" s="20">
        <f>N43+O43</f>
        <v>626276</v>
      </c>
      <c r="Q43" s="19"/>
      <c r="R43" s="19"/>
      <c r="S43" s="19"/>
      <c r="T43" s="18">
        <f>B43+E43+H43+K43+N43+Q43</f>
        <v>4582000</v>
      </c>
      <c r="U43" s="23">
        <f>C43+F43+I43+L43+O43+R43</f>
        <v>67487</v>
      </c>
      <c r="V43" s="22">
        <f>D43+G43+J43+M43+P43+S43</f>
        <v>4649487</v>
      </c>
    </row>
    <row r="44" spans="1:22">
      <c r="A44" s="21" t="s">
        <v>34</v>
      </c>
      <c r="B44" s="19"/>
      <c r="C44" s="19"/>
      <c r="D44" s="19"/>
      <c r="E44" s="19"/>
      <c r="F44" s="19"/>
      <c r="G44" s="19"/>
      <c r="H44" s="19">
        <v>5718000</v>
      </c>
      <c r="I44" s="24">
        <v>-1216817</v>
      </c>
      <c r="J44" s="19">
        <f>H44+I44</f>
        <v>4501183</v>
      </c>
      <c r="K44" s="19"/>
      <c r="L44" s="24"/>
      <c r="M44" s="19"/>
      <c r="N44" s="19">
        <v>300000</v>
      </c>
      <c r="O44" s="19"/>
      <c r="P44" s="20">
        <f>N44+O44</f>
        <v>300000</v>
      </c>
      <c r="Q44" s="19"/>
      <c r="R44" s="19"/>
      <c r="S44" s="19"/>
      <c r="T44" s="18">
        <f>B44+E44+H44+K44+N44+Q44</f>
        <v>6018000</v>
      </c>
      <c r="U44" s="18">
        <f>C44+F44+I44+L44+O44+R44</f>
        <v>-1216817</v>
      </c>
      <c r="V44" s="22">
        <f>D44+G44+J44+M44+P44+S44</f>
        <v>4801183</v>
      </c>
    </row>
    <row r="45" spans="1:22">
      <c r="A45" s="21" t="s">
        <v>33</v>
      </c>
      <c r="B45" s="24">
        <v>200000</v>
      </c>
      <c r="C45" s="24"/>
      <c r="D45" s="24">
        <f>B45+C45</f>
        <v>200000</v>
      </c>
      <c r="E45" s="24">
        <v>97000</v>
      </c>
      <c r="F45" s="24"/>
      <c r="G45" s="24">
        <f>E45+F45</f>
        <v>97000</v>
      </c>
      <c r="H45" s="24">
        <v>629000</v>
      </c>
      <c r="I45" s="24">
        <v>1</v>
      </c>
      <c r="J45" s="19">
        <f>H45+I45</f>
        <v>629001</v>
      </c>
      <c r="K45" s="19"/>
      <c r="L45" s="24"/>
      <c r="M45" s="19"/>
      <c r="N45" s="19"/>
      <c r="O45" s="19"/>
      <c r="P45" s="20">
        <f>N45+O45</f>
        <v>0</v>
      </c>
      <c r="Q45" s="19"/>
      <c r="R45" s="19"/>
      <c r="S45" s="19"/>
      <c r="T45" s="18">
        <f>B45+E45+H45+K45+N45+Q45</f>
        <v>926000</v>
      </c>
      <c r="U45" s="18">
        <f>C45+F45+I45+L45+O45+R45</f>
        <v>1</v>
      </c>
      <c r="V45" s="22">
        <f>D45+G45+J45+M45+P45+S45</f>
        <v>926001</v>
      </c>
    </row>
    <row r="46" spans="1:22">
      <c r="A46" s="21" t="s">
        <v>32</v>
      </c>
      <c r="B46" s="24">
        <v>6107000</v>
      </c>
      <c r="C46" s="24">
        <v>230400</v>
      </c>
      <c r="D46" s="24">
        <f>B46+C46</f>
        <v>6337400</v>
      </c>
      <c r="E46" s="24">
        <v>1130000</v>
      </c>
      <c r="F46" s="24"/>
      <c r="G46" s="24">
        <f>E46+F46</f>
        <v>1130000</v>
      </c>
      <c r="H46" s="24">
        <v>12631000</v>
      </c>
      <c r="I46" s="24"/>
      <c r="J46" s="19">
        <f>H46+I46</f>
        <v>12631000</v>
      </c>
      <c r="K46" s="19"/>
      <c r="L46" s="24"/>
      <c r="M46" s="19"/>
      <c r="N46" s="24">
        <v>381000</v>
      </c>
      <c r="O46" s="24"/>
      <c r="P46" s="20">
        <f>N46+O46</f>
        <v>381000</v>
      </c>
      <c r="Q46" s="24"/>
      <c r="R46" s="24"/>
      <c r="S46" s="24"/>
      <c r="T46" s="23">
        <f>B46+E46+H46+K46+N46+Q46</f>
        <v>20249000</v>
      </c>
      <c r="U46" s="18">
        <f>C46+F46+I46+L46+O46+R46</f>
        <v>230400</v>
      </c>
      <c r="V46" s="22">
        <f>D46+G46+J46+M46+P46+S46</f>
        <v>20479400</v>
      </c>
    </row>
    <row r="47" spans="1:22" ht="22.5" customHeight="1">
      <c r="A47" s="26" t="s">
        <v>31</v>
      </c>
      <c r="B47" s="19">
        <v>832000</v>
      </c>
      <c r="C47" s="19">
        <v>-832000</v>
      </c>
      <c r="D47" s="19">
        <f>B47+C47</f>
        <v>0</v>
      </c>
      <c r="E47" s="19">
        <v>154000</v>
      </c>
      <c r="F47" s="19">
        <v>-154000</v>
      </c>
      <c r="G47" s="19">
        <f>E47+F47</f>
        <v>0</v>
      </c>
      <c r="H47" s="19">
        <v>1334000</v>
      </c>
      <c r="I47" s="24">
        <v>-510400</v>
      </c>
      <c r="J47" s="19">
        <f>H47+I47</f>
        <v>823600</v>
      </c>
      <c r="K47" s="19"/>
      <c r="L47" s="24"/>
      <c r="M47" s="19"/>
      <c r="N47" s="24"/>
      <c r="O47" s="24"/>
      <c r="P47" s="20">
        <f>N47+O47</f>
        <v>0</v>
      </c>
      <c r="Q47" s="24"/>
      <c r="R47" s="24"/>
      <c r="S47" s="24"/>
      <c r="T47" s="23">
        <f>B47+E47+H47+K47+N47+Q47</f>
        <v>2320000</v>
      </c>
      <c r="U47" s="18">
        <f>C47+F47+I47+L47+O47+R47</f>
        <v>-1496400</v>
      </c>
      <c r="V47" s="22">
        <f>D47+G47+J47+M47+P47+S47</f>
        <v>823600</v>
      </c>
    </row>
    <row r="48" spans="1:22" ht="23.25" customHeight="1">
      <c r="A48" s="26" t="s">
        <v>30</v>
      </c>
      <c r="B48" s="19"/>
      <c r="C48" s="19"/>
      <c r="D48" s="19"/>
      <c r="E48" s="19"/>
      <c r="F48" s="19"/>
      <c r="G48" s="19"/>
      <c r="H48" s="19"/>
      <c r="I48" s="24">
        <v>1289678</v>
      </c>
      <c r="J48" s="19">
        <f>H48+I48</f>
        <v>1289678</v>
      </c>
      <c r="K48" s="19"/>
      <c r="L48" s="24"/>
      <c r="M48" s="19"/>
      <c r="N48" s="24"/>
      <c r="O48" s="24"/>
      <c r="P48" s="20"/>
      <c r="Q48" s="24"/>
      <c r="R48" s="24"/>
      <c r="S48" s="24"/>
      <c r="T48" s="23">
        <f>B48+E48+H48+K48+N48+Q48</f>
        <v>0</v>
      </c>
      <c r="U48" s="18">
        <f>C48+F48+I48+L48+O48+R48</f>
        <v>1289678</v>
      </c>
      <c r="V48" s="22">
        <f>D48+G48+J48+M48+P48+S48</f>
        <v>1289678</v>
      </c>
    </row>
    <row r="49" spans="1:22">
      <c r="A49" s="21" t="s">
        <v>29</v>
      </c>
      <c r="B49" s="19">
        <v>572000</v>
      </c>
      <c r="C49" s="19"/>
      <c r="D49" s="19">
        <f>B49+C49</f>
        <v>572000</v>
      </c>
      <c r="E49" s="19">
        <v>101000</v>
      </c>
      <c r="F49" s="24"/>
      <c r="G49" s="19">
        <f>E49+F49</f>
        <v>101000</v>
      </c>
      <c r="H49" s="19">
        <v>6899000</v>
      </c>
      <c r="I49" s="24">
        <v>-3074679</v>
      </c>
      <c r="J49" s="19">
        <f>H49+I49</f>
        <v>3824321</v>
      </c>
      <c r="K49" s="19"/>
      <c r="L49" s="24"/>
      <c r="M49" s="19"/>
      <c r="N49" s="24"/>
      <c r="O49" s="24"/>
      <c r="P49" s="20">
        <f>N49+O49</f>
        <v>0</v>
      </c>
      <c r="Q49" s="24"/>
      <c r="R49" s="24"/>
      <c r="S49" s="24"/>
      <c r="T49" s="23">
        <f>B49+E49+H49+K49+N49+Q49</f>
        <v>7572000</v>
      </c>
      <c r="U49" s="18">
        <f>C49+F49+I49+L49+O49+R49</f>
        <v>-3074679</v>
      </c>
      <c r="V49" s="22">
        <f>D49+G49+J49+M49+P49+S49</f>
        <v>4497321</v>
      </c>
    </row>
    <row r="50" spans="1:22" ht="22.5" customHeight="1">
      <c r="A50" s="26" t="s">
        <v>28</v>
      </c>
      <c r="B50" s="19">
        <v>1403000</v>
      </c>
      <c r="C50" s="19"/>
      <c r="D50" s="19">
        <f>B50+C50</f>
        <v>1403000</v>
      </c>
      <c r="E50" s="19">
        <v>258000</v>
      </c>
      <c r="F50" s="24"/>
      <c r="G50" s="19">
        <f>E50+F50</f>
        <v>258000</v>
      </c>
      <c r="H50" s="19">
        <v>1270000</v>
      </c>
      <c r="I50" s="24"/>
      <c r="J50" s="19">
        <f>H50+I50</f>
        <v>1270000</v>
      </c>
      <c r="K50" s="19"/>
      <c r="L50" s="24"/>
      <c r="M50" s="19"/>
      <c r="N50" s="24">
        <v>338000</v>
      </c>
      <c r="O50" s="24"/>
      <c r="P50" s="20">
        <f>N50+O50</f>
        <v>338000</v>
      </c>
      <c r="Q50" s="24"/>
      <c r="R50" s="24"/>
      <c r="S50" s="24"/>
      <c r="T50" s="23">
        <f>B50+E50+H50+K50+N50+Q50</f>
        <v>3269000</v>
      </c>
      <c r="U50" s="18">
        <f>C50+F50+I50+L50+O50+R50</f>
        <v>0</v>
      </c>
      <c r="V50" s="22">
        <f>D50+G50+J50+M50+P50+S50</f>
        <v>3269000</v>
      </c>
    </row>
    <row r="51" spans="1:22">
      <c r="A51" s="21" t="s">
        <v>27</v>
      </c>
      <c r="B51" s="19">
        <v>617000</v>
      </c>
      <c r="C51" s="19">
        <v>10000</v>
      </c>
      <c r="D51" s="19">
        <f>B51+C51</f>
        <v>627000</v>
      </c>
      <c r="E51" s="19">
        <v>112000</v>
      </c>
      <c r="F51" s="24"/>
      <c r="G51" s="19">
        <f>E51+F51</f>
        <v>112000</v>
      </c>
      <c r="H51" s="19">
        <v>31556195</v>
      </c>
      <c r="I51" s="24">
        <v>-784931</v>
      </c>
      <c r="J51" s="19">
        <f>H51+I51</f>
        <v>30771264</v>
      </c>
      <c r="K51" s="19"/>
      <c r="L51" s="24"/>
      <c r="M51" s="19"/>
      <c r="N51" s="24">
        <v>17947569</v>
      </c>
      <c r="O51" s="24">
        <v>15698181</v>
      </c>
      <c r="P51" s="20">
        <f>N51+O51</f>
        <v>33645750</v>
      </c>
      <c r="Q51" s="24"/>
      <c r="R51" s="24"/>
      <c r="S51" s="24"/>
      <c r="T51" s="23">
        <f>B51+E51+H51+K51+N51+Q51</f>
        <v>50232764</v>
      </c>
      <c r="U51" s="18">
        <f>C51+F51+I51+L51+O51+R51</f>
        <v>14923250</v>
      </c>
      <c r="V51" s="22">
        <f>D51+G51+J51+M51+P51+S51</f>
        <v>65156014</v>
      </c>
    </row>
    <row r="52" spans="1:22">
      <c r="A52" s="21" t="s">
        <v>26</v>
      </c>
      <c r="B52" s="19">
        <v>1600000</v>
      </c>
      <c r="C52" s="19">
        <v>-500000</v>
      </c>
      <c r="D52" s="19">
        <f>B52+C52</f>
        <v>1100000</v>
      </c>
      <c r="E52" s="19">
        <v>831000</v>
      </c>
      <c r="F52" s="19">
        <v>-180000</v>
      </c>
      <c r="G52" s="19">
        <f>E52+F52</f>
        <v>651000</v>
      </c>
      <c r="H52" s="19">
        <v>7896000</v>
      </c>
      <c r="I52" s="24">
        <v>-4153996</v>
      </c>
      <c r="J52" s="19">
        <f>H52+I52</f>
        <v>3742004</v>
      </c>
      <c r="K52" s="19"/>
      <c r="L52" s="24"/>
      <c r="M52" s="19"/>
      <c r="N52" s="24"/>
      <c r="O52" s="24"/>
      <c r="P52" s="20">
        <f>N52+O52</f>
        <v>0</v>
      </c>
      <c r="Q52" s="24"/>
      <c r="R52" s="24"/>
      <c r="S52" s="24"/>
      <c r="T52" s="23">
        <f>B52+E52+H52+K52+N52+Q52</f>
        <v>10327000</v>
      </c>
      <c r="U52" s="18">
        <f>C52+F52+I52+L52+O52+R52</f>
        <v>-4833996</v>
      </c>
      <c r="V52" s="22">
        <f>D52+G52+J52+M52+P52+S52</f>
        <v>5493004</v>
      </c>
    </row>
    <row r="53" spans="1:22">
      <c r="A53" s="21" t="s">
        <v>25</v>
      </c>
      <c r="B53" s="29"/>
      <c r="C53" s="29"/>
      <c r="D53" s="19">
        <f>B53+C53</f>
        <v>0</v>
      </c>
      <c r="E53" s="29"/>
      <c r="F53" s="29"/>
      <c r="G53" s="19">
        <f>E53+F53</f>
        <v>0</v>
      </c>
      <c r="H53" s="28">
        <v>347000</v>
      </c>
      <c r="I53" s="33">
        <v>3332480</v>
      </c>
      <c r="J53" s="19">
        <f>H53+I53</f>
        <v>3679480</v>
      </c>
      <c r="K53" s="28">
        <v>4660000</v>
      </c>
      <c r="L53" s="27">
        <v>-230000</v>
      </c>
      <c r="M53" s="19">
        <f>K53+L53</f>
        <v>4430000</v>
      </c>
      <c r="N53" s="27">
        <v>200000</v>
      </c>
      <c r="O53" s="27"/>
      <c r="P53" s="20">
        <f>N53+O53</f>
        <v>200000</v>
      </c>
      <c r="Q53" s="27"/>
      <c r="R53" s="27"/>
      <c r="S53" s="27"/>
      <c r="T53" s="23">
        <f>B53+E53+H53+K53+N53+Q53</f>
        <v>5207000</v>
      </c>
      <c r="U53" s="23">
        <f>C53+F53+I53+L53+O53+R53</f>
        <v>3102480</v>
      </c>
      <c r="V53" s="22">
        <f>D53+G53+J53+M53+P53+S53</f>
        <v>8309480</v>
      </c>
    </row>
    <row r="54" spans="1:22" ht="14.25" customHeight="1">
      <c r="A54" s="21" t="s">
        <v>24</v>
      </c>
      <c r="B54" s="29"/>
      <c r="C54" s="29"/>
      <c r="D54" s="19">
        <f>B54+C54</f>
        <v>0</v>
      </c>
      <c r="E54" s="29"/>
      <c r="F54" s="29"/>
      <c r="G54" s="19">
        <f>E54+F54</f>
        <v>0</v>
      </c>
      <c r="H54" s="28">
        <v>24254358</v>
      </c>
      <c r="I54" s="27">
        <v>29524141</v>
      </c>
      <c r="J54" s="19">
        <f>H54+I54</f>
        <v>53778499</v>
      </c>
      <c r="K54" s="28"/>
      <c r="L54" s="28"/>
      <c r="M54" s="19"/>
      <c r="N54" s="27">
        <v>175931826</v>
      </c>
      <c r="O54" s="27">
        <v>-29323615</v>
      </c>
      <c r="P54" s="20">
        <f>N54+O54</f>
        <v>146608211</v>
      </c>
      <c r="Q54" s="27"/>
      <c r="R54" s="27"/>
      <c r="S54" s="27"/>
      <c r="T54" s="23">
        <f>B54+E54+H54+K54+N54+Q54</f>
        <v>200186184</v>
      </c>
      <c r="U54" s="18">
        <f>C54+F54+I54+L54+O54+R54</f>
        <v>200526</v>
      </c>
      <c r="V54" s="22">
        <f>D54+G54+J54+M54+P54+S54</f>
        <v>200386710</v>
      </c>
    </row>
    <row r="55" spans="1:22" ht="12.75" customHeight="1">
      <c r="A55" s="26" t="s">
        <v>23</v>
      </c>
      <c r="B55" s="32">
        <v>2772000</v>
      </c>
      <c r="C55" s="31">
        <v>17000</v>
      </c>
      <c r="D55" s="19">
        <f>B55+C55</f>
        <v>2789000</v>
      </c>
      <c r="E55" s="32">
        <v>501000</v>
      </c>
      <c r="F55" s="31">
        <v>-4000</v>
      </c>
      <c r="G55" s="19">
        <f>E55+F55</f>
        <v>497000</v>
      </c>
      <c r="H55" s="28"/>
      <c r="I55" s="27">
        <v>13825511</v>
      </c>
      <c r="J55" s="19">
        <f>H55+I55</f>
        <v>13825511</v>
      </c>
      <c r="K55" s="28"/>
      <c r="L55" s="28"/>
      <c r="M55" s="19"/>
      <c r="N55" s="27"/>
      <c r="O55" s="27">
        <v>886601</v>
      </c>
      <c r="P55" s="20">
        <f>N55+O55</f>
        <v>886601</v>
      </c>
      <c r="Q55" s="27"/>
      <c r="R55" s="27"/>
      <c r="S55" s="27"/>
      <c r="T55" s="23">
        <f>B55+E55+H55+K55+N55+Q55</f>
        <v>3273000</v>
      </c>
      <c r="U55" s="18">
        <f>C55+F55+I55+L55+O55+R55</f>
        <v>14725112</v>
      </c>
      <c r="V55" s="22">
        <f>D55+G55+J55+M55+P55+S55</f>
        <v>17998112</v>
      </c>
    </row>
    <row r="56" spans="1:22" ht="24" customHeight="1">
      <c r="A56" s="26" t="s">
        <v>22</v>
      </c>
      <c r="B56" s="30"/>
      <c r="C56" s="29"/>
      <c r="D56" s="19"/>
      <c r="E56" s="30"/>
      <c r="F56" s="29"/>
      <c r="G56" s="19">
        <f>E56+F56</f>
        <v>0</v>
      </c>
      <c r="H56" s="28">
        <v>2540000</v>
      </c>
      <c r="I56" s="27"/>
      <c r="J56" s="19">
        <f>H56+I56</f>
        <v>2540000</v>
      </c>
      <c r="K56" s="28"/>
      <c r="L56" s="28"/>
      <c r="M56" s="19"/>
      <c r="N56" s="27">
        <v>71859634</v>
      </c>
      <c r="O56" s="27"/>
      <c r="P56" s="20">
        <f>N56+O56</f>
        <v>71859634</v>
      </c>
      <c r="Q56" s="27"/>
      <c r="R56" s="27"/>
      <c r="S56" s="27"/>
      <c r="T56" s="23">
        <f>B56+E56+H56+K56+N56+Q56</f>
        <v>74399634</v>
      </c>
      <c r="U56" s="18">
        <f>C56+F56+I56+L56+O56+R56</f>
        <v>0</v>
      </c>
      <c r="V56" s="22">
        <f>D56+G56+J56+M56+P56+S56</f>
        <v>74399634</v>
      </c>
    </row>
    <row r="57" spans="1:22">
      <c r="A57" s="21" t="s">
        <v>21</v>
      </c>
      <c r="B57" s="19"/>
      <c r="C57" s="19"/>
      <c r="D57" s="19">
        <f>B57+C57</f>
        <v>0</v>
      </c>
      <c r="E57" s="19"/>
      <c r="F57" s="19"/>
      <c r="G57" s="19">
        <f>E57+F57</f>
        <v>0</v>
      </c>
      <c r="H57" s="19"/>
      <c r="I57" s="19"/>
      <c r="J57" s="19">
        <f>H57+I57</f>
        <v>0</v>
      </c>
      <c r="K57" s="19"/>
      <c r="L57" s="19"/>
      <c r="M57" s="19"/>
      <c r="N57" s="24">
        <v>8000000</v>
      </c>
      <c r="O57" s="24"/>
      <c r="P57" s="20">
        <f>N57+O57</f>
        <v>8000000</v>
      </c>
      <c r="Q57" s="24"/>
      <c r="R57" s="24"/>
      <c r="S57" s="24"/>
      <c r="T57" s="23">
        <f>B57+E57+H57+K57+N57+Q57</f>
        <v>8000000</v>
      </c>
      <c r="U57" s="18">
        <f>C57+F57+I57+L57+O57+R57</f>
        <v>0</v>
      </c>
      <c r="V57" s="22">
        <f>D57+G57+J57+M57+P57+S57</f>
        <v>8000000</v>
      </c>
    </row>
    <row r="58" spans="1:22">
      <c r="A58" s="21" t="s">
        <v>20</v>
      </c>
      <c r="B58" s="19"/>
      <c r="C58" s="19"/>
      <c r="D58" s="19">
        <f>B58+C58</f>
        <v>0</v>
      </c>
      <c r="E58" s="19"/>
      <c r="F58" s="19"/>
      <c r="G58" s="19">
        <f>E58+F58</f>
        <v>0</v>
      </c>
      <c r="H58" s="19"/>
      <c r="I58" s="19"/>
      <c r="J58" s="19">
        <f>H58+I58</f>
        <v>0</v>
      </c>
      <c r="K58" s="19"/>
      <c r="L58" s="19"/>
      <c r="M58" s="19"/>
      <c r="N58" s="24">
        <v>1522000</v>
      </c>
      <c r="O58" s="24">
        <v>1620945</v>
      </c>
      <c r="P58" s="20">
        <f>N58+O58</f>
        <v>3142945</v>
      </c>
      <c r="Q58" s="24"/>
      <c r="R58" s="24"/>
      <c r="S58" s="24"/>
      <c r="T58" s="23">
        <f>B58+E58+H58+K58+N58+Q58</f>
        <v>1522000</v>
      </c>
      <c r="U58" s="18">
        <f>C58+F58+I58+L58+O58+R58</f>
        <v>1620945</v>
      </c>
      <c r="V58" s="22">
        <f>D58+G58+J58+M58+P58+S58</f>
        <v>3142945</v>
      </c>
    </row>
    <row r="59" spans="1:22" ht="22.5" customHeight="1">
      <c r="A59" s="26" t="s">
        <v>19</v>
      </c>
      <c r="B59" s="19"/>
      <c r="C59" s="19"/>
      <c r="D59" s="19">
        <f>B59+C59</f>
        <v>0</v>
      </c>
      <c r="E59" s="19"/>
      <c r="F59" s="19"/>
      <c r="G59" s="19">
        <f>E59+F59</f>
        <v>0</v>
      </c>
      <c r="H59" s="19"/>
      <c r="I59" s="19"/>
      <c r="J59" s="19">
        <f>H59+I59</f>
        <v>0</v>
      </c>
      <c r="K59" s="19"/>
      <c r="L59" s="19"/>
      <c r="M59" s="19"/>
      <c r="N59" s="24">
        <v>3535485</v>
      </c>
      <c r="O59" s="24"/>
      <c r="P59" s="20">
        <f>N59+O59</f>
        <v>3535485</v>
      </c>
      <c r="Q59" s="24"/>
      <c r="R59" s="24"/>
      <c r="S59" s="24"/>
      <c r="T59" s="23">
        <f>B59+E59+H59+K59+N59+Q59</f>
        <v>3535485</v>
      </c>
      <c r="U59" s="18">
        <f>C59+F59+I59+L59+O59+R59</f>
        <v>0</v>
      </c>
      <c r="V59" s="22">
        <f>D59+G59+J59+M59+P59+S59</f>
        <v>3535485</v>
      </c>
    </row>
    <row r="60" spans="1:22">
      <c r="A60" s="21" t="s">
        <v>18</v>
      </c>
      <c r="B60" s="19"/>
      <c r="C60" s="19"/>
      <c r="D60" s="19">
        <f>B60+C60</f>
        <v>0</v>
      </c>
      <c r="E60" s="19"/>
      <c r="F60" s="19"/>
      <c r="G60" s="19">
        <f>E60+F60</f>
        <v>0</v>
      </c>
      <c r="H60" s="19">
        <v>37369</v>
      </c>
      <c r="I60" s="19"/>
      <c r="J60" s="19">
        <f>H60+I60</f>
        <v>37369</v>
      </c>
      <c r="K60" s="19"/>
      <c r="L60" s="19"/>
      <c r="M60" s="19"/>
      <c r="N60" s="24"/>
      <c r="O60" s="24"/>
      <c r="P60" s="20">
        <f>N60+O60</f>
        <v>0</v>
      </c>
      <c r="Q60" s="24"/>
      <c r="R60" s="24"/>
      <c r="S60" s="24"/>
      <c r="T60" s="23">
        <f>B60+E60+H60+K60+N60+Q60</f>
        <v>37369</v>
      </c>
      <c r="U60" s="18">
        <f>C60+F60+I60+L60+O60+R60</f>
        <v>0</v>
      </c>
      <c r="V60" s="22">
        <f>D60+G60+J60+M60+P60+S60</f>
        <v>37369</v>
      </c>
    </row>
    <row r="61" spans="1:22">
      <c r="A61" s="21" t="s">
        <v>17</v>
      </c>
      <c r="B61" s="19"/>
      <c r="C61" s="19"/>
      <c r="D61" s="19">
        <f>B61+C61</f>
        <v>0</v>
      </c>
      <c r="E61" s="19"/>
      <c r="F61" s="19"/>
      <c r="G61" s="19">
        <f>E61+F61</f>
        <v>0</v>
      </c>
      <c r="H61" s="19">
        <v>169996</v>
      </c>
      <c r="I61" s="19">
        <v>2</v>
      </c>
      <c r="J61" s="19">
        <f>H61+I61</f>
        <v>169998</v>
      </c>
      <c r="K61" s="19"/>
      <c r="L61" s="19"/>
      <c r="M61" s="19"/>
      <c r="N61" s="24">
        <v>5615265</v>
      </c>
      <c r="O61" s="24">
        <v>1</v>
      </c>
      <c r="P61" s="20">
        <f>N61+O61</f>
        <v>5615266</v>
      </c>
      <c r="Q61" s="24"/>
      <c r="R61" s="24"/>
      <c r="S61" s="24"/>
      <c r="T61" s="23">
        <f>B61+E61+H61+K61+N61+Q61</f>
        <v>5785261</v>
      </c>
      <c r="U61" s="18">
        <f>C61+F61+I61+L61+O61+R61</f>
        <v>3</v>
      </c>
      <c r="V61" s="22">
        <f>D61+G61+J61+M61+P61+S61</f>
        <v>5785264</v>
      </c>
    </row>
    <row r="62" spans="1:22">
      <c r="A62" s="21" t="s">
        <v>16</v>
      </c>
      <c r="B62" s="19"/>
      <c r="C62" s="19"/>
      <c r="D62" s="19"/>
      <c r="E62" s="19"/>
      <c r="F62" s="19"/>
      <c r="G62" s="19"/>
      <c r="H62" s="19"/>
      <c r="I62" s="19">
        <v>342900</v>
      </c>
      <c r="J62" s="19">
        <f>H62+I62</f>
        <v>342900</v>
      </c>
      <c r="K62" s="19"/>
      <c r="L62" s="19"/>
      <c r="M62" s="19"/>
      <c r="N62" s="24"/>
      <c r="O62" s="24">
        <v>14607324</v>
      </c>
      <c r="P62" s="20">
        <f>N62+O62</f>
        <v>14607324</v>
      </c>
      <c r="Q62" s="24"/>
      <c r="R62" s="24"/>
      <c r="S62" s="24"/>
      <c r="T62" s="23">
        <f>B62+E62+H62+K62+N62+Q62</f>
        <v>0</v>
      </c>
      <c r="U62" s="18">
        <f>C62+F62+I62+L62+O62+R62</f>
        <v>14950224</v>
      </c>
      <c r="V62" s="22">
        <f>D62+G62+J62+M62+P62+S62</f>
        <v>14950224</v>
      </c>
    </row>
    <row r="63" spans="1:22">
      <c r="A63" s="21" t="s">
        <v>15</v>
      </c>
      <c r="B63" s="19"/>
      <c r="C63" s="19"/>
      <c r="D63" s="19"/>
      <c r="E63" s="19"/>
      <c r="F63" s="19"/>
      <c r="G63" s="19"/>
      <c r="H63" s="19"/>
      <c r="I63" s="19">
        <v>2096999</v>
      </c>
      <c r="J63" s="19">
        <f>H63+I63</f>
        <v>2096999</v>
      </c>
      <c r="K63" s="19"/>
      <c r="L63" s="19"/>
      <c r="M63" s="19"/>
      <c r="N63" s="24"/>
      <c r="O63" s="24">
        <v>27875348</v>
      </c>
      <c r="P63" s="20">
        <f>N63+O63</f>
        <v>27875348</v>
      </c>
      <c r="Q63" s="24"/>
      <c r="R63" s="24"/>
      <c r="S63" s="24"/>
      <c r="T63" s="23">
        <f>B63+E63+H63+K63+N63+Q63</f>
        <v>0</v>
      </c>
      <c r="U63" s="18">
        <f>C63+F63+I63+L63+O63+R63</f>
        <v>29972347</v>
      </c>
      <c r="V63" s="22">
        <f>D63+G63+J63+M63+P63+S63</f>
        <v>29972347</v>
      </c>
    </row>
    <row r="64" spans="1:22">
      <c r="A64" s="21" t="s">
        <v>14</v>
      </c>
      <c r="B64" s="19"/>
      <c r="C64" s="19"/>
      <c r="D64" s="19"/>
      <c r="E64" s="19"/>
      <c r="F64" s="19"/>
      <c r="G64" s="19"/>
      <c r="H64" s="19"/>
      <c r="I64" s="19">
        <v>349497</v>
      </c>
      <c r="J64" s="19">
        <f>H64+I64</f>
        <v>349497</v>
      </c>
      <c r="K64" s="19"/>
      <c r="L64" s="19"/>
      <c r="M64" s="19"/>
      <c r="N64" s="24"/>
      <c r="O64" s="24">
        <v>4648835</v>
      </c>
      <c r="P64" s="20">
        <f>N64+O64</f>
        <v>4648835</v>
      </c>
      <c r="Q64" s="24"/>
      <c r="R64" s="24"/>
      <c r="S64" s="24"/>
      <c r="T64" s="23">
        <f>B64+E64+H64+K64+N64+Q64</f>
        <v>0</v>
      </c>
      <c r="U64" s="18">
        <f>C64+F64+I64+L64+O64+R64</f>
        <v>4998332</v>
      </c>
      <c r="V64" s="22">
        <f>D64+G64+J64+M64+P64+S64</f>
        <v>4998332</v>
      </c>
    </row>
    <row r="65" spans="1:22">
      <c r="A65" s="21" t="s">
        <v>13</v>
      </c>
      <c r="B65" s="19">
        <v>832000</v>
      </c>
      <c r="C65" s="19"/>
      <c r="D65" s="19">
        <f>B65+C65</f>
        <v>832000</v>
      </c>
      <c r="E65" s="19">
        <v>154000</v>
      </c>
      <c r="F65" s="19"/>
      <c r="G65" s="19">
        <f>E65+F65</f>
        <v>154000</v>
      </c>
      <c r="H65" s="19">
        <v>3850322</v>
      </c>
      <c r="I65" s="19">
        <v>102321</v>
      </c>
      <c r="J65" s="19">
        <f>H65+I65</f>
        <v>3952643</v>
      </c>
      <c r="K65" s="19"/>
      <c r="L65" s="19"/>
      <c r="M65" s="19"/>
      <c r="N65" s="24">
        <v>1562000</v>
      </c>
      <c r="O65" s="24">
        <v>22819</v>
      </c>
      <c r="P65" s="20">
        <f>N65+O65</f>
        <v>1584819</v>
      </c>
      <c r="Q65" s="24"/>
      <c r="R65" s="24"/>
      <c r="S65" s="24"/>
      <c r="T65" s="23">
        <f>B65+E65+H65+K65+N65+Q65</f>
        <v>6398322</v>
      </c>
      <c r="U65" s="18">
        <f>C65+F65+I65+L65+O65+R65</f>
        <v>125140</v>
      </c>
      <c r="V65" s="22">
        <f>D65+G65+J65+M65+P65+S65</f>
        <v>6523462</v>
      </c>
    </row>
    <row r="66" spans="1:22" ht="25.5">
      <c r="A66" s="25" t="s">
        <v>12</v>
      </c>
      <c r="B66" s="19"/>
      <c r="C66" s="19"/>
      <c r="D66" s="19">
        <f>B66+C66</f>
        <v>0</v>
      </c>
      <c r="E66" s="19"/>
      <c r="F66" s="19"/>
      <c r="G66" s="19">
        <f>E66+F66</f>
        <v>0</v>
      </c>
      <c r="H66" s="19"/>
      <c r="I66" s="19">
        <v>1221820</v>
      </c>
      <c r="J66" s="19">
        <f>H66+I66</f>
        <v>1221820</v>
      </c>
      <c r="K66" s="19"/>
      <c r="L66" s="19"/>
      <c r="M66" s="19"/>
      <c r="N66" s="24">
        <v>7736000</v>
      </c>
      <c r="O66" s="24">
        <v>1622180</v>
      </c>
      <c r="P66" s="20">
        <f>N66+O66</f>
        <v>9358180</v>
      </c>
      <c r="Q66" s="24"/>
      <c r="R66" s="24"/>
      <c r="S66" s="24"/>
      <c r="T66" s="23">
        <f>B66+E66+H66+K66+N66+Q66</f>
        <v>7736000</v>
      </c>
      <c r="U66" s="18">
        <f>C66+F66+I66+L66+O66+R66</f>
        <v>2844000</v>
      </c>
      <c r="V66" s="22">
        <f>D66+G66+J66+M66+P66+S66</f>
        <v>10580000</v>
      </c>
    </row>
    <row r="67" spans="1:22" ht="24.75" customHeight="1">
      <c r="A67" s="26" t="s">
        <v>11</v>
      </c>
      <c r="B67" s="24"/>
      <c r="C67" s="24"/>
      <c r="D67" s="19">
        <f>B67+C67</f>
        <v>0</v>
      </c>
      <c r="E67" s="24"/>
      <c r="F67" s="24"/>
      <c r="G67" s="19">
        <f>E67+F67</f>
        <v>0</v>
      </c>
      <c r="H67" s="24"/>
      <c r="I67" s="24">
        <v>12175460</v>
      </c>
      <c r="J67" s="19">
        <f>H67+I67</f>
        <v>12175460</v>
      </c>
      <c r="K67" s="19"/>
      <c r="L67" s="19"/>
      <c r="M67" s="19"/>
      <c r="N67" s="24">
        <v>6000000</v>
      </c>
      <c r="O67" s="24">
        <v>40211900</v>
      </c>
      <c r="P67" s="20">
        <f>N67+O67</f>
        <v>46211900</v>
      </c>
      <c r="Q67" s="24"/>
      <c r="R67" s="24"/>
      <c r="S67" s="24"/>
      <c r="T67" s="23">
        <f>B67+E67+H67+K67+N67+Q67</f>
        <v>6000000</v>
      </c>
      <c r="U67" s="18">
        <f>C67+F67+I67+L67+O67+R67</f>
        <v>52387360</v>
      </c>
      <c r="V67" s="22">
        <f>D67+G67+J67+M67+P67+S67</f>
        <v>58387360</v>
      </c>
    </row>
    <row r="68" spans="1:22" ht="38.25">
      <c r="A68" s="25" t="s">
        <v>10</v>
      </c>
      <c r="B68" s="24"/>
      <c r="C68" s="24"/>
      <c r="D68" s="19">
        <f>B68+C68</f>
        <v>0</v>
      </c>
      <c r="E68" s="24"/>
      <c r="F68" s="24"/>
      <c r="G68" s="19">
        <f>E68+F68</f>
        <v>0</v>
      </c>
      <c r="H68" s="24">
        <v>825907</v>
      </c>
      <c r="I68" s="24">
        <v>337893</v>
      </c>
      <c r="J68" s="19">
        <f>H68+I68</f>
        <v>1163800</v>
      </c>
      <c r="K68" s="19"/>
      <c r="L68" s="19"/>
      <c r="M68" s="19"/>
      <c r="N68" s="24">
        <v>674093</v>
      </c>
      <c r="O68" s="24">
        <v>8949236</v>
      </c>
      <c r="P68" s="20">
        <f>N68+O68</f>
        <v>9623329</v>
      </c>
      <c r="Q68" s="24"/>
      <c r="R68" s="24"/>
      <c r="S68" s="24"/>
      <c r="T68" s="23">
        <f>B68+E68+H68+K68+N68+Q68</f>
        <v>1500000</v>
      </c>
      <c r="U68" s="18">
        <f>C68+F68+I68+L68+O68+R68</f>
        <v>9287129</v>
      </c>
      <c r="V68" s="22">
        <f>D68+G68+J68+M68+P68+S68</f>
        <v>10787129</v>
      </c>
    </row>
    <row r="69" spans="1:22">
      <c r="A69" s="21" t="s">
        <v>9</v>
      </c>
      <c r="B69" s="19"/>
      <c r="C69" s="19"/>
      <c r="D69" s="19">
        <f>B69+C69</f>
        <v>0</v>
      </c>
      <c r="E69" s="19"/>
      <c r="F69" s="19"/>
      <c r="G69" s="19"/>
      <c r="H69" s="19"/>
      <c r="I69" s="19"/>
      <c r="J69" s="19"/>
      <c r="K69" s="19"/>
      <c r="L69" s="19"/>
      <c r="M69" s="19">
        <f>K69+L69</f>
        <v>0</v>
      </c>
      <c r="N69" s="24"/>
      <c r="O69" s="24"/>
      <c r="P69" s="20">
        <f>N69+O69</f>
        <v>0</v>
      </c>
      <c r="Q69" s="24">
        <v>3273961</v>
      </c>
      <c r="R69" s="24">
        <v>1861264</v>
      </c>
      <c r="S69" s="19">
        <f>Q69+R69</f>
        <v>5135225</v>
      </c>
      <c r="T69" s="23">
        <f>B69+E69+H69+K69+N69+Q69</f>
        <v>3273961</v>
      </c>
      <c r="U69" s="18">
        <f>C69+F69+I69+L69+O69+R69</f>
        <v>1861264</v>
      </c>
      <c r="V69" s="22">
        <f>D69+G69+J69+M69+P69+S69</f>
        <v>5135225</v>
      </c>
    </row>
    <row r="70" spans="1:22">
      <c r="A70" s="21" t="s">
        <v>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4"/>
      <c r="O70" s="24"/>
      <c r="P70" s="20"/>
      <c r="Q70" s="24"/>
      <c r="R70" s="24">
        <v>4779900</v>
      </c>
      <c r="S70" s="19">
        <f>Q70+R70</f>
        <v>4779900</v>
      </c>
      <c r="T70" s="23"/>
      <c r="U70" s="18">
        <f>C70+F70+I70+L70+O70+R70</f>
        <v>4779900</v>
      </c>
      <c r="V70" s="22">
        <f>D70+G70+J70+M70+P70+S70</f>
        <v>4779900</v>
      </c>
    </row>
    <row r="71" spans="1:22">
      <c r="A71" s="21" t="s">
        <v>7</v>
      </c>
      <c r="B71" s="19"/>
      <c r="C71" s="19"/>
      <c r="D71" s="19">
        <f>B71+C71</f>
        <v>0</v>
      </c>
      <c r="E71" s="19"/>
      <c r="F71" s="19"/>
      <c r="G71" s="19"/>
      <c r="H71" s="19"/>
      <c r="I71" s="19"/>
      <c r="J71" s="19"/>
      <c r="K71" s="19"/>
      <c r="L71" s="19"/>
      <c r="M71" s="19">
        <f>K71+L71</f>
        <v>0</v>
      </c>
      <c r="N71" s="19"/>
      <c r="O71" s="19"/>
      <c r="P71" s="20">
        <f>N71+O71</f>
        <v>0</v>
      </c>
      <c r="Q71" s="19">
        <v>3611360</v>
      </c>
      <c r="R71" s="19">
        <v>7340348</v>
      </c>
      <c r="S71" s="19">
        <f>Q71+R71</f>
        <v>10951708</v>
      </c>
      <c r="T71" s="18">
        <f>B71+E71+H71+K71+N71+Q71</f>
        <v>3611360</v>
      </c>
      <c r="U71" s="18">
        <f>C71+F71+I71+L71+O71+R71</f>
        <v>7340348</v>
      </c>
      <c r="V71" s="22">
        <f>D71+G71+J71+M71+P71+S71</f>
        <v>10951708</v>
      </c>
    </row>
    <row r="72" spans="1:22">
      <c r="A72" s="21" t="s">
        <v>6</v>
      </c>
      <c r="B72" s="19"/>
      <c r="C72" s="19"/>
      <c r="D72" s="19">
        <f>B72+C72</f>
        <v>0</v>
      </c>
      <c r="E72" s="19"/>
      <c r="F72" s="19"/>
      <c r="G72" s="19"/>
      <c r="H72" s="19"/>
      <c r="I72" s="19"/>
      <c r="J72" s="19"/>
      <c r="K72" s="19"/>
      <c r="L72" s="19"/>
      <c r="M72" s="19">
        <f>K72+L72</f>
        <v>0</v>
      </c>
      <c r="N72" s="19"/>
      <c r="O72" s="19"/>
      <c r="P72" s="20">
        <f>N72+O72</f>
        <v>0</v>
      </c>
      <c r="Q72" s="19">
        <v>4460068</v>
      </c>
      <c r="R72" s="19"/>
      <c r="S72" s="19">
        <f>Q72+R72</f>
        <v>4460068</v>
      </c>
      <c r="T72" s="18">
        <f>B72+E72+H72+K72+N72+Q72</f>
        <v>4460068</v>
      </c>
      <c r="U72" s="18">
        <f>C72+F72+I72+L72+O72+R72</f>
        <v>0</v>
      </c>
      <c r="V72" s="22">
        <f>D72+G72+J72+M72+P72+S72</f>
        <v>4460068</v>
      </c>
    </row>
    <row r="73" spans="1:22" ht="13.5" thickBot="1">
      <c r="A73" s="21" t="s">
        <v>5</v>
      </c>
      <c r="B73" s="19"/>
      <c r="C73" s="19"/>
      <c r="D73" s="19">
        <f>B73+C73</f>
        <v>0</v>
      </c>
      <c r="E73" s="19"/>
      <c r="F73" s="19"/>
      <c r="G73" s="19"/>
      <c r="H73" s="19"/>
      <c r="I73" s="19"/>
      <c r="J73" s="19"/>
      <c r="K73" s="19">
        <v>1697740</v>
      </c>
      <c r="L73" s="19">
        <v>-50779</v>
      </c>
      <c r="M73" s="19">
        <f>K73+L73</f>
        <v>1646961</v>
      </c>
      <c r="N73" s="19"/>
      <c r="O73" s="19"/>
      <c r="P73" s="20">
        <f>N73+O73</f>
        <v>0</v>
      </c>
      <c r="Q73" s="19"/>
      <c r="R73" s="19"/>
      <c r="S73" s="19">
        <f>Q73+R73</f>
        <v>0</v>
      </c>
      <c r="T73" s="18">
        <f>B73+E73+H73+K73+N73+Q73</f>
        <v>1697740</v>
      </c>
      <c r="U73" s="18">
        <f>C73+F73+I73+L73+O73+R73</f>
        <v>-50779</v>
      </c>
      <c r="V73" s="22">
        <f>D73+G73+J73+M73+P73+S73</f>
        <v>1646961</v>
      </c>
    </row>
    <row r="74" spans="1:22" ht="13.5" hidden="1" thickBot="1">
      <c r="A74" s="21" t="s">
        <v>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>
        <f>K74+L74</f>
        <v>0</v>
      </c>
      <c r="N74" s="19"/>
      <c r="O74" s="19"/>
      <c r="P74" s="20">
        <f>N74+O74</f>
        <v>0</v>
      </c>
      <c r="Q74" s="19"/>
      <c r="R74" s="19"/>
      <c r="S74" s="19">
        <f>Q74+R74</f>
        <v>0</v>
      </c>
      <c r="T74" s="18">
        <f>B74+E74+H74+K74+N74+Q74</f>
        <v>0</v>
      </c>
      <c r="U74" s="18">
        <f>C74+F74+I74+L74+O74+R74</f>
        <v>0</v>
      </c>
      <c r="V74" s="17">
        <f>D74+G74+J74+M74+P74+S74</f>
        <v>0</v>
      </c>
    </row>
    <row r="75" spans="1:22" ht="13.5" thickBot="1">
      <c r="A75" s="16" t="s">
        <v>3</v>
      </c>
      <c r="B75" s="15">
        <f>SUM(B39:B74)</f>
        <v>18682519</v>
      </c>
      <c r="C75" s="15">
        <f>SUM(C39:C74)</f>
        <v>-2884227</v>
      </c>
      <c r="D75" s="15">
        <f>SUM(D39:D74)</f>
        <v>15798292</v>
      </c>
      <c r="E75" s="15">
        <f>SUM(E39:E74)</f>
        <v>3991843</v>
      </c>
      <c r="F75" s="15">
        <f>SUM(F39:F74)</f>
        <v>-663852</v>
      </c>
      <c r="G75" s="15">
        <f>SUM(G39:G74)</f>
        <v>3327991</v>
      </c>
      <c r="H75" s="15">
        <f>SUM(H39:H74)</f>
        <v>105110250</v>
      </c>
      <c r="I75" s="15">
        <f>SUM(I39:I74)</f>
        <v>54900951</v>
      </c>
      <c r="J75" s="15">
        <f>SUM(J39:J74)</f>
        <v>160011201</v>
      </c>
      <c r="K75" s="15">
        <f>SUM(K39:K74)</f>
        <v>8722740</v>
      </c>
      <c r="L75" s="15">
        <f>SUM(L39:L74)</f>
        <v>-20779</v>
      </c>
      <c r="M75" s="15">
        <f>SUM(M39:M74)</f>
        <v>8701961</v>
      </c>
      <c r="N75" s="15">
        <f>SUM(N39:N74)</f>
        <v>303039472</v>
      </c>
      <c r="O75" s="15">
        <f>SUM(O39:O74)</f>
        <v>86486433</v>
      </c>
      <c r="P75" s="15">
        <f>SUM(P39:P74)</f>
        <v>389525905</v>
      </c>
      <c r="Q75" s="15">
        <f>SUM(Q39:Q74)</f>
        <v>11345389</v>
      </c>
      <c r="R75" s="15">
        <f>SUM(R39:R74)</f>
        <v>13981512</v>
      </c>
      <c r="S75" s="15">
        <f>SUM(S39:S74)</f>
        <v>25326901</v>
      </c>
      <c r="T75" s="14">
        <f>SUM(T39:T74)</f>
        <v>450892213</v>
      </c>
      <c r="U75" s="14">
        <f>SUM(U39:U74)</f>
        <v>151800038</v>
      </c>
      <c r="V75" s="13">
        <f>SUM(V39:V74)</f>
        <v>602692251</v>
      </c>
    </row>
    <row r="76" spans="1:22" ht="13.5" thickBot="1">
      <c r="A76" s="11" t="s">
        <v>2</v>
      </c>
      <c r="B76" s="12">
        <f>B75+B37</f>
        <v>173477079</v>
      </c>
      <c r="C76" s="12">
        <f>C75+C37</f>
        <v>11880578</v>
      </c>
      <c r="D76" s="12">
        <f>D75+D37</f>
        <v>185357657</v>
      </c>
      <c r="E76" s="12">
        <f>E75+E37</f>
        <v>31854596</v>
      </c>
      <c r="F76" s="12">
        <f>F75+F37</f>
        <v>53532</v>
      </c>
      <c r="G76" s="12">
        <f>G75+G37</f>
        <v>31908128</v>
      </c>
      <c r="H76" s="12">
        <f>H75+H37</f>
        <v>183088636</v>
      </c>
      <c r="I76" s="12">
        <f>I75+I37</f>
        <v>52178076</v>
      </c>
      <c r="J76" s="12">
        <f>J75+J37</f>
        <v>235266712</v>
      </c>
      <c r="K76" s="12">
        <f>K75+K37</f>
        <v>168611480</v>
      </c>
      <c r="L76" s="12">
        <f>L75+L37</f>
        <v>353302</v>
      </c>
      <c r="M76" s="12">
        <f>M75+M37</f>
        <v>168964782</v>
      </c>
      <c r="N76" s="12">
        <f>N75+N37</f>
        <v>307886851</v>
      </c>
      <c r="O76" s="12">
        <f>O75+O37</f>
        <v>85190568</v>
      </c>
      <c r="P76" s="12">
        <f>P75+P37</f>
        <v>393077419</v>
      </c>
      <c r="Q76" s="12">
        <f>Q75+Q37</f>
        <v>14230908</v>
      </c>
      <c r="R76" s="12">
        <f>R75+R37</f>
        <v>22960978</v>
      </c>
      <c r="S76" s="12">
        <f>S75+S37</f>
        <v>37191886</v>
      </c>
      <c r="T76" s="7">
        <f>T75+T37</f>
        <v>879149550</v>
      </c>
      <c r="U76" s="7">
        <f>U75+U37</f>
        <v>172617034</v>
      </c>
      <c r="V76" s="6">
        <f>T76+U76</f>
        <v>1051766584</v>
      </c>
    </row>
    <row r="77" spans="1:22" ht="15.75" customHeight="1" thickBot="1">
      <c r="A77" s="11" t="s">
        <v>1</v>
      </c>
      <c r="B77" s="8"/>
      <c r="C77" s="8"/>
      <c r="D77" s="8"/>
      <c r="E77" s="8"/>
      <c r="F77" s="8"/>
      <c r="G77" s="8"/>
      <c r="H77" s="8"/>
      <c r="I77" s="8"/>
      <c r="J77" s="8"/>
      <c r="K77" s="10">
        <v>-160770680</v>
      </c>
      <c r="L77" s="10">
        <v>2536378</v>
      </c>
      <c r="M77" s="9">
        <v>-158234302</v>
      </c>
      <c r="N77" s="8"/>
      <c r="O77" s="8"/>
      <c r="P77" s="8"/>
      <c r="Q77" s="8"/>
      <c r="R77" s="8"/>
      <c r="S77" s="8"/>
      <c r="T77" s="7">
        <f>K77</f>
        <v>-160770680</v>
      </c>
      <c r="U77" s="7">
        <f>L77</f>
        <v>2536378</v>
      </c>
      <c r="V77" s="6">
        <f>T77+U77</f>
        <v>-158234302</v>
      </c>
    </row>
    <row r="78" spans="1:22" ht="19.5" customHeight="1" thickBot="1">
      <c r="A78" s="5" t="s">
        <v>0</v>
      </c>
      <c r="B78" s="4">
        <f>B76-B77</f>
        <v>173477079</v>
      </c>
      <c r="C78" s="4">
        <f>C76-C77</f>
        <v>11880578</v>
      </c>
      <c r="D78" s="4">
        <f>D76-D77</f>
        <v>185357657</v>
      </c>
      <c r="E78" s="4">
        <f>E76-E77</f>
        <v>31854596</v>
      </c>
      <c r="F78" s="4">
        <f>F76-F77</f>
        <v>53532</v>
      </c>
      <c r="G78" s="4">
        <f>G76-G77</f>
        <v>31908128</v>
      </c>
      <c r="H78" s="4">
        <f>H76-H77</f>
        <v>183088636</v>
      </c>
      <c r="I78" s="4">
        <f>I76-I77</f>
        <v>52178076</v>
      </c>
      <c r="J78" s="4">
        <f>J76-J77</f>
        <v>235266712</v>
      </c>
      <c r="K78" s="4">
        <f>K76+K77</f>
        <v>7840800</v>
      </c>
      <c r="L78" s="4">
        <f>L76+L77</f>
        <v>2889680</v>
      </c>
      <c r="M78" s="4">
        <f>M76+M77</f>
        <v>10730480</v>
      </c>
      <c r="N78" s="4">
        <f>N76-N77</f>
        <v>307886851</v>
      </c>
      <c r="O78" s="4">
        <f>O76-O77</f>
        <v>85190568</v>
      </c>
      <c r="P78" s="4">
        <f>P76-P77</f>
        <v>393077419</v>
      </c>
      <c r="Q78" s="4">
        <f>Q76-Q77</f>
        <v>14230908</v>
      </c>
      <c r="R78" s="4">
        <f>R76-R77</f>
        <v>22960978</v>
      </c>
      <c r="S78" s="4">
        <f>S76-S77</f>
        <v>37191886</v>
      </c>
      <c r="T78" s="3">
        <f>T76+T77</f>
        <v>718378870</v>
      </c>
      <c r="U78" s="3">
        <f>U76+U77</f>
        <v>175153412</v>
      </c>
      <c r="V78" s="2">
        <f>V76+V77</f>
        <v>893532282</v>
      </c>
    </row>
  </sheetData>
  <mergeCells count="10">
    <mergeCell ref="A1:V1"/>
    <mergeCell ref="A3:V3"/>
    <mergeCell ref="A4:V4"/>
    <mergeCell ref="B5:D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E3C8-30B7-4A66-81CF-061165B0AD07}">
  <sheetPr>
    <tabColor rgb="FF66FF99"/>
  </sheetPr>
  <dimension ref="A1:F68"/>
  <sheetViews>
    <sheetView tabSelected="1" topLeftCell="A4" zoomScale="120" zoomScaleNormal="120" workbookViewId="0">
      <selection activeCell="A9" sqref="A9"/>
    </sheetView>
  </sheetViews>
  <sheetFormatPr defaultRowHeight="12.75"/>
  <cols>
    <col min="1" max="1" width="41.140625" style="1" customWidth="1"/>
    <col min="2" max="2" width="11.5703125" style="1" customWidth="1"/>
    <col min="3" max="3" width="11.7109375" style="1" customWidth="1"/>
    <col min="4" max="4" width="10.85546875" style="1" bestFit="1" customWidth="1"/>
    <col min="5" max="5" width="11.85546875" style="1" bestFit="1" customWidth="1"/>
    <col min="6" max="256" width="9.140625" style="1"/>
    <col min="257" max="257" width="41.140625" style="1" customWidth="1"/>
    <col min="258" max="258" width="11.5703125" style="1" customWidth="1"/>
    <col min="259" max="259" width="11.7109375" style="1" customWidth="1"/>
    <col min="260" max="260" width="10.85546875" style="1" bestFit="1" customWidth="1"/>
    <col min="261" max="261" width="11.85546875" style="1" bestFit="1" customWidth="1"/>
    <col min="262" max="512" width="9.140625" style="1"/>
    <col min="513" max="513" width="41.140625" style="1" customWidth="1"/>
    <col min="514" max="514" width="11.5703125" style="1" customWidth="1"/>
    <col min="515" max="515" width="11.7109375" style="1" customWidth="1"/>
    <col min="516" max="516" width="10.85546875" style="1" bestFit="1" customWidth="1"/>
    <col min="517" max="517" width="11.85546875" style="1" bestFit="1" customWidth="1"/>
    <col min="518" max="768" width="9.140625" style="1"/>
    <col min="769" max="769" width="41.140625" style="1" customWidth="1"/>
    <col min="770" max="770" width="11.5703125" style="1" customWidth="1"/>
    <col min="771" max="771" width="11.7109375" style="1" customWidth="1"/>
    <col min="772" max="772" width="10.85546875" style="1" bestFit="1" customWidth="1"/>
    <col min="773" max="773" width="11.85546875" style="1" bestFit="1" customWidth="1"/>
    <col min="774" max="1024" width="9.140625" style="1"/>
    <col min="1025" max="1025" width="41.140625" style="1" customWidth="1"/>
    <col min="1026" max="1026" width="11.5703125" style="1" customWidth="1"/>
    <col min="1027" max="1027" width="11.7109375" style="1" customWidth="1"/>
    <col min="1028" max="1028" width="10.85546875" style="1" bestFit="1" customWidth="1"/>
    <col min="1029" max="1029" width="11.85546875" style="1" bestFit="1" customWidth="1"/>
    <col min="1030" max="1280" width="9.140625" style="1"/>
    <col min="1281" max="1281" width="41.140625" style="1" customWidth="1"/>
    <col min="1282" max="1282" width="11.5703125" style="1" customWidth="1"/>
    <col min="1283" max="1283" width="11.7109375" style="1" customWidth="1"/>
    <col min="1284" max="1284" width="10.85546875" style="1" bestFit="1" customWidth="1"/>
    <col min="1285" max="1285" width="11.85546875" style="1" bestFit="1" customWidth="1"/>
    <col min="1286" max="1536" width="9.140625" style="1"/>
    <col min="1537" max="1537" width="41.140625" style="1" customWidth="1"/>
    <col min="1538" max="1538" width="11.5703125" style="1" customWidth="1"/>
    <col min="1539" max="1539" width="11.7109375" style="1" customWidth="1"/>
    <col min="1540" max="1540" width="10.85546875" style="1" bestFit="1" customWidth="1"/>
    <col min="1541" max="1541" width="11.85546875" style="1" bestFit="1" customWidth="1"/>
    <col min="1542" max="1792" width="9.140625" style="1"/>
    <col min="1793" max="1793" width="41.140625" style="1" customWidth="1"/>
    <col min="1794" max="1794" width="11.5703125" style="1" customWidth="1"/>
    <col min="1795" max="1795" width="11.7109375" style="1" customWidth="1"/>
    <col min="1796" max="1796" width="10.85546875" style="1" bestFit="1" customWidth="1"/>
    <col min="1797" max="1797" width="11.85546875" style="1" bestFit="1" customWidth="1"/>
    <col min="1798" max="2048" width="9.140625" style="1"/>
    <col min="2049" max="2049" width="41.140625" style="1" customWidth="1"/>
    <col min="2050" max="2050" width="11.5703125" style="1" customWidth="1"/>
    <col min="2051" max="2051" width="11.7109375" style="1" customWidth="1"/>
    <col min="2052" max="2052" width="10.85546875" style="1" bestFit="1" customWidth="1"/>
    <col min="2053" max="2053" width="11.85546875" style="1" bestFit="1" customWidth="1"/>
    <col min="2054" max="2304" width="9.140625" style="1"/>
    <col min="2305" max="2305" width="41.140625" style="1" customWidth="1"/>
    <col min="2306" max="2306" width="11.5703125" style="1" customWidth="1"/>
    <col min="2307" max="2307" width="11.7109375" style="1" customWidth="1"/>
    <col min="2308" max="2308" width="10.85546875" style="1" bestFit="1" customWidth="1"/>
    <col min="2309" max="2309" width="11.85546875" style="1" bestFit="1" customWidth="1"/>
    <col min="2310" max="2560" width="9.140625" style="1"/>
    <col min="2561" max="2561" width="41.140625" style="1" customWidth="1"/>
    <col min="2562" max="2562" width="11.5703125" style="1" customWidth="1"/>
    <col min="2563" max="2563" width="11.7109375" style="1" customWidth="1"/>
    <col min="2564" max="2564" width="10.85546875" style="1" bestFit="1" customWidth="1"/>
    <col min="2565" max="2565" width="11.85546875" style="1" bestFit="1" customWidth="1"/>
    <col min="2566" max="2816" width="9.140625" style="1"/>
    <col min="2817" max="2817" width="41.140625" style="1" customWidth="1"/>
    <col min="2818" max="2818" width="11.5703125" style="1" customWidth="1"/>
    <col min="2819" max="2819" width="11.7109375" style="1" customWidth="1"/>
    <col min="2820" max="2820" width="10.85546875" style="1" bestFit="1" customWidth="1"/>
    <col min="2821" max="2821" width="11.85546875" style="1" bestFit="1" customWidth="1"/>
    <col min="2822" max="3072" width="9.140625" style="1"/>
    <col min="3073" max="3073" width="41.140625" style="1" customWidth="1"/>
    <col min="3074" max="3074" width="11.5703125" style="1" customWidth="1"/>
    <col min="3075" max="3075" width="11.7109375" style="1" customWidth="1"/>
    <col min="3076" max="3076" width="10.85546875" style="1" bestFit="1" customWidth="1"/>
    <col min="3077" max="3077" width="11.85546875" style="1" bestFit="1" customWidth="1"/>
    <col min="3078" max="3328" width="9.140625" style="1"/>
    <col min="3329" max="3329" width="41.140625" style="1" customWidth="1"/>
    <col min="3330" max="3330" width="11.5703125" style="1" customWidth="1"/>
    <col min="3331" max="3331" width="11.7109375" style="1" customWidth="1"/>
    <col min="3332" max="3332" width="10.85546875" style="1" bestFit="1" customWidth="1"/>
    <col min="3333" max="3333" width="11.85546875" style="1" bestFit="1" customWidth="1"/>
    <col min="3334" max="3584" width="9.140625" style="1"/>
    <col min="3585" max="3585" width="41.140625" style="1" customWidth="1"/>
    <col min="3586" max="3586" width="11.5703125" style="1" customWidth="1"/>
    <col min="3587" max="3587" width="11.7109375" style="1" customWidth="1"/>
    <col min="3588" max="3588" width="10.85546875" style="1" bestFit="1" customWidth="1"/>
    <col min="3589" max="3589" width="11.85546875" style="1" bestFit="1" customWidth="1"/>
    <col min="3590" max="3840" width="9.140625" style="1"/>
    <col min="3841" max="3841" width="41.140625" style="1" customWidth="1"/>
    <col min="3842" max="3842" width="11.5703125" style="1" customWidth="1"/>
    <col min="3843" max="3843" width="11.7109375" style="1" customWidth="1"/>
    <col min="3844" max="3844" width="10.85546875" style="1" bestFit="1" customWidth="1"/>
    <col min="3845" max="3845" width="11.85546875" style="1" bestFit="1" customWidth="1"/>
    <col min="3846" max="4096" width="9.140625" style="1"/>
    <col min="4097" max="4097" width="41.140625" style="1" customWidth="1"/>
    <col min="4098" max="4098" width="11.5703125" style="1" customWidth="1"/>
    <col min="4099" max="4099" width="11.7109375" style="1" customWidth="1"/>
    <col min="4100" max="4100" width="10.85546875" style="1" bestFit="1" customWidth="1"/>
    <col min="4101" max="4101" width="11.85546875" style="1" bestFit="1" customWidth="1"/>
    <col min="4102" max="4352" width="9.140625" style="1"/>
    <col min="4353" max="4353" width="41.140625" style="1" customWidth="1"/>
    <col min="4354" max="4354" width="11.5703125" style="1" customWidth="1"/>
    <col min="4355" max="4355" width="11.7109375" style="1" customWidth="1"/>
    <col min="4356" max="4356" width="10.85546875" style="1" bestFit="1" customWidth="1"/>
    <col min="4357" max="4357" width="11.85546875" style="1" bestFit="1" customWidth="1"/>
    <col min="4358" max="4608" width="9.140625" style="1"/>
    <col min="4609" max="4609" width="41.140625" style="1" customWidth="1"/>
    <col min="4610" max="4610" width="11.5703125" style="1" customWidth="1"/>
    <col min="4611" max="4611" width="11.7109375" style="1" customWidth="1"/>
    <col min="4612" max="4612" width="10.85546875" style="1" bestFit="1" customWidth="1"/>
    <col min="4613" max="4613" width="11.85546875" style="1" bestFit="1" customWidth="1"/>
    <col min="4614" max="4864" width="9.140625" style="1"/>
    <col min="4865" max="4865" width="41.140625" style="1" customWidth="1"/>
    <col min="4866" max="4866" width="11.5703125" style="1" customWidth="1"/>
    <col min="4867" max="4867" width="11.7109375" style="1" customWidth="1"/>
    <col min="4868" max="4868" width="10.85546875" style="1" bestFit="1" customWidth="1"/>
    <col min="4869" max="4869" width="11.85546875" style="1" bestFit="1" customWidth="1"/>
    <col min="4870" max="5120" width="9.140625" style="1"/>
    <col min="5121" max="5121" width="41.140625" style="1" customWidth="1"/>
    <col min="5122" max="5122" width="11.5703125" style="1" customWidth="1"/>
    <col min="5123" max="5123" width="11.7109375" style="1" customWidth="1"/>
    <col min="5124" max="5124" width="10.85546875" style="1" bestFit="1" customWidth="1"/>
    <col min="5125" max="5125" width="11.85546875" style="1" bestFit="1" customWidth="1"/>
    <col min="5126" max="5376" width="9.140625" style="1"/>
    <col min="5377" max="5377" width="41.140625" style="1" customWidth="1"/>
    <col min="5378" max="5378" width="11.5703125" style="1" customWidth="1"/>
    <col min="5379" max="5379" width="11.7109375" style="1" customWidth="1"/>
    <col min="5380" max="5380" width="10.85546875" style="1" bestFit="1" customWidth="1"/>
    <col min="5381" max="5381" width="11.85546875" style="1" bestFit="1" customWidth="1"/>
    <col min="5382" max="5632" width="9.140625" style="1"/>
    <col min="5633" max="5633" width="41.140625" style="1" customWidth="1"/>
    <col min="5634" max="5634" width="11.5703125" style="1" customWidth="1"/>
    <col min="5635" max="5635" width="11.7109375" style="1" customWidth="1"/>
    <col min="5636" max="5636" width="10.85546875" style="1" bestFit="1" customWidth="1"/>
    <col min="5637" max="5637" width="11.85546875" style="1" bestFit="1" customWidth="1"/>
    <col min="5638" max="5888" width="9.140625" style="1"/>
    <col min="5889" max="5889" width="41.140625" style="1" customWidth="1"/>
    <col min="5890" max="5890" width="11.5703125" style="1" customWidth="1"/>
    <col min="5891" max="5891" width="11.7109375" style="1" customWidth="1"/>
    <col min="5892" max="5892" width="10.85546875" style="1" bestFit="1" customWidth="1"/>
    <col min="5893" max="5893" width="11.85546875" style="1" bestFit="1" customWidth="1"/>
    <col min="5894" max="6144" width="9.140625" style="1"/>
    <col min="6145" max="6145" width="41.140625" style="1" customWidth="1"/>
    <col min="6146" max="6146" width="11.5703125" style="1" customWidth="1"/>
    <col min="6147" max="6147" width="11.7109375" style="1" customWidth="1"/>
    <col min="6148" max="6148" width="10.85546875" style="1" bestFit="1" customWidth="1"/>
    <col min="6149" max="6149" width="11.85546875" style="1" bestFit="1" customWidth="1"/>
    <col min="6150" max="6400" width="9.140625" style="1"/>
    <col min="6401" max="6401" width="41.140625" style="1" customWidth="1"/>
    <col min="6402" max="6402" width="11.5703125" style="1" customWidth="1"/>
    <col min="6403" max="6403" width="11.7109375" style="1" customWidth="1"/>
    <col min="6404" max="6404" width="10.85546875" style="1" bestFit="1" customWidth="1"/>
    <col min="6405" max="6405" width="11.85546875" style="1" bestFit="1" customWidth="1"/>
    <col min="6406" max="6656" width="9.140625" style="1"/>
    <col min="6657" max="6657" width="41.140625" style="1" customWidth="1"/>
    <col min="6658" max="6658" width="11.5703125" style="1" customWidth="1"/>
    <col min="6659" max="6659" width="11.7109375" style="1" customWidth="1"/>
    <col min="6660" max="6660" width="10.85546875" style="1" bestFit="1" customWidth="1"/>
    <col min="6661" max="6661" width="11.85546875" style="1" bestFit="1" customWidth="1"/>
    <col min="6662" max="6912" width="9.140625" style="1"/>
    <col min="6913" max="6913" width="41.140625" style="1" customWidth="1"/>
    <col min="6914" max="6914" width="11.5703125" style="1" customWidth="1"/>
    <col min="6915" max="6915" width="11.7109375" style="1" customWidth="1"/>
    <col min="6916" max="6916" width="10.85546875" style="1" bestFit="1" customWidth="1"/>
    <col min="6917" max="6917" width="11.85546875" style="1" bestFit="1" customWidth="1"/>
    <col min="6918" max="7168" width="9.140625" style="1"/>
    <col min="7169" max="7169" width="41.140625" style="1" customWidth="1"/>
    <col min="7170" max="7170" width="11.5703125" style="1" customWidth="1"/>
    <col min="7171" max="7171" width="11.7109375" style="1" customWidth="1"/>
    <col min="7172" max="7172" width="10.85546875" style="1" bestFit="1" customWidth="1"/>
    <col min="7173" max="7173" width="11.85546875" style="1" bestFit="1" customWidth="1"/>
    <col min="7174" max="7424" width="9.140625" style="1"/>
    <col min="7425" max="7425" width="41.140625" style="1" customWidth="1"/>
    <col min="7426" max="7426" width="11.5703125" style="1" customWidth="1"/>
    <col min="7427" max="7427" width="11.7109375" style="1" customWidth="1"/>
    <col min="7428" max="7428" width="10.85546875" style="1" bestFit="1" customWidth="1"/>
    <col min="7429" max="7429" width="11.85546875" style="1" bestFit="1" customWidth="1"/>
    <col min="7430" max="7680" width="9.140625" style="1"/>
    <col min="7681" max="7681" width="41.140625" style="1" customWidth="1"/>
    <col min="7682" max="7682" width="11.5703125" style="1" customWidth="1"/>
    <col min="7683" max="7683" width="11.7109375" style="1" customWidth="1"/>
    <col min="7684" max="7684" width="10.85546875" style="1" bestFit="1" customWidth="1"/>
    <col min="7685" max="7685" width="11.85546875" style="1" bestFit="1" customWidth="1"/>
    <col min="7686" max="7936" width="9.140625" style="1"/>
    <col min="7937" max="7937" width="41.140625" style="1" customWidth="1"/>
    <col min="7938" max="7938" width="11.5703125" style="1" customWidth="1"/>
    <col min="7939" max="7939" width="11.7109375" style="1" customWidth="1"/>
    <col min="7940" max="7940" width="10.85546875" style="1" bestFit="1" customWidth="1"/>
    <col min="7941" max="7941" width="11.85546875" style="1" bestFit="1" customWidth="1"/>
    <col min="7942" max="8192" width="9.140625" style="1"/>
    <col min="8193" max="8193" width="41.140625" style="1" customWidth="1"/>
    <col min="8194" max="8194" width="11.5703125" style="1" customWidth="1"/>
    <col min="8195" max="8195" width="11.7109375" style="1" customWidth="1"/>
    <col min="8196" max="8196" width="10.85546875" style="1" bestFit="1" customWidth="1"/>
    <col min="8197" max="8197" width="11.85546875" style="1" bestFit="1" customWidth="1"/>
    <col min="8198" max="8448" width="9.140625" style="1"/>
    <col min="8449" max="8449" width="41.140625" style="1" customWidth="1"/>
    <col min="8450" max="8450" width="11.5703125" style="1" customWidth="1"/>
    <col min="8451" max="8451" width="11.7109375" style="1" customWidth="1"/>
    <col min="8452" max="8452" width="10.85546875" style="1" bestFit="1" customWidth="1"/>
    <col min="8453" max="8453" width="11.85546875" style="1" bestFit="1" customWidth="1"/>
    <col min="8454" max="8704" width="9.140625" style="1"/>
    <col min="8705" max="8705" width="41.140625" style="1" customWidth="1"/>
    <col min="8706" max="8706" width="11.5703125" style="1" customWidth="1"/>
    <col min="8707" max="8707" width="11.7109375" style="1" customWidth="1"/>
    <col min="8708" max="8708" width="10.85546875" style="1" bestFit="1" customWidth="1"/>
    <col min="8709" max="8709" width="11.85546875" style="1" bestFit="1" customWidth="1"/>
    <col min="8710" max="8960" width="9.140625" style="1"/>
    <col min="8961" max="8961" width="41.140625" style="1" customWidth="1"/>
    <col min="8962" max="8962" width="11.5703125" style="1" customWidth="1"/>
    <col min="8963" max="8963" width="11.7109375" style="1" customWidth="1"/>
    <col min="8964" max="8964" width="10.85546875" style="1" bestFit="1" customWidth="1"/>
    <col min="8965" max="8965" width="11.85546875" style="1" bestFit="1" customWidth="1"/>
    <col min="8966" max="9216" width="9.140625" style="1"/>
    <col min="9217" max="9217" width="41.140625" style="1" customWidth="1"/>
    <col min="9218" max="9218" width="11.5703125" style="1" customWidth="1"/>
    <col min="9219" max="9219" width="11.7109375" style="1" customWidth="1"/>
    <col min="9220" max="9220" width="10.85546875" style="1" bestFit="1" customWidth="1"/>
    <col min="9221" max="9221" width="11.85546875" style="1" bestFit="1" customWidth="1"/>
    <col min="9222" max="9472" width="9.140625" style="1"/>
    <col min="9473" max="9473" width="41.140625" style="1" customWidth="1"/>
    <col min="9474" max="9474" width="11.5703125" style="1" customWidth="1"/>
    <col min="9475" max="9475" width="11.7109375" style="1" customWidth="1"/>
    <col min="9476" max="9476" width="10.85546875" style="1" bestFit="1" customWidth="1"/>
    <col min="9477" max="9477" width="11.85546875" style="1" bestFit="1" customWidth="1"/>
    <col min="9478" max="9728" width="9.140625" style="1"/>
    <col min="9729" max="9729" width="41.140625" style="1" customWidth="1"/>
    <col min="9730" max="9730" width="11.5703125" style="1" customWidth="1"/>
    <col min="9731" max="9731" width="11.7109375" style="1" customWidth="1"/>
    <col min="9732" max="9732" width="10.85546875" style="1" bestFit="1" customWidth="1"/>
    <col min="9733" max="9733" width="11.85546875" style="1" bestFit="1" customWidth="1"/>
    <col min="9734" max="9984" width="9.140625" style="1"/>
    <col min="9985" max="9985" width="41.140625" style="1" customWidth="1"/>
    <col min="9986" max="9986" width="11.5703125" style="1" customWidth="1"/>
    <col min="9987" max="9987" width="11.7109375" style="1" customWidth="1"/>
    <col min="9988" max="9988" width="10.85546875" style="1" bestFit="1" customWidth="1"/>
    <col min="9989" max="9989" width="11.85546875" style="1" bestFit="1" customWidth="1"/>
    <col min="9990" max="10240" width="9.140625" style="1"/>
    <col min="10241" max="10241" width="41.140625" style="1" customWidth="1"/>
    <col min="10242" max="10242" width="11.5703125" style="1" customWidth="1"/>
    <col min="10243" max="10243" width="11.7109375" style="1" customWidth="1"/>
    <col min="10244" max="10244" width="10.85546875" style="1" bestFit="1" customWidth="1"/>
    <col min="10245" max="10245" width="11.85546875" style="1" bestFit="1" customWidth="1"/>
    <col min="10246" max="10496" width="9.140625" style="1"/>
    <col min="10497" max="10497" width="41.140625" style="1" customWidth="1"/>
    <col min="10498" max="10498" width="11.5703125" style="1" customWidth="1"/>
    <col min="10499" max="10499" width="11.7109375" style="1" customWidth="1"/>
    <col min="10500" max="10500" width="10.85546875" style="1" bestFit="1" customWidth="1"/>
    <col min="10501" max="10501" width="11.85546875" style="1" bestFit="1" customWidth="1"/>
    <col min="10502" max="10752" width="9.140625" style="1"/>
    <col min="10753" max="10753" width="41.140625" style="1" customWidth="1"/>
    <col min="10754" max="10754" width="11.5703125" style="1" customWidth="1"/>
    <col min="10755" max="10755" width="11.7109375" style="1" customWidth="1"/>
    <col min="10756" max="10756" width="10.85546875" style="1" bestFit="1" customWidth="1"/>
    <col min="10757" max="10757" width="11.85546875" style="1" bestFit="1" customWidth="1"/>
    <col min="10758" max="11008" width="9.140625" style="1"/>
    <col min="11009" max="11009" width="41.140625" style="1" customWidth="1"/>
    <col min="11010" max="11010" width="11.5703125" style="1" customWidth="1"/>
    <col min="11011" max="11011" width="11.7109375" style="1" customWidth="1"/>
    <col min="11012" max="11012" width="10.85546875" style="1" bestFit="1" customWidth="1"/>
    <col min="11013" max="11013" width="11.85546875" style="1" bestFit="1" customWidth="1"/>
    <col min="11014" max="11264" width="9.140625" style="1"/>
    <col min="11265" max="11265" width="41.140625" style="1" customWidth="1"/>
    <col min="11266" max="11266" width="11.5703125" style="1" customWidth="1"/>
    <col min="11267" max="11267" width="11.7109375" style="1" customWidth="1"/>
    <col min="11268" max="11268" width="10.85546875" style="1" bestFit="1" customWidth="1"/>
    <col min="11269" max="11269" width="11.85546875" style="1" bestFit="1" customWidth="1"/>
    <col min="11270" max="11520" width="9.140625" style="1"/>
    <col min="11521" max="11521" width="41.140625" style="1" customWidth="1"/>
    <col min="11522" max="11522" width="11.5703125" style="1" customWidth="1"/>
    <col min="11523" max="11523" width="11.7109375" style="1" customWidth="1"/>
    <col min="11524" max="11524" width="10.85546875" style="1" bestFit="1" customWidth="1"/>
    <col min="11525" max="11525" width="11.85546875" style="1" bestFit="1" customWidth="1"/>
    <col min="11526" max="11776" width="9.140625" style="1"/>
    <col min="11777" max="11777" width="41.140625" style="1" customWidth="1"/>
    <col min="11778" max="11778" width="11.5703125" style="1" customWidth="1"/>
    <col min="11779" max="11779" width="11.7109375" style="1" customWidth="1"/>
    <col min="11780" max="11780" width="10.85546875" style="1" bestFit="1" customWidth="1"/>
    <col min="11781" max="11781" width="11.85546875" style="1" bestFit="1" customWidth="1"/>
    <col min="11782" max="12032" width="9.140625" style="1"/>
    <col min="12033" max="12033" width="41.140625" style="1" customWidth="1"/>
    <col min="12034" max="12034" width="11.5703125" style="1" customWidth="1"/>
    <col min="12035" max="12035" width="11.7109375" style="1" customWidth="1"/>
    <col min="12036" max="12036" width="10.85546875" style="1" bestFit="1" customWidth="1"/>
    <col min="12037" max="12037" width="11.85546875" style="1" bestFit="1" customWidth="1"/>
    <col min="12038" max="12288" width="9.140625" style="1"/>
    <col min="12289" max="12289" width="41.140625" style="1" customWidth="1"/>
    <col min="12290" max="12290" width="11.5703125" style="1" customWidth="1"/>
    <col min="12291" max="12291" width="11.7109375" style="1" customWidth="1"/>
    <col min="12292" max="12292" width="10.85546875" style="1" bestFit="1" customWidth="1"/>
    <col min="12293" max="12293" width="11.85546875" style="1" bestFit="1" customWidth="1"/>
    <col min="12294" max="12544" width="9.140625" style="1"/>
    <col min="12545" max="12545" width="41.140625" style="1" customWidth="1"/>
    <col min="12546" max="12546" width="11.5703125" style="1" customWidth="1"/>
    <col min="12547" max="12547" width="11.7109375" style="1" customWidth="1"/>
    <col min="12548" max="12548" width="10.85546875" style="1" bestFit="1" customWidth="1"/>
    <col min="12549" max="12549" width="11.85546875" style="1" bestFit="1" customWidth="1"/>
    <col min="12550" max="12800" width="9.140625" style="1"/>
    <col min="12801" max="12801" width="41.140625" style="1" customWidth="1"/>
    <col min="12802" max="12802" width="11.5703125" style="1" customWidth="1"/>
    <col min="12803" max="12803" width="11.7109375" style="1" customWidth="1"/>
    <col min="12804" max="12804" width="10.85546875" style="1" bestFit="1" customWidth="1"/>
    <col min="12805" max="12805" width="11.85546875" style="1" bestFit="1" customWidth="1"/>
    <col min="12806" max="13056" width="9.140625" style="1"/>
    <col min="13057" max="13057" width="41.140625" style="1" customWidth="1"/>
    <col min="13058" max="13058" width="11.5703125" style="1" customWidth="1"/>
    <col min="13059" max="13059" width="11.7109375" style="1" customWidth="1"/>
    <col min="13060" max="13060" width="10.85546875" style="1" bestFit="1" customWidth="1"/>
    <col min="13061" max="13061" width="11.85546875" style="1" bestFit="1" customWidth="1"/>
    <col min="13062" max="13312" width="9.140625" style="1"/>
    <col min="13313" max="13313" width="41.140625" style="1" customWidth="1"/>
    <col min="13314" max="13314" width="11.5703125" style="1" customWidth="1"/>
    <col min="13315" max="13315" width="11.7109375" style="1" customWidth="1"/>
    <col min="13316" max="13316" width="10.85546875" style="1" bestFit="1" customWidth="1"/>
    <col min="13317" max="13317" width="11.85546875" style="1" bestFit="1" customWidth="1"/>
    <col min="13318" max="13568" width="9.140625" style="1"/>
    <col min="13569" max="13569" width="41.140625" style="1" customWidth="1"/>
    <col min="13570" max="13570" width="11.5703125" style="1" customWidth="1"/>
    <col min="13571" max="13571" width="11.7109375" style="1" customWidth="1"/>
    <col min="13572" max="13572" width="10.85546875" style="1" bestFit="1" customWidth="1"/>
    <col min="13573" max="13573" width="11.85546875" style="1" bestFit="1" customWidth="1"/>
    <col min="13574" max="13824" width="9.140625" style="1"/>
    <col min="13825" max="13825" width="41.140625" style="1" customWidth="1"/>
    <col min="13826" max="13826" width="11.5703125" style="1" customWidth="1"/>
    <col min="13827" max="13827" width="11.7109375" style="1" customWidth="1"/>
    <col min="13828" max="13828" width="10.85546875" style="1" bestFit="1" customWidth="1"/>
    <col min="13829" max="13829" width="11.85546875" style="1" bestFit="1" customWidth="1"/>
    <col min="13830" max="14080" width="9.140625" style="1"/>
    <col min="14081" max="14081" width="41.140625" style="1" customWidth="1"/>
    <col min="14082" max="14082" width="11.5703125" style="1" customWidth="1"/>
    <col min="14083" max="14083" width="11.7109375" style="1" customWidth="1"/>
    <col min="14084" max="14084" width="10.85546875" style="1" bestFit="1" customWidth="1"/>
    <col min="14085" max="14085" width="11.85546875" style="1" bestFit="1" customWidth="1"/>
    <col min="14086" max="14336" width="9.140625" style="1"/>
    <col min="14337" max="14337" width="41.140625" style="1" customWidth="1"/>
    <col min="14338" max="14338" width="11.5703125" style="1" customWidth="1"/>
    <col min="14339" max="14339" width="11.7109375" style="1" customWidth="1"/>
    <col min="14340" max="14340" width="10.85546875" style="1" bestFit="1" customWidth="1"/>
    <col min="14341" max="14341" width="11.85546875" style="1" bestFit="1" customWidth="1"/>
    <col min="14342" max="14592" width="9.140625" style="1"/>
    <col min="14593" max="14593" width="41.140625" style="1" customWidth="1"/>
    <col min="14594" max="14594" width="11.5703125" style="1" customWidth="1"/>
    <col min="14595" max="14595" width="11.7109375" style="1" customWidth="1"/>
    <col min="14596" max="14596" width="10.85546875" style="1" bestFit="1" customWidth="1"/>
    <col min="14597" max="14597" width="11.85546875" style="1" bestFit="1" customWidth="1"/>
    <col min="14598" max="14848" width="9.140625" style="1"/>
    <col min="14849" max="14849" width="41.140625" style="1" customWidth="1"/>
    <col min="14850" max="14850" width="11.5703125" style="1" customWidth="1"/>
    <col min="14851" max="14851" width="11.7109375" style="1" customWidth="1"/>
    <col min="14852" max="14852" width="10.85546875" style="1" bestFit="1" customWidth="1"/>
    <col min="14853" max="14853" width="11.85546875" style="1" bestFit="1" customWidth="1"/>
    <col min="14854" max="15104" width="9.140625" style="1"/>
    <col min="15105" max="15105" width="41.140625" style="1" customWidth="1"/>
    <col min="15106" max="15106" width="11.5703125" style="1" customWidth="1"/>
    <col min="15107" max="15107" width="11.7109375" style="1" customWidth="1"/>
    <col min="15108" max="15108" width="10.85546875" style="1" bestFit="1" customWidth="1"/>
    <col min="15109" max="15109" width="11.85546875" style="1" bestFit="1" customWidth="1"/>
    <col min="15110" max="15360" width="9.140625" style="1"/>
    <col min="15361" max="15361" width="41.140625" style="1" customWidth="1"/>
    <col min="15362" max="15362" width="11.5703125" style="1" customWidth="1"/>
    <col min="15363" max="15363" width="11.7109375" style="1" customWidth="1"/>
    <col min="15364" max="15364" width="10.85546875" style="1" bestFit="1" customWidth="1"/>
    <col min="15365" max="15365" width="11.85546875" style="1" bestFit="1" customWidth="1"/>
    <col min="15366" max="15616" width="9.140625" style="1"/>
    <col min="15617" max="15617" width="41.140625" style="1" customWidth="1"/>
    <col min="15618" max="15618" width="11.5703125" style="1" customWidth="1"/>
    <col min="15619" max="15619" width="11.7109375" style="1" customWidth="1"/>
    <col min="15620" max="15620" width="10.85546875" style="1" bestFit="1" customWidth="1"/>
    <col min="15621" max="15621" width="11.85546875" style="1" bestFit="1" customWidth="1"/>
    <col min="15622" max="15872" width="9.140625" style="1"/>
    <col min="15873" max="15873" width="41.140625" style="1" customWidth="1"/>
    <col min="15874" max="15874" width="11.5703125" style="1" customWidth="1"/>
    <col min="15875" max="15875" width="11.7109375" style="1" customWidth="1"/>
    <col min="15876" max="15876" width="10.85546875" style="1" bestFit="1" customWidth="1"/>
    <col min="15877" max="15877" width="11.85546875" style="1" bestFit="1" customWidth="1"/>
    <col min="15878" max="16128" width="9.140625" style="1"/>
    <col min="16129" max="16129" width="41.140625" style="1" customWidth="1"/>
    <col min="16130" max="16130" width="11.5703125" style="1" customWidth="1"/>
    <col min="16131" max="16131" width="11.7109375" style="1" customWidth="1"/>
    <col min="16132" max="16132" width="10.85546875" style="1" bestFit="1" customWidth="1"/>
    <col min="16133" max="16133" width="11.85546875" style="1" bestFit="1" customWidth="1"/>
    <col min="16134" max="16384" width="9.140625" style="1"/>
  </cols>
  <sheetData>
    <row r="1" spans="1:5" ht="15.75" hidden="1" customHeight="1">
      <c r="A1" s="176"/>
      <c r="B1" s="176"/>
    </row>
    <row r="2" spans="1:5" ht="15.75" hidden="1" customHeight="1">
      <c r="A2" s="176"/>
      <c r="B2" s="176"/>
    </row>
    <row r="3" spans="1:5" ht="15.75" hidden="1" customHeight="1">
      <c r="A3" s="175"/>
      <c r="B3" s="175"/>
      <c r="C3" s="174"/>
    </row>
    <row r="4" spans="1:5" ht="15.75">
      <c r="A4" s="175"/>
      <c r="B4" s="175"/>
      <c r="C4" s="174"/>
    </row>
    <row r="5" spans="1:5" ht="29.25" customHeight="1">
      <c r="A5" s="173" t="s">
        <v>117</v>
      </c>
      <c r="B5" s="173"/>
      <c r="C5" s="173"/>
      <c r="D5" s="173"/>
      <c r="E5" s="173"/>
    </row>
    <row r="6" spans="1:5" ht="14.25" customHeight="1">
      <c r="A6" s="172" t="s">
        <v>116</v>
      </c>
      <c r="B6" s="172"/>
      <c r="C6" s="172"/>
      <c r="D6" s="172"/>
      <c r="E6" s="172"/>
    </row>
    <row r="7" spans="1:5" ht="14.25" customHeight="1">
      <c r="A7" s="171"/>
      <c r="B7" s="171"/>
      <c r="C7" s="171"/>
      <c r="D7" s="171"/>
      <c r="E7" s="171"/>
    </row>
    <row r="8" spans="1:5" ht="15.75" customHeight="1">
      <c r="A8" s="170" t="s">
        <v>115</v>
      </c>
      <c r="B8" s="170"/>
      <c r="C8" s="170"/>
      <c r="D8" s="170"/>
      <c r="E8" s="170"/>
    </row>
    <row r="9" spans="1:5" ht="13.5" customHeight="1" thickBot="1">
      <c r="A9" s="71"/>
      <c r="D9" s="169" t="s">
        <v>114</v>
      </c>
      <c r="E9" s="169"/>
    </row>
    <row r="10" spans="1:5">
      <c r="A10" s="168" t="s">
        <v>113</v>
      </c>
      <c r="B10" s="167">
        <v>2020</v>
      </c>
      <c r="C10" s="166">
        <v>2021</v>
      </c>
      <c r="D10" s="165">
        <v>2022</v>
      </c>
      <c r="E10" s="164">
        <v>2023</v>
      </c>
    </row>
    <row r="11" spans="1:5" ht="13.5" thickBot="1">
      <c r="A11" s="163"/>
      <c r="B11" s="162"/>
      <c r="C11" s="161"/>
      <c r="D11" s="160"/>
      <c r="E11" s="159"/>
    </row>
    <row r="12" spans="1:5" ht="11.25" customHeight="1">
      <c r="A12" s="158"/>
      <c r="B12" s="157"/>
      <c r="C12" s="156"/>
      <c r="D12" s="155"/>
      <c r="E12" s="154"/>
    </row>
    <row r="13" spans="1:5" ht="14.25" customHeight="1">
      <c r="A13" s="101" t="s">
        <v>112</v>
      </c>
      <c r="B13" s="124"/>
      <c r="C13" s="121"/>
      <c r="D13" s="120"/>
      <c r="E13" s="119"/>
    </row>
    <row r="14" spans="1:5" ht="14.25" customHeight="1">
      <c r="A14" s="153" t="s">
        <v>111</v>
      </c>
      <c r="B14" s="152">
        <v>123350310</v>
      </c>
      <c r="C14" s="135">
        <v>121133384</v>
      </c>
      <c r="D14" s="109">
        <v>128000000</v>
      </c>
      <c r="E14" s="134">
        <v>128000000</v>
      </c>
    </row>
    <row r="15" spans="1:5" ht="15" customHeight="1">
      <c r="A15" s="151" t="s">
        <v>110</v>
      </c>
      <c r="B15" s="122">
        <v>135014038</v>
      </c>
      <c r="C15" s="121">
        <v>159259912</v>
      </c>
      <c r="D15" s="120">
        <v>111500000</v>
      </c>
      <c r="E15" s="119">
        <v>111500000</v>
      </c>
    </row>
    <row r="16" spans="1:5" ht="14.25" customHeight="1">
      <c r="A16" s="137" t="s">
        <v>109</v>
      </c>
      <c r="B16" s="122">
        <v>47175961</v>
      </c>
      <c r="C16" s="121">
        <v>15156334</v>
      </c>
      <c r="D16" s="120">
        <v>14000000</v>
      </c>
      <c r="E16" s="119">
        <v>14000000</v>
      </c>
    </row>
    <row r="17" spans="1:6">
      <c r="A17" s="150" t="s">
        <v>108</v>
      </c>
      <c r="B17" s="122">
        <v>30000</v>
      </c>
      <c r="C17" s="121">
        <v>140000</v>
      </c>
      <c r="D17" s="120">
        <v>300000</v>
      </c>
      <c r="E17" s="119">
        <v>300000</v>
      </c>
    </row>
    <row r="18" spans="1:6">
      <c r="A18" s="137" t="s">
        <v>107</v>
      </c>
      <c r="B18" s="122">
        <v>28634829</v>
      </c>
      <c r="C18" s="121">
        <v>23356922</v>
      </c>
      <c r="D18" s="120">
        <v>32000000</v>
      </c>
      <c r="E18" s="119">
        <v>32000000</v>
      </c>
    </row>
    <row r="19" spans="1:6" ht="13.5" thickBot="1">
      <c r="A19" s="118" t="s">
        <v>106</v>
      </c>
      <c r="B19" s="117">
        <f>SUM(B14:B18)</f>
        <v>334205138</v>
      </c>
      <c r="C19" s="149">
        <f>SUM(C14:C18)</f>
        <v>319046552</v>
      </c>
      <c r="D19" s="132">
        <f>SUM(D14:D18)</f>
        <v>285800000</v>
      </c>
      <c r="E19" s="131">
        <f>SUM(E14:E18)</f>
        <v>285800000</v>
      </c>
    </row>
    <row r="20" spans="1:6" ht="7.5" customHeight="1">
      <c r="A20" s="110"/>
      <c r="B20" s="107"/>
      <c r="C20" s="108"/>
      <c r="D20" s="107"/>
      <c r="E20" s="106"/>
    </row>
    <row r="21" spans="1:6">
      <c r="A21" s="101" t="s">
        <v>105</v>
      </c>
      <c r="B21" s="120"/>
      <c r="C21" s="100"/>
      <c r="D21" s="99"/>
      <c r="E21" s="98"/>
    </row>
    <row r="22" spans="1:6">
      <c r="A22" s="123" t="s">
        <v>104</v>
      </c>
      <c r="B22" s="148">
        <v>452532497</v>
      </c>
      <c r="C22" s="145">
        <v>412821243</v>
      </c>
      <c r="D22" s="144">
        <v>312000000</v>
      </c>
      <c r="E22" s="143">
        <v>313000000</v>
      </c>
      <c r="F22" s="73"/>
    </row>
    <row r="23" spans="1:6">
      <c r="A23" s="147" t="s">
        <v>103</v>
      </c>
      <c r="B23" s="121">
        <v>10730480</v>
      </c>
      <c r="C23" s="121">
        <v>31928005</v>
      </c>
      <c r="D23" s="120">
        <v>9045000</v>
      </c>
      <c r="E23" s="119">
        <v>9045000</v>
      </c>
    </row>
    <row r="24" spans="1:6">
      <c r="A24" s="146" t="s">
        <v>102</v>
      </c>
      <c r="B24" s="145">
        <v>32731818</v>
      </c>
      <c r="C24" s="145">
        <v>12428142</v>
      </c>
      <c r="D24" s="144">
        <v>7253000</v>
      </c>
      <c r="E24" s="143">
        <v>6503000</v>
      </c>
    </row>
    <row r="25" spans="1:6" ht="13.5" thickBot="1">
      <c r="A25" s="118" t="s">
        <v>101</v>
      </c>
      <c r="B25" s="141">
        <f>SUM(B22:B24)</f>
        <v>495994795</v>
      </c>
      <c r="C25" s="142">
        <f>SUM(C22:C24)</f>
        <v>457177390</v>
      </c>
      <c r="D25" s="141">
        <f>SUM(D22:D24)</f>
        <v>328298000</v>
      </c>
      <c r="E25" s="140">
        <f>SUM(E22:E24)</f>
        <v>328548000</v>
      </c>
    </row>
    <row r="26" spans="1:6">
      <c r="A26" s="110"/>
      <c r="B26" s="135"/>
      <c r="C26" s="139"/>
      <c r="D26" s="107"/>
      <c r="E26" s="106"/>
    </row>
    <row r="27" spans="1:6">
      <c r="A27" s="101" t="s">
        <v>100</v>
      </c>
      <c r="B27" s="135"/>
      <c r="C27" s="104"/>
      <c r="D27" s="99"/>
      <c r="E27" s="98"/>
    </row>
    <row r="28" spans="1:6">
      <c r="A28" s="138" t="s">
        <v>99</v>
      </c>
      <c r="B28" s="104">
        <v>78239509</v>
      </c>
      <c r="C28" s="104">
        <v>0</v>
      </c>
      <c r="D28" s="99">
        <v>44450000</v>
      </c>
      <c r="E28" s="98">
        <v>0</v>
      </c>
    </row>
    <row r="29" spans="1:6" ht="15.75" customHeight="1">
      <c r="A29" s="137" t="s">
        <v>98</v>
      </c>
      <c r="B29" s="120">
        <v>55267140</v>
      </c>
      <c r="C29" s="135"/>
      <c r="D29" s="109"/>
      <c r="E29" s="134"/>
    </row>
    <row r="30" spans="1:6" ht="15.75" customHeight="1">
      <c r="A30" s="137" t="s">
        <v>97</v>
      </c>
      <c r="B30" s="136"/>
      <c r="C30" s="135"/>
      <c r="D30" s="109"/>
      <c r="E30" s="134"/>
    </row>
    <row r="31" spans="1:6" ht="15.75" customHeight="1" thickBot="1">
      <c r="A31" s="118" t="s">
        <v>96</v>
      </c>
      <c r="B31" s="117">
        <f>SUM(B28:B30)</f>
        <v>133506649</v>
      </c>
      <c r="C31" s="133">
        <f>SUM(C29:C30)</f>
        <v>0</v>
      </c>
      <c r="D31" s="132">
        <f>SUM(D28:D30)</f>
        <v>44450000</v>
      </c>
      <c r="E31" s="131">
        <f>SUM(E29:E30)</f>
        <v>0</v>
      </c>
    </row>
    <row r="32" spans="1:6" ht="6.75" customHeight="1">
      <c r="A32" s="130"/>
      <c r="B32" s="129"/>
      <c r="C32" s="128"/>
      <c r="D32" s="127"/>
      <c r="E32" s="126"/>
    </row>
    <row r="33" spans="1:6" ht="15.75" customHeight="1">
      <c r="A33" s="125" t="s">
        <v>95</v>
      </c>
      <c r="B33" s="124"/>
      <c r="C33" s="121"/>
      <c r="D33" s="120"/>
      <c r="E33" s="119"/>
    </row>
    <row r="34" spans="1:6" ht="14.25" customHeight="1">
      <c r="A34" s="123" t="s">
        <v>94</v>
      </c>
      <c r="B34" s="122">
        <v>392292940</v>
      </c>
      <c r="C34" s="121">
        <v>265092721</v>
      </c>
      <c r="D34" s="120">
        <v>87450000</v>
      </c>
      <c r="E34" s="119">
        <v>37500000</v>
      </c>
    </row>
    <row r="35" spans="1:6" ht="14.25" customHeight="1">
      <c r="A35" s="123" t="s">
        <v>93</v>
      </c>
      <c r="B35" s="122">
        <v>784479</v>
      </c>
      <c r="C35" s="121">
        <v>200000</v>
      </c>
      <c r="D35" s="120">
        <v>200000</v>
      </c>
      <c r="E35" s="119">
        <v>200000</v>
      </c>
    </row>
    <row r="36" spans="1:6" ht="16.5" customHeight="1" thickBot="1">
      <c r="A36" s="118" t="s">
        <v>92</v>
      </c>
      <c r="B36" s="117">
        <f>SUM(B34:B35)</f>
        <v>393077419</v>
      </c>
      <c r="C36" s="117">
        <f>SUM(C34:C35)</f>
        <v>265292721</v>
      </c>
      <c r="D36" s="116">
        <f>SUM(D34:D35)</f>
        <v>87650000</v>
      </c>
      <c r="E36" s="115">
        <f>SUM(E34:E35)</f>
        <v>37700000</v>
      </c>
    </row>
    <row r="37" spans="1:6" ht="14.25" customHeight="1" thickBot="1">
      <c r="A37" s="114" t="s">
        <v>91</v>
      </c>
      <c r="B37" s="113">
        <f>B36</f>
        <v>393077419</v>
      </c>
      <c r="C37" s="113">
        <f>C36</f>
        <v>265292721</v>
      </c>
      <c r="D37" s="112">
        <f>D36</f>
        <v>87650000</v>
      </c>
      <c r="E37" s="111">
        <f>E36</f>
        <v>37700000</v>
      </c>
    </row>
    <row r="38" spans="1:6" ht="6" customHeight="1">
      <c r="A38" s="110"/>
      <c r="B38" s="109"/>
      <c r="C38" s="108"/>
      <c r="D38" s="107"/>
      <c r="E38" s="106"/>
    </row>
    <row r="39" spans="1:6" ht="13.5" customHeight="1">
      <c r="A39" s="105" t="s">
        <v>90</v>
      </c>
      <c r="B39" s="104">
        <f>B19+B31</f>
        <v>467711787</v>
      </c>
      <c r="C39" s="104">
        <f>C19+C31</f>
        <v>319046552</v>
      </c>
      <c r="D39" s="99">
        <f>D19+D31</f>
        <v>330250000</v>
      </c>
      <c r="E39" s="103">
        <f>E19+E31</f>
        <v>285800000</v>
      </c>
    </row>
    <row r="40" spans="1:6" ht="9" customHeight="1">
      <c r="A40" s="102"/>
      <c r="B40" s="97"/>
      <c r="C40" s="100"/>
      <c r="D40" s="99"/>
      <c r="E40" s="98"/>
    </row>
    <row r="41" spans="1:6" ht="13.5" customHeight="1">
      <c r="A41" s="101" t="s">
        <v>89</v>
      </c>
      <c r="B41" s="99">
        <f>B25+B37</f>
        <v>889072214</v>
      </c>
      <c r="C41" s="100">
        <f>C25+C37</f>
        <v>722470111</v>
      </c>
      <c r="D41" s="99">
        <f>D25+D37</f>
        <v>415948000</v>
      </c>
      <c r="E41" s="98">
        <f>E25+E37</f>
        <v>366248000</v>
      </c>
      <c r="F41" s="73"/>
    </row>
    <row r="42" spans="1:6" ht="8.25" customHeight="1" thickBot="1">
      <c r="A42" s="85"/>
      <c r="B42" s="97"/>
      <c r="C42" s="96"/>
      <c r="D42" s="95"/>
      <c r="E42" s="94"/>
    </row>
    <row r="43" spans="1:6" ht="15.75" customHeight="1" thickBot="1">
      <c r="A43" s="93" t="s">
        <v>88</v>
      </c>
      <c r="B43" s="92">
        <v>4460068</v>
      </c>
      <c r="C43" s="92">
        <v>6370397</v>
      </c>
      <c r="D43" s="78">
        <v>4500000</v>
      </c>
      <c r="E43" s="77">
        <v>4500000</v>
      </c>
    </row>
    <row r="44" spans="1:6" ht="13.5" customHeight="1" thickBot="1">
      <c r="A44" s="90" t="s">
        <v>87</v>
      </c>
      <c r="B44" s="91">
        <v>425820495</v>
      </c>
      <c r="C44" s="91">
        <v>409793956</v>
      </c>
      <c r="D44" s="88">
        <v>90198000</v>
      </c>
      <c r="E44" s="87">
        <v>84948000</v>
      </c>
    </row>
    <row r="45" spans="1:6" ht="7.5" customHeight="1" thickBot="1">
      <c r="A45" s="90"/>
      <c r="B45" s="78"/>
      <c r="C45" s="89"/>
      <c r="D45" s="88"/>
      <c r="E45" s="87"/>
    </row>
    <row r="46" spans="1:6" ht="13.5" customHeight="1" thickBot="1">
      <c r="A46" s="86" t="s">
        <v>86</v>
      </c>
      <c r="B46" s="78">
        <f>B39+B44</f>
        <v>893532282</v>
      </c>
      <c r="C46" s="79">
        <f>C39+C44</f>
        <v>728840508</v>
      </c>
      <c r="D46" s="78">
        <f>D39+D44</f>
        <v>420448000</v>
      </c>
      <c r="E46" s="77">
        <f>E39+E44</f>
        <v>370748000</v>
      </c>
      <c r="F46" s="73"/>
    </row>
    <row r="47" spans="1:6" ht="8.25" customHeight="1" thickBot="1">
      <c r="A47" s="85"/>
      <c r="B47" s="84"/>
      <c r="C47" s="83"/>
      <c r="D47" s="82"/>
      <c r="E47" s="81"/>
    </row>
    <row r="48" spans="1:6" ht="13.5" customHeight="1" thickBot="1">
      <c r="A48" s="80" t="s">
        <v>85</v>
      </c>
      <c r="B48" s="78">
        <f>B41+B43</f>
        <v>893532282</v>
      </c>
      <c r="C48" s="79">
        <f>C41+C43</f>
        <v>728840508</v>
      </c>
      <c r="D48" s="78">
        <f>D41+D43</f>
        <v>420448000</v>
      </c>
      <c r="E48" s="77">
        <f>E41+E43</f>
        <v>370748000</v>
      </c>
      <c r="F48" s="73"/>
    </row>
    <row r="49" spans="1:3">
      <c r="A49" s="75"/>
      <c r="B49" s="76"/>
      <c r="C49" s="75"/>
    </row>
    <row r="50" spans="1:3">
      <c r="A50" s="74"/>
      <c r="B50" s="73"/>
    </row>
    <row r="51" spans="1:3">
      <c r="B51" s="73"/>
    </row>
    <row r="52" spans="1:3">
      <c r="B52" s="73"/>
    </row>
    <row r="53" spans="1:3">
      <c r="B53" s="73"/>
    </row>
    <row r="54" spans="1:3">
      <c r="B54" s="73"/>
    </row>
    <row r="55" spans="1:3">
      <c r="B55" s="73"/>
    </row>
    <row r="56" spans="1:3" ht="15.75" customHeight="1">
      <c r="B56" s="73"/>
    </row>
    <row r="57" spans="1:3">
      <c r="B57" s="73"/>
    </row>
    <row r="58" spans="1:3">
      <c r="B58" s="73"/>
    </row>
    <row r="59" spans="1:3">
      <c r="B59" s="73"/>
    </row>
    <row r="60" spans="1:3">
      <c r="B60" s="73"/>
    </row>
    <row r="61" spans="1:3">
      <c r="B61" s="73"/>
    </row>
    <row r="62" spans="1:3">
      <c r="B62" s="73"/>
    </row>
    <row r="63" spans="1:3">
      <c r="B63" s="73"/>
    </row>
    <row r="64" spans="1:3">
      <c r="B64" s="73"/>
    </row>
    <row r="65" spans="2:2">
      <c r="B65" s="73"/>
    </row>
    <row r="66" spans="2:2">
      <c r="B66" s="73"/>
    </row>
    <row r="67" spans="2:2">
      <c r="B67" s="73"/>
    </row>
    <row r="68" spans="2:2" ht="15.75" customHeight="1">
      <c r="B68" s="73"/>
    </row>
  </sheetData>
  <mergeCells count="9">
    <mergeCell ref="A5:E5"/>
    <mergeCell ref="A6:E6"/>
    <mergeCell ref="A8:E8"/>
    <mergeCell ref="D9:E9"/>
    <mergeCell ref="A10:A11"/>
    <mergeCell ref="B10:B11"/>
    <mergeCell ref="C10:C11"/>
    <mergeCell ref="D10:D11"/>
    <mergeCell ref="E10:E11"/>
  </mergeCells>
  <printOptions horizontalCentered="1" verticalCentered="1"/>
  <pageMargins left="0.59055118110236227" right="0.59055118110236227" top="0.11811023622047245" bottom="0.11811023622047245" header="0.1574803149606299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2020.önkorm.intézm.kiad. 21m.</vt:lpstr>
      <vt:lpstr>gördülő tervezés 22. 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2021-05-28T20:42:38Z</dcterms:created>
  <dcterms:modified xsi:type="dcterms:W3CDTF">2021-05-28T20:43:42Z</dcterms:modified>
</cp:coreProperties>
</file>