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28695" windowHeight="1279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X9" i="1"/>
  <c r="X21" s="1"/>
  <c r="X10"/>
  <c r="X11"/>
  <c r="X12"/>
  <c r="X13"/>
  <c r="X14"/>
  <c r="X15"/>
  <c r="X16"/>
  <c r="X17"/>
  <c r="X18"/>
  <c r="X19"/>
  <c r="X20"/>
  <c r="W21"/>
  <c r="Y21"/>
  <c r="X22"/>
  <c r="X23"/>
  <c r="W24"/>
  <c r="X24"/>
  <c r="Y24"/>
  <c r="W25"/>
  <c r="Y25"/>
  <c r="X25" s="1"/>
  <c r="W33"/>
  <c r="Y33"/>
  <c r="X34"/>
  <c r="X33" s="1"/>
  <c r="X42" s="1"/>
  <c r="X35"/>
  <c r="X36"/>
  <c r="X37"/>
  <c r="X38"/>
  <c r="X40"/>
  <c r="W42"/>
  <c r="Y42"/>
  <c r="X43"/>
  <c r="X44"/>
  <c r="W45"/>
  <c r="X45"/>
  <c r="Y45"/>
  <c r="W46"/>
  <c r="Y46"/>
  <c r="X46" s="1"/>
</calcChain>
</file>

<file path=xl/sharedStrings.xml><?xml version="1.0" encoding="utf-8"?>
<sst xmlns="http://schemas.openxmlformats.org/spreadsheetml/2006/main" count="104" uniqueCount="89">
  <si>
    <t>PÉNZFORGALMI BEVÉTELEK ÖSSZESEN:</t>
  </si>
  <si>
    <t>B8</t>
  </si>
  <si>
    <t>Finanszírozási bevételek</t>
  </si>
  <si>
    <t>2.</t>
  </si>
  <si>
    <t>B814</t>
  </si>
  <si>
    <t>2.2.</t>
  </si>
  <si>
    <t>B8131</t>
  </si>
  <si>
    <t>Előző év költségvetési maradványának igénybevétele</t>
  </si>
  <si>
    <t>2.1.</t>
  </si>
  <si>
    <t>K1-K8</t>
  </si>
  <si>
    <t xml:space="preserve">Költségvetési bevételek </t>
  </si>
  <si>
    <t>1.</t>
  </si>
  <si>
    <t>B7</t>
  </si>
  <si>
    <t>Felhalmozási célú átvett pénzeszközök</t>
  </si>
  <si>
    <t>1.7.</t>
  </si>
  <si>
    <t>B6</t>
  </si>
  <si>
    <t>Működési célú átvett pénzeszközök</t>
  </si>
  <si>
    <t>1.6.</t>
  </si>
  <si>
    <t>B5</t>
  </si>
  <si>
    <t>Felhalmozási bevételek</t>
  </si>
  <si>
    <t>1.5.</t>
  </si>
  <si>
    <t>B4</t>
  </si>
  <si>
    <t>Működési bevételek</t>
  </si>
  <si>
    <t>1.4.</t>
  </si>
  <si>
    <t>B3</t>
  </si>
  <si>
    <t>Közhatalmi bevételek</t>
  </si>
  <si>
    <t>1.3.</t>
  </si>
  <si>
    <t>B2</t>
  </si>
  <si>
    <t>Felhalmozási célú támogatások államháztartáson belülről</t>
  </si>
  <si>
    <t>1.2.</t>
  </si>
  <si>
    <t>B16</t>
  </si>
  <si>
    <t>Egyéb működési célú támogatások bevételei államháztartáson belülről</t>
  </si>
  <si>
    <t>B11</t>
  </si>
  <si>
    <t>Önkormányzatok működési támogatásai</t>
  </si>
  <si>
    <t>B1</t>
  </si>
  <si>
    <t>Működési célú támogatások államháztartáson belülről, ebből:</t>
  </si>
  <si>
    <t>1.1.</t>
  </si>
  <si>
    <t>Módosított előirányzat összege (Ft)</t>
  </si>
  <si>
    <t>Előirányzat-módosítás összege (Ft)</t>
  </si>
  <si>
    <t>Eredeti előirányzat összege (Ft)</t>
  </si>
  <si>
    <t xml:space="preserve">Rovat száma
</t>
  </si>
  <si>
    <t>Költségvetési sor megnevezése</t>
  </si>
  <si>
    <t xml:space="preserve">Sor-szám
</t>
  </si>
  <si>
    <t>előirányzat-módosítása 2020. I-XII. hónap</t>
  </si>
  <si>
    <t>PÉNZFORGALMI KIADÁSOK ÖSSZESEN:</t>
  </si>
  <si>
    <t xml:space="preserve">Költségvetési kiadások </t>
  </si>
  <si>
    <t>K7</t>
  </si>
  <si>
    <t>Felújítások</t>
  </si>
  <si>
    <t>K6</t>
  </si>
  <si>
    <t>Beruházások</t>
  </si>
  <si>
    <t>K506</t>
  </si>
  <si>
    <t>K502</t>
  </si>
  <si>
    <t>K4</t>
  </si>
  <si>
    <t>Ellátottak pénzbeli juttatásai</t>
  </si>
  <si>
    <t>K3</t>
  </si>
  <si>
    <t xml:space="preserve">Dologi kiadások </t>
  </si>
  <si>
    <t>K2</t>
  </si>
  <si>
    <t xml:space="preserve">Munkaadókat terh.járulékok és szociális hozzájárulási adó                                                                            </t>
  </si>
  <si>
    <t>K1</t>
  </si>
  <si>
    <t>Személyi juttatások</t>
  </si>
  <si>
    <t xml:space="preserve">Államháztartáson belüli megelőlegezések </t>
  </si>
  <si>
    <t>Tarnaszentmiklós Község Önkormányzata bevételeinek</t>
  </si>
  <si>
    <t xml:space="preserve">K9 </t>
  </si>
  <si>
    <t>Finanszírozási kiadások</t>
  </si>
  <si>
    <t>K915</t>
  </si>
  <si>
    <t>Központi, irányító szervi támogatások folyósítása</t>
  </si>
  <si>
    <t>K914</t>
  </si>
  <si>
    <t>Államháztartáson belüli megelőlegezések visszafizetése</t>
  </si>
  <si>
    <t>K89</t>
  </si>
  <si>
    <t>Egyéb felhalm.célú kiadások államházt.kívülre</t>
  </si>
  <si>
    <t xml:space="preserve"> 1.8.2.</t>
  </si>
  <si>
    <t>K84</t>
  </si>
  <si>
    <t>Egyéb felhalm.célú kiadások államházt.belülre</t>
  </si>
  <si>
    <t xml:space="preserve"> 1.8.1.</t>
  </si>
  <si>
    <t xml:space="preserve"> 1.7.</t>
  </si>
  <si>
    <t xml:space="preserve"> 1.6.</t>
  </si>
  <si>
    <t>K513</t>
  </si>
  <si>
    <t>Tartalékok</t>
  </si>
  <si>
    <t xml:space="preserve"> 1.5.4.</t>
  </si>
  <si>
    <t>K512</t>
  </si>
  <si>
    <t>Egyéb működési célú kiadások államházt.kívülre</t>
  </si>
  <si>
    <t xml:space="preserve"> 1.5.3.</t>
  </si>
  <si>
    <t>Egyéb működési célú kiadások államházt.belülre</t>
  </si>
  <si>
    <t xml:space="preserve"> 1.5.2.</t>
  </si>
  <si>
    <t>Előző évi elszámolásokból származó kiadások</t>
  </si>
  <si>
    <t xml:space="preserve"> 1.5.1.</t>
  </si>
  <si>
    <t xml:space="preserve"> 1.4.</t>
  </si>
  <si>
    <t>Tarnaszentmiklós Község Önkormányzata kiadásainak</t>
  </si>
  <si>
    <t>1. számú melléklet a 4/2021. (V.31.)  számú önkormányzati rendelethez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</si>
</sst>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_-* #,##0\ _F_t_-;\-* #,##0\ _F_t_-;_-* &quot;-&quot;??\ _F_t_-;_-@_-"/>
    <numFmt numFmtId="165" formatCode="\ ##########"/>
    <numFmt numFmtId="166" formatCode="00"/>
  </numFmts>
  <fonts count="1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164" fontId="2" fillId="0" borderId="1" xfId="1" applyNumberFormat="1" applyFont="1" applyFill="1" applyBorder="1" applyAlignment="1">
      <alignment horizontal="center" vertical="center"/>
    </xf>
    <xf numFmtId="164" fontId="3" fillId="0" borderId="2" xfId="1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2" fillId="0" borderId="1" xfId="0" applyNumberFormat="1" applyFont="1" applyFill="1" applyBorder="1" applyAlignment="1">
      <alignment horizontal="center"/>
    </xf>
    <xf numFmtId="0" fontId="2" fillId="0" borderId="1" xfId="0" quotePrefix="1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164" fontId="2" fillId="0" borderId="1" xfId="1" applyNumberFormat="1" applyFont="1" applyFill="1" applyBorder="1"/>
    <xf numFmtId="165" fontId="3" fillId="0" borderId="2" xfId="0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166" fontId="3" fillId="0" borderId="3" xfId="0" quotePrefix="1" applyNumberFormat="1" applyFont="1" applyFill="1" applyBorder="1" applyAlignment="1">
      <alignment horizontal="center" vertical="center"/>
    </xf>
    <xf numFmtId="166" fontId="3" fillId="0" borderId="2" xfId="0" applyNumberFormat="1" applyFon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vertical="center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164" fontId="9" fillId="0" borderId="1" xfId="1" applyNumberFormat="1" applyFont="1" applyFill="1" applyBorder="1" applyAlignment="1">
      <alignment horizontal="center" vertical="center"/>
    </xf>
    <xf numFmtId="164" fontId="9" fillId="0" borderId="2" xfId="1" applyNumberFormat="1" applyFont="1" applyFill="1" applyBorder="1" applyAlignment="1">
      <alignment vertical="center"/>
    </xf>
    <xf numFmtId="164" fontId="9" fillId="0" borderId="1" xfId="1" applyNumberFormat="1" applyFont="1" applyFill="1" applyBorder="1" applyAlignment="1">
      <alignment vertical="center"/>
    </xf>
    <xf numFmtId="0" fontId="9" fillId="0" borderId="3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166" fontId="10" fillId="0" borderId="6" xfId="0" applyNumberFormat="1" applyFont="1" applyFill="1" applyBorder="1" applyAlignment="1">
      <alignment horizontal="center" vertical="center" wrapText="1"/>
    </xf>
    <xf numFmtId="166" fontId="10" fillId="0" borderId="8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wrapText="1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166" fontId="10" fillId="0" borderId="10" xfId="0" applyNumberFormat="1" applyFont="1" applyFill="1" applyBorder="1" applyAlignment="1">
      <alignment horizontal="center" vertical="center" wrapText="1"/>
    </xf>
    <xf numFmtId="166" fontId="10" fillId="0" borderId="12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/>
    <xf numFmtId="0" fontId="6" fillId="0" borderId="0" xfId="0" applyFont="1" applyFill="1" applyAlignment="1">
      <alignment horizontal="center"/>
    </xf>
    <xf numFmtId="3" fontId="3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/>
    <xf numFmtId="0" fontId="12" fillId="0" borderId="0" xfId="0" applyFont="1" applyFill="1" applyAlignment="1">
      <alignment horizontal="right"/>
    </xf>
    <xf numFmtId="0" fontId="13" fillId="0" borderId="0" xfId="0" applyFont="1" applyFill="1"/>
    <xf numFmtId="0" fontId="3" fillId="0" borderId="2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165" fontId="10" fillId="0" borderId="1" xfId="0" applyNumberFormat="1" applyFont="1" applyFill="1" applyBorder="1" applyAlignment="1">
      <alignment vertical="center"/>
    </xf>
    <xf numFmtId="166" fontId="10" fillId="0" borderId="3" xfId="0" quotePrefix="1" applyNumberFormat="1" applyFont="1" applyFill="1" applyBorder="1" applyAlignment="1">
      <alignment horizontal="center" vertical="center"/>
    </xf>
    <xf numFmtId="166" fontId="10" fillId="0" borderId="2" xfId="0" quotePrefix="1" applyNumberFormat="1" applyFont="1" applyFill="1" applyBorder="1" applyAlignment="1">
      <alignment horizontal="center" vertical="center"/>
    </xf>
    <xf numFmtId="165" fontId="14" fillId="0" borderId="1" xfId="0" applyNumberFormat="1" applyFont="1" applyFill="1" applyBorder="1" applyAlignment="1">
      <alignment vertical="center"/>
    </xf>
    <xf numFmtId="166" fontId="10" fillId="0" borderId="3" xfId="0" quotePrefix="1" applyNumberFormat="1" applyFont="1" applyFill="1" applyBorder="1" applyAlignment="1">
      <alignment horizontal="center" vertical="center"/>
    </xf>
    <xf numFmtId="166" fontId="10" fillId="0" borderId="2" xfId="0" quotePrefix="1" applyNumberFormat="1" applyFont="1" applyFill="1" applyBorder="1" applyAlignment="1">
      <alignment horizontal="center" vertical="center"/>
    </xf>
    <xf numFmtId="164" fontId="11" fillId="0" borderId="0" xfId="0" applyNumberFormat="1" applyFont="1" applyFill="1" applyBorder="1"/>
    <xf numFmtId="165" fontId="10" fillId="0" borderId="2" xfId="0" applyNumberFormat="1" applyFont="1" applyFill="1" applyBorder="1" applyAlignment="1">
      <alignment vertical="center"/>
    </xf>
    <xf numFmtId="166" fontId="10" fillId="0" borderId="2" xfId="0" applyNumberFormat="1" applyFont="1" applyFill="1" applyBorder="1" applyAlignment="1">
      <alignment horizontal="center" vertical="center"/>
    </xf>
    <xf numFmtId="166" fontId="10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Y46"/>
  <sheetViews>
    <sheetView tabSelected="1" workbookViewId="0">
      <selection sqref="A1:Y46"/>
    </sheetView>
  </sheetViews>
  <sheetFormatPr defaultRowHeight="15"/>
  <cols>
    <col min="8" max="8" width="4.140625" customWidth="1"/>
    <col min="10" max="10" width="1.7109375" customWidth="1"/>
    <col min="11" max="21" width="9.140625" hidden="1" customWidth="1"/>
    <col min="23" max="23" width="16.7109375" customWidth="1"/>
    <col min="24" max="24" width="15" customWidth="1"/>
    <col min="25" max="25" width="17.7109375" customWidth="1"/>
  </cols>
  <sheetData>
    <row r="1" spans="1:25">
      <c r="A1" s="64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3" t="s">
        <v>88</v>
      </c>
    </row>
    <row r="2" spans="1:2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</row>
    <row r="3" spans="1:25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</row>
    <row r="4" spans="1:25" ht="15.75">
      <c r="A4" s="60" t="s">
        <v>87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</row>
    <row r="5" spans="1:25" ht="15.75">
      <c r="A5" s="60" t="s">
        <v>43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</row>
    <row r="6" spans="1:25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</row>
    <row r="7" spans="1:25" ht="15" customHeight="1">
      <c r="A7" s="58" t="s">
        <v>42</v>
      </c>
      <c r="B7" s="57"/>
      <c r="C7" s="56" t="s">
        <v>41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4"/>
      <c r="V7" s="53" t="s">
        <v>40</v>
      </c>
      <c r="W7" s="51" t="s">
        <v>39</v>
      </c>
      <c r="X7" s="52" t="s">
        <v>38</v>
      </c>
      <c r="Y7" s="51" t="s">
        <v>37</v>
      </c>
    </row>
    <row r="8" spans="1:25" ht="15" customHeight="1">
      <c r="A8" s="50"/>
      <c r="B8" s="49"/>
      <c r="C8" s="48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6"/>
      <c r="V8" s="45"/>
      <c r="W8" s="43"/>
      <c r="X8" s="44"/>
      <c r="Y8" s="43"/>
    </row>
    <row r="9" spans="1:25">
      <c r="A9" s="70" t="s">
        <v>36</v>
      </c>
      <c r="B9" s="69"/>
      <c r="C9" s="42" t="s">
        <v>59</v>
      </c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0"/>
      <c r="V9" s="68" t="s">
        <v>58</v>
      </c>
      <c r="W9" s="24">
        <v>36966000</v>
      </c>
      <c r="X9" s="2">
        <f>Y9-W9</f>
        <v>650627</v>
      </c>
      <c r="Y9" s="23">
        <v>37616627</v>
      </c>
    </row>
    <row r="10" spans="1:25">
      <c r="A10" s="70" t="s">
        <v>29</v>
      </c>
      <c r="B10" s="69"/>
      <c r="C10" s="33" t="s">
        <v>57</v>
      </c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1"/>
      <c r="V10" s="68" t="s">
        <v>56</v>
      </c>
      <c r="W10" s="24">
        <v>6460000</v>
      </c>
      <c r="X10" s="2">
        <f>Y10-W10</f>
        <v>0</v>
      </c>
      <c r="Y10" s="61">
        <v>6460000</v>
      </c>
    </row>
    <row r="11" spans="1:25">
      <c r="A11" s="70" t="s">
        <v>26</v>
      </c>
      <c r="B11" s="69"/>
      <c r="C11" s="33" t="s">
        <v>55</v>
      </c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1"/>
      <c r="V11" s="68" t="s">
        <v>54</v>
      </c>
      <c r="W11" s="24">
        <v>18736000</v>
      </c>
      <c r="X11" s="2">
        <f>Y11-W11</f>
        <v>5305668</v>
      </c>
      <c r="Y11" s="23">
        <v>24041668</v>
      </c>
    </row>
    <row r="12" spans="1:25" ht="71.25">
      <c r="A12" s="76" t="s">
        <v>86</v>
      </c>
      <c r="B12" s="69"/>
      <c r="C12" s="65" t="s">
        <v>53</v>
      </c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7"/>
      <c r="V12" s="75" t="s">
        <v>52</v>
      </c>
      <c r="W12" s="2">
        <v>2200000</v>
      </c>
      <c r="X12" s="2">
        <f>Y12-W12</f>
        <v>-625000</v>
      </c>
      <c r="Y12" s="23">
        <v>1575000</v>
      </c>
    </row>
    <row r="13" spans="1:25" ht="114">
      <c r="A13" s="76" t="s">
        <v>85</v>
      </c>
      <c r="B13" s="69"/>
      <c r="C13" s="65" t="s">
        <v>84</v>
      </c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7"/>
      <c r="V13" s="75" t="s">
        <v>51</v>
      </c>
      <c r="W13" s="2">
        <v>2207000</v>
      </c>
      <c r="X13" s="2">
        <f>Y13-W13</f>
        <v>4141414</v>
      </c>
      <c r="Y13" s="23">
        <v>6348414</v>
      </c>
    </row>
    <row r="14" spans="1:25" ht="99.75">
      <c r="A14" s="79" t="s">
        <v>83</v>
      </c>
      <c r="B14" s="78"/>
      <c r="C14" s="65" t="s">
        <v>82</v>
      </c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7"/>
      <c r="V14" s="75" t="s">
        <v>50</v>
      </c>
      <c r="W14" s="2">
        <v>0</v>
      </c>
      <c r="X14" s="2">
        <f>Y14-W14</f>
        <v>36674</v>
      </c>
      <c r="Y14" s="23">
        <v>36674</v>
      </c>
    </row>
    <row r="15" spans="1:25" ht="99.75">
      <c r="A15" s="76" t="s">
        <v>81</v>
      </c>
      <c r="B15" s="77"/>
      <c r="C15" s="65" t="s">
        <v>80</v>
      </c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7"/>
      <c r="V15" s="75" t="s">
        <v>79</v>
      </c>
      <c r="W15" s="2">
        <v>0</v>
      </c>
      <c r="X15" s="2">
        <f>Y15-W15</f>
        <v>300000</v>
      </c>
      <c r="Y15" s="23">
        <v>300000</v>
      </c>
    </row>
    <row r="16" spans="1:25" ht="28.5">
      <c r="A16" s="76" t="s">
        <v>78</v>
      </c>
      <c r="B16" s="77"/>
      <c r="C16" s="65" t="s">
        <v>77</v>
      </c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7"/>
      <c r="V16" s="75" t="s">
        <v>76</v>
      </c>
      <c r="W16" s="2">
        <v>400000</v>
      </c>
      <c r="X16" s="2">
        <f>Y16-W16</f>
        <v>42445779</v>
      </c>
      <c r="Y16" s="23">
        <v>42845779</v>
      </c>
    </row>
    <row r="17" spans="1:25" ht="28.5">
      <c r="A17" s="76" t="s">
        <v>75</v>
      </c>
      <c r="B17" s="77"/>
      <c r="C17" s="65" t="s">
        <v>49</v>
      </c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7"/>
      <c r="V17" s="75" t="s">
        <v>48</v>
      </c>
      <c r="W17" s="2">
        <v>3214000</v>
      </c>
      <c r="X17" s="2">
        <f>Y17-W17</f>
        <v>12893000</v>
      </c>
      <c r="Y17" s="23">
        <v>16107000</v>
      </c>
    </row>
    <row r="18" spans="1:25" ht="28.5">
      <c r="A18" s="76" t="s">
        <v>74</v>
      </c>
      <c r="B18" s="77"/>
      <c r="C18" s="65" t="s">
        <v>47</v>
      </c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7"/>
      <c r="V18" s="75" t="s">
        <v>46</v>
      </c>
      <c r="W18" s="2">
        <v>91191000</v>
      </c>
      <c r="X18" s="2">
        <f>Y18-W18</f>
        <v>29772000</v>
      </c>
      <c r="Y18" s="23">
        <v>120963000</v>
      </c>
    </row>
    <row r="19" spans="1:25" ht="99.75">
      <c r="A19" s="76" t="s">
        <v>73</v>
      </c>
      <c r="B19" s="77"/>
      <c r="C19" s="65" t="s">
        <v>72</v>
      </c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7"/>
      <c r="V19" s="75" t="s">
        <v>71</v>
      </c>
      <c r="W19" s="2">
        <v>0</v>
      </c>
      <c r="X19" s="2">
        <f>Y19-W19</f>
        <v>158684</v>
      </c>
      <c r="Y19" s="23">
        <v>158684</v>
      </c>
    </row>
    <row r="20" spans="1:25" ht="99.75">
      <c r="A20" s="76" t="s">
        <v>70</v>
      </c>
      <c r="B20" s="69"/>
      <c r="C20" s="65" t="s">
        <v>69</v>
      </c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7"/>
      <c r="V20" s="75" t="s">
        <v>68</v>
      </c>
      <c r="W20" s="2">
        <v>0</v>
      </c>
      <c r="X20" s="2">
        <f>Y20-W20</f>
        <v>0</v>
      </c>
      <c r="Y20" s="23">
        <v>0</v>
      </c>
    </row>
    <row r="21" spans="1:25" ht="15.75">
      <c r="A21" s="22" t="s">
        <v>11</v>
      </c>
      <c r="B21" s="21"/>
      <c r="C21" s="20" t="s">
        <v>45</v>
      </c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8"/>
      <c r="V21" s="17" t="s">
        <v>9</v>
      </c>
      <c r="W21" s="2">
        <f>SUM(W9:W20)</f>
        <v>161374000</v>
      </c>
      <c r="X21" s="2">
        <f>SUM(X9:X20)</f>
        <v>95078846</v>
      </c>
      <c r="Y21" s="2">
        <f>SUM(Y9:Y20)</f>
        <v>256452846</v>
      </c>
    </row>
    <row r="22" spans="1:25" ht="114.75">
      <c r="A22" s="14" t="s">
        <v>8</v>
      </c>
      <c r="B22" s="13"/>
      <c r="C22" s="12" t="s">
        <v>67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 t="s">
        <v>66</v>
      </c>
      <c r="W22" s="16">
        <v>2649959</v>
      </c>
      <c r="X22" s="2">
        <f>Y22-W22</f>
        <v>0</v>
      </c>
      <c r="Y22" s="15">
        <v>2649959</v>
      </c>
    </row>
    <row r="23" spans="1:25" ht="114.75">
      <c r="A23" s="14" t="s">
        <v>5</v>
      </c>
      <c r="B23" s="13"/>
      <c r="C23" s="12" t="s">
        <v>65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 t="s">
        <v>64</v>
      </c>
      <c r="W23" s="4">
        <v>41393805</v>
      </c>
      <c r="X23" s="2">
        <f>Y23-W23</f>
        <v>-1933805</v>
      </c>
      <c r="Y23" s="10">
        <v>39460000</v>
      </c>
    </row>
    <row r="24" spans="1:25" ht="16.5">
      <c r="A24" s="9" t="s">
        <v>3</v>
      </c>
      <c r="B24" s="8"/>
      <c r="C24" s="7" t="s">
        <v>63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5" t="s">
        <v>62</v>
      </c>
      <c r="W24" s="4">
        <f>SUM(W22:W23)</f>
        <v>44043764</v>
      </c>
      <c r="X24" s="2">
        <f>Y24-W24</f>
        <v>-1933805</v>
      </c>
      <c r="Y24" s="4">
        <f>SUM(Y22:Y23)</f>
        <v>42109959</v>
      </c>
    </row>
    <row r="25" spans="1:25" ht="18.75">
      <c r="A25" s="3" t="s">
        <v>44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1">
        <f>W21+W24</f>
        <v>205417764</v>
      </c>
      <c r="X25" s="2">
        <f>Y25-W25</f>
        <v>93145041</v>
      </c>
      <c r="Y25" s="1">
        <f>Y21+Y24</f>
        <v>298562805</v>
      </c>
    </row>
    <row r="26" spans="1:25">
      <c r="A26" s="59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</row>
    <row r="27" spans="1:25" ht="15" customHeight="1">
      <c r="A27" s="59"/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74"/>
    </row>
    <row r="28" spans="1:25" ht="15" customHeight="1">
      <c r="A28" s="60" t="s">
        <v>61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</row>
    <row r="29" spans="1:25" ht="15.75">
      <c r="A29" s="60" t="s">
        <v>43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</row>
    <row r="30" spans="1:25">
      <c r="A30" s="59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</row>
    <row r="31" spans="1:25">
      <c r="A31" s="58" t="s">
        <v>42</v>
      </c>
      <c r="B31" s="57"/>
      <c r="C31" s="56" t="s">
        <v>41</v>
      </c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4"/>
      <c r="V31" s="53" t="s">
        <v>40</v>
      </c>
      <c r="W31" s="51" t="s">
        <v>39</v>
      </c>
      <c r="X31" s="52" t="s">
        <v>38</v>
      </c>
      <c r="Y31" s="51" t="s">
        <v>37</v>
      </c>
    </row>
    <row r="32" spans="1:25">
      <c r="A32" s="50"/>
      <c r="B32" s="49"/>
      <c r="C32" s="48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6"/>
      <c r="V32" s="45"/>
      <c r="W32" s="43"/>
      <c r="X32" s="44"/>
      <c r="Y32" s="43"/>
    </row>
    <row r="33" spans="1:25">
      <c r="A33" s="70" t="s">
        <v>36</v>
      </c>
      <c r="B33" s="69"/>
      <c r="C33" s="42" t="s">
        <v>35</v>
      </c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0"/>
      <c r="V33" s="68" t="s">
        <v>34</v>
      </c>
      <c r="W33" s="24">
        <f>SUM(W34:W35)</f>
        <v>96840546</v>
      </c>
      <c r="X33" s="2">
        <f>SUM(X34:X35)</f>
        <v>9126780</v>
      </c>
      <c r="Y33" s="23">
        <f>SUM(Y34:Y35)</f>
        <v>105967326</v>
      </c>
    </row>
    <row r="34" spans="1:25" ht="75">
      <c r="A34" s="73"/>
      <c r="B34" s="72"/>
      <c r="C34" s="39" t="s">
        <v>33</v>
      </c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7"/>
      <c r="V34" s="71" t="s">
        <v>32</v>
      </c>
      <c r="W34" s="36">
        <v>74951546</v>
      </c>
      <c r="X34" s="35">
        <f>Y34-W34</f>
        <v>7254379</v>
      </c>
      <c r="Y34" s="34">
        <v>82205925</v>
      </c>
    </row>
    <row r="35" spans="1:25" ht="135">
      <c r="A35" s="73"/>
      <c r="B35" s="72"/>
      <c r="C35" s="39" t="s">
        <v>31</v>
      </c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7"/>
      <c r="V35" s="71" t="s">
        <v>30</v>
      </c>
      <c r="W35" s="36">
        <v>21889000</v>
      </c>
      <c r="X35" s="35">
        <f>Y35-W35</f>
        <v>1872401</v>
      </c>
      <c r="Y35" s="34">
        <v>23761401</v>
      </c>
    </row>
    <row r="36" spans="1:25">
      <c r="A36" s="70" t="s">
        <v>29</v>
      </c>
      <c r="B36" s="69"/>
      <c r="C36" s="33" t="s">
        <v>28</v>
      </c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1"/>
      <c r="V36" s="68" t="s">
        <v>27</v>
      </c>
      <c r="W36" s="24">
        <v>0</v>
      </c>
      <c r="X36" s="2">
        <f>Y36-W36</f>
        <v>55307806</v>
      </c>
      <c r="Y36" s="61">
        <v>55307806</v>
      </c>
    </row>
    <row r="37" spans="1:25">
      <c r="A37" s="70" t="s">
        <v>26</v>
      </c>
      <c r="B37" s="69"/>
      <c r="C37" s="33" t="s">
        <v>25</v>
      </c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1"/>
      <c r="V37" s="68" t="s">
        <v>24</v>
      </c>
      <c r="W37" s="24">
        <v>6850000</v>
      </c>
      <c r="X37" s="2">
        <f>Y37-W37</f>
        <v>3895000</v>
      </c>
      <c r="Y37" s="23">
        <v>10745000</v>
      </c>
    </row>
    <row r="38" spans="1:25">
      <c r="A38" s="70" t="s">
        <v>23</v>
      </c>
      <c r="B38" s="69"/>
      <c r="C38" s="27" t="s">
        <v>22</v>
      </c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5"/>
      <c r="V38" s="68" t="s">
        <v>21</v>
      </c>
      <c r="W38" s="24">
        <v>11280000</v>
      </c>
      <c r="X38" s="2">
        <f>Y38-W38</f>
        <v>24757668</v>
      </c>
      <c r="Y38" s="23">
        <v>36037668</v>
      </c>
    </row>
    <row r="39" spans="1:25">
      <c r="A39" s="70" t="s">
        <v>20</v>
      </c>
      <c r="B39" s="69"/>
      <c r="C39" s="27" t="s">
        <v>19</v>
      </c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5"/>
      <c r="V39" s="68" t="s">
        <v>18</v>
      </c>
      <c r="W39" s="24">
        <v>0</v>
      </c>
      <c r="X39" s="2">
        <v>0</v>
      </c>
      <c r="Y39" s="23">
        <v>0</v>
      </c>
    </row>
    <row r="40" spans="1:25">
      <c r="A40" s="70" t="s">
        <v>17</v>
      </c>
      <c r="B40" s="69"/>
      <c r="C40" s="30" t="s">
        <v>16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8"/>
      <c r="V40" s="68" t="s">
        <v>15</v>
      </c>
      <c r="W40" s="24">
        <v>0</v>
      </c>
      <c r="X40" s="2">
        <f>Y40-W40</f>
        <v>418000</v>
      </c>
      <c r="Y40" s="23">
        <v>418000</v>
      </c>
    </row>
    <row r="41" spans="1:25">
      <c r="A41" s="70" t="s">
        <v>14</v>
      </c>
      <c r="B41" s="69"/>
      <c r="C41" s="27" t="s">
        <v>13</v>
      </c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5"/>
      <c r="V41" s="68" t="s">
        <v>12</v>
      </c>
      <c r="W41" s="24">
        <v>0</v>
      </c>
      <c r="X41" s="2">
        <v>0</v>
      </c>
      <c r="Y41" s="23">
        <v>0</v>
      </c>
    </row>
    <row r="42" spans="1:25" ht="15.75">
      <c r="A42" s="22" t="s">
        <v>11</v>
      </c>
      <c r="B42" s="21"/>
      <c r="C42" s="20" t="s">
        <v>10</v>
      </c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8"/>
      <c r="V42" s="17" t="s">
        <v>9</v>
      </c>
      <c r="W42" s="2">
        <f>W33+W36+W37+W38+W39+W40+W41</f>
        <v>114970546</v>
      </c>
      <c r="X42" s="2">
        <f>X33+X36+X37+X38+X39+X40+X41</f>
        <v>93505254</v>
      </c>
      <c r="Y42" s="2">
        <f>Y33+Y36+Y37+Y38+Y39+Y40+Y41</f>
        <v>208475800</v>
      </c>
    </row>
    <row r="43" spans="1:25" ht="100.5">
      <c r="A43" s="14" t="s">
        <v>8</v>
      </c>
      <c r="B43" s="13"/>
      <c r="C43" s="12" t="s">
        <v>7</v>
      </c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 t="s">
        <v>6</v>
      </c>
      <c r="W43" s="16">
        <v>90447218</v>
      </c>
      <c r="X43" s="2">
        <f>Y43-W43</f>
        <v>-3509136</v>
      </c>
      <c r="Y43" s="15">
        <v>86938082</v>
      </c>
    </row>
    <row r="44" spans="1:25" ht="86.25">
      <c r="A44" s="14" t="s">
        <v>5</v>
      </c>
      <c r="B44" s="13"/>
      <c r="C44" s="12" t="s">
        <v>60</v>
      </c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 t="s">
        <v>4</v>
      </c>
      <c r="W44" s="4">
        <v>0</v>
      </c>
      <c r="X44" s="2">
        <f>Y44-W44</f>
        <v>3148923</v>
      </c>
      <c r="Y44" s="23">
        <v>3148923</v>
      </c>
    </row>
    <row r="45" spans="1:25" ht="16.5">
      <c r="A45" s="9" t="s">
        <v>3</v>
      </c>
      <c r="B45" s="8"/>
      <c r="C45" s="7" t="s">
        <v>2</v>
      </c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5" t="s">
        <v>1</v>
      </c>
      <c r="W45" s="4">
        <f>SUM(W43:W44)</f>
        <v>90447218</v>
      </c>
      <c r="X45" s="2">
        <f>Y45-W45</f>
        <v>-360213</v>
      </c>
      <c r="Y45" s="4">
        <f>SUM(Y43:Y44)</f>
        <v>90087005</v>
      </c>
    </row>
    <row r="46" spans="1:25" ht="18.75">
      <c r="A46" s="3" t="s">
        <v>0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1">
        <f>W42+W45</f>
        <v>205417764</v>
      </c>
      <c r="X46" s="2">
        <f>Y46-W46</f>
        <v>93145041</v>
      </c>
      <c r="Y46" s="1">
        <f>Y42+Y45</f>
        <v>298562805</v>
      </c>
    </row>
  </sheetData>
  <mergeCells count="57">
    <mergeCell ref="C21:U21"/>
    <mergeCell ref="A21:B21"/>
    <mergeCell ref="A23:B23"/>
    <mergeCell ref="A16:B16"/>
    <mergeCell ref="A15:B15"/>
    <mergeCell ref="A14:B14"/>
    <mergeCell ref="C31:U32"/>
    <mergeCell ref="V31:V32"/>
    <mergeCell ref="W31:W32"/>
    <mergeCell ref="X31:X32"/>
    <mergeCell ref="Y31:Y32"/>
    <mergeCell ref="A22:B22"/>
    <mergeCell ref="A25:V25"/>
    <mergeCell ref="A24:B24"/>
    <mergeCell ref="A43:B43"/>
    <mergeCell ref="A44:B44"/>
    <mergeCell ref="C39:U39"/>
    <mergeCell ref="A45:B45"/>
    <mergeCell ref="A46:V46"/>
    <mergeCell ref="C40:U40"/>
    <mergeCell ref="C41:U41"/>
    <mergeCell ref="A41:B41"/>
    <mergeCell ref="A37:B37"/>
    <mergeCell ref="C37:U37"/>
    <mergeCell ref="A38:B38"/>
    <mergeCell ref="C38:U38"/>
    <mergeCell ref="A39:B39"/>
    <mergeCell ref="A40:B40"/>
    <mergeCell ref="A42:B42"/>
    <mergeCell ref="C42:U42"/>
    <mergeCell ref="A36:B36"/>
    <mergeCell ref="C36:U36"/>
    <mergeCell ref="A33:B33"/>
    <mergeCell ref="C33:U33"/>
    <mergeCell ref="A28:Y28"/>
    <mergeCell ref="A29:Y29"/>
    <mergeCell ref="A31:B32"/>
    <mergeCell ref="A20:B20"/>
    <mergeCell ref="A17:B17"/>
    <mergeCell ref="A18:B18"/>
    <mergeCell ref="A19:B19"/>
    <mergeCell ref="A12:B12"/>
    <mergeCell ref="A13:B13"/>
    <mergeCell ref="A9:B9"/>
    <mergeCell ref="C9:U9"/>
    <mergeCell ref="A10:B10"/>
    <mergeCell ref="C10:U10"/>
    <mergeCell ref="A11:B11"/>
    <mergeCell ref="C11:U11"/>
    <mergeCell ref="A4:Y4"/>
    <mergeCell ref="A5:Y5"/>
    <mergeCell ref="A7:B8"/>
    <mergeCell ref="C7:U8"/>
    <mergeCell ref="V7:V8"/>
    <mergeCell ref="W7:W8"/>
    <mergeCell ref="X7:X8"/>
    <mergeCell ref="Y7:Y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2021-05-31T05:51:26Z</dcterms:created>
  <dcterms:modified xsi:type="dcterms:W3CDTF">2021-05-31T05:52:41Z</dcterms:modified>
</cp:coreProperties>
</file>