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28" i="1"/>
  <c r="C28"/>
  <c r="I26"/>
  <c r="J26" s="1"/>
  <c r="H26"/>
  <c r="G26"/>
  <c r="D26"/>
  <c r="E26" s="1"/>
  <c r="C26"/>
  <c r="B26"/>
  <c r="J25"/>
  <c r="J24"/>
  <c r="J23"/>
  <c r="J22"/>
  <c r="E22"/>
  <c r="I19"/>
  <c r="I28" s="1"/>
  <c r="J28" s="1"/>
  <c r="H19"/>
  <c r="G19"/>
  <c r="G28" s="1"/>
  <c r="D19"/>
  <c r="D28" s="1"/>
  <c r="E28" s="1"/>
  <c r="C19"/>
  <c r="B19"/>
  <c r="B28" s="1"/>
  <c r="J18"/>
  <c r="J17"/>
  <c r="J16"/>
  <c r="E16"/>
  <c r="J15"/>
  <c r="E15"/>
  <c r="J14"/>
  <c r="J13"/>
  <c r="E13"/>
  <c r="J12"/>
  <c r="E12"/>
  <c r="J11"/>
  <c r="E11"/>
  <c r="J10"/>
  <c r="E10"/>
  <c r="F20" l="1"/>
  <c r="F27"/>
  <c r="E19"/>
  <c r="J19"/>
</calcChain>
</file>

<file path=xl/sharedStrings.xml><?xml version="1.0" encoding="utf-8"?>
<sst xmlns="http://schemas.openxmlformats.org/spreadsheetml/2006/main" count="49" uniqueCount="45">
  <si>
    <t>1. számú melléklet a 5/2021. (V.31.)  önkormányzati rendelethez</t>
  </si>
  <si>
    <t>Tarnaszentmiklós Község Önkormányzata</t>
  </si>
  <si>
    <t>2020. éves összevont költségvetési mérlege</t>
  </si>
  <si>
    <t xml:space="preserve">főbb kiadási és bevételi rovatonként </t>
  </si>
  <si>
    <t>Adatok forintban</t>
  </si>
  <si>
    <t>BEVÉTELEK</t>
  </si>
  <si>
    <t>2020. évi eredeti EI</t>
  </si>
  <si>
    <t>2020. évi módosított EI</t>
  </si>
  <si>
    <t>2020. éves teljesítés</t>
  </si>
  <si>
    <t>Teljesítés %-a</t>
  </si>
  <si>
    <t>KIADÁSOK</t>
  </si>
  <si>
    <t>I. Működési bevételek és kiadások</t>
  </si>
  <si>
    <t>Önkormányzat működési célú költségvetési támogatása (B11)</t>
  </si>
  <si>
    <t>Személyi juttatások (K1)</t>
  </si>
  <si>
    <t>Egyéb működési célú támogatások államháztartáson belülről (B16)</t>
  </si>
  <si>
    <t>Munkaadókat terhelő járulékok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</si>
  <si>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</si>
  <si>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</si>
  <si>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</si>
  <si>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</si>
  <si>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</si>
  <si>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Elvonások és befizetések (K502)</t>
  </si>
  <si>
    <t>Előző év költségvetési maradványának igénybevétele (B8131)</t>
  </si>
  <si>
    <t>Egyéb működési célú támogatások államháztartáson belülre (K506)</t>
  </si>
  <si>
    <t>Államháztartáson belüli megelőlegezések (B814)</t>
  </si>
  <si>
    <t>Egyéb működési célú támogatások államháztartáson kívülre (K512)</t>
  </si>
  <si>
    <t>Államháztartáson belüli megelőlegezések visszafizetése (K914)</t>
  </si>
  <si>
    <t>Központi, irányító szervi működési támogatás folyósítása (K915)</t>
  </si>
  <si>
    <t>Működési bevételek összesen:</t>
  </si>
  <si>
    <t>Működési kiadások összesen:</t>
  </si>
  <si>
    <t>Teljesített működési bevételek és kiadások egyenlege:</t>
  </si>
  <si>
    <t>II. Felhalmozási bevételek és kiadások</t>
  </si>
  <si>
    <t>Felhalmozási célú támogatások államházt. belülről (B2)</t>
  </si>
  <si>
    <t>Beruházások (K6)</t>
  </si>
  <si>
    <t>Felhalmozási bevételek (B5)</t>
  </si>
  <si>
    <t>Felújítások (K7)</t>
  </si>
  <si>
    <t>Felhalmozási célú átvett pénzeszközök államházt.kívülről (B73)</t>
  </si>
  <si>
    <t>Felhalmozási célú tartalékok (K513)</t>
  </si>
  <si>
    <t>Felhalmozási célú hitelfelvétel (B811)</t>
  </si>
  <si>
    <t>Egyéb felhalm.célú támogatások államházt. belülre (K84)</t>
  </si>
  <si>
    <t>Felhalmozási bevételek összesen:</t>
  </si>
  <si>
    <t>Felhalmozási kiadások összesen:</t>
  </si>
  <si>
    <t>Teljesített felhalmozási bevételek és kiadások egyenlege:</t>
  </si>
  <si>
    <t>PÉNZFORGALMI BEVÉTELEK ÖSSZESEN:</t>
  </si>
  <si>
    <t>PÉNZFORGALMI KIADÁSOK ÖSSZESEN: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</si>
</sst>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3">
    <font>
      <sz val="11"/>
      <color theme="1"/>
      <name val="Calibri"/>
      <family val="2"/>
      <charset val="238"/>
      <scheme val="minor"/>
    </font>
    <font>
      <sz val="13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3" fontId="10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left" vertical="center" indent="2"/>
    </xf>
    <xf numFmtId="165" fontId="12" fillId="0" borderId="1" xfId="1" applyNumberFormat="1" applyFont="1" applyFill="1" applyBorder="1" applyAlignment="1">
      <alignment horizontal="left" vertical="center" indent="2"/>
    </xf>
    <xf numFmtId="9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horizontal="left" vertical="center" indent="2"/>
    </xf>
    <xf numFmtId="3" fontId="7" fillId="0" borderId="1" xfId="0" applyNumberFormat="1" applyFont="1" applyFill="1" applyBorder="1" applyAlignment="1">
      <alignment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3">
    <cellStyle name="Ezres 3" xfId="2"/>
    <cellStyle name="Normál" xfId="0" builtinId="0"/>
    <cellStyle name="Százalék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J28"/>
    </sheetView>
  </sheetViews>
  <sheetFormatPr defaultRowHeight="15"/>
  <cols>
    <col min="2" max="4" width="14.42578125" customWidth="1"/>
    <col min="5" max="5" width="8.7109375" customWidth="1"/>
    <col min="6" max="6" width="13.140625" customWidth="1"/>
    <col min="7" max="7" width="13.28515625" customWidth="1"/>
    <col min="8" max="8" width="18" customWidth="1"/>
    <col min="9" max="9" width="16.42578125" customWidth="1"/>
  </cols>
  <sheetData>
    <row r="1" spans="1:10" ht="16.5">
      <c r="A1" s="2"/>
      <c r="B1" s="2"/>
      <c r="C1" s="2"/>
      <c r="D1" s="2"/>
      <c r="E1" s="2"/>
      <c r="F1" s="2"/>
      <c r="G1" s="2"/>
      <c r="H1" s="2"/>
      <c r="I1" s="2"/>
      <c r="J1" s="3" t="s">
        <v>0</v>
      </c>
    </row>
    <row r="2" spans="1:10" ht="16.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6.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6.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32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>
      <c r="A7" s="4"/>
      <c r="B7" s="4"/>
      <c r="C7" s="4"/>
      <c r="D7" s="4"/>
      <c r="E7" s="4"/>
      <c r="F7" s="4"/>
      <c r="G7" s="4"/>
      <c r="H7" s="4"/>
      <c r="I7" s="4"/>
      <c r="J7" s="5" t="s">
        <v>4</v>
      </c>
    </row>
    <row r="8" spans="1:10" ht="31.5">
      <c r="A8" s="6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6" t="s">
        <v>10</v>
      </c>
      <c r="G8" s="7" t="s">
        <v>6</v>
      </c>
      <c r="H8" s="7" t="s">
        <v>7</v>
      </c>
      <c r="I8" s="7" t="s">
        <v>8</v>
      </c>
      <c r="J8" s="7" t="s">
        <v>9</v>
      </c>
    </row>
    <row r="9" spans="1:10" ht="15.75">
      <c r="A9" s="33" t="s">
        <v>11</v>
      </c>
      <c r="B9" s="34"/>
      <c r="C9" s="34"/>
      <c r="D9" s="34"/>
      <c r="E9" s="34"/>
      <c r="F9" s="34"/>
      <c r="G9" s="34"/>
      <c r="H9" s="34"/>
      <c r="I9" s="34"/>
      <c r="J9" s="35"/>
    </row>
    <row r="10" spans="1:10" ht="126">
      <c r="A10" s="8" t="s">
        <v>12</v>
      </c>
      <c r="B10" s="9">
        <v>74951546</v>
      </c>
      <c r="C10" s="9">
        <v>82205925</v>
      </c>
      <c r="D10" s="9">
        <v>82205925</v>
      </c>
      <c r="E10" s="10">
        <f>D10/C10</f>
        <v>1</v>
      </c>
      <c r="F10" s="8" t="s">
        <v>13</v>
      </c>
      <c r="G10" s="9">
        <v>36966000</v>
      </c>
      <c r="H10" s="11">
        <v>37616627</v>
      </c>
      <c r="I10" s="11">
        <v>37615924</v>
      </c>
      <c r="J10" s="10">
        <f>I10/H10</f>
        <v>0.99998131145570279</v>
      </c>
    </row>
    <row r="11" spans="1:10" ht="141.75">
      <c r="A11" s="8" t="s">
        <v>14</v>
      </c>
      <c r="B11" s="1">
        <v>21889000</v>
      </c>
      <c r="C11" s="1">
        <v>23761401</v>
      </c>
      <c r="D11" s="1">
        <v>23761401</v>
      </c>
      <c r="E11" s="10">
        <f>D11/C11</f>
        <v>1</v>
      </c>
      <c r="F11" s="8" t="s">
        <v>15</v>
      </c>
      <c r="G11" s="9">
        <v>6460000</v>
      </c>
      <c r="H11" s="11">
        <v>6460000</v>
      </c>
      <c r="I11" s="11">
        <v>5039950</v>
      </c>
      <c r="J11" s="10">
        <f t="shared" ref="J11:J19" si="0">I11/H11</f>
        <v>0.78017801857585134</v>
      </c>
    </row>
    <row r="12" spans="1:10" ht="63">
      <c r="A12" s="8" t="s">
        <v>16</v>
      </c>
      <c r="B12" s="1">
        <v>6850000</v>
      </c>
      <c r="C12" s="1">
        <v>10745000</v>
      </c>
      <c r="D12" s="1">
        <v>10744507</v>
      </c>
      <c r="E12" s="10">
        <f t="shared" ref="E12:E19" si="1">D12/C12</f>
        <v>0.99995411819450908</v>
      </c>
      <c r="F12" s="8" t="s">
        <v>17</v>
      </c>
      <c r="G12" s="9">
        <v>18736000</v>
      </c>
      <c r="H12" s="11">
        <v>24041668</v>
      </c>
      <c r="I12" s="11">
        <v>21931499</v>
      </c>
      <c r="J12" s="10">
        <f t="shared" si="0"/>
        <v>0.91222867731140789</v>
      </c>
    </row>
    <row r="13" spans="1:10" ht="63">
      <c r="A13" s="8" t="s">
        <v>18</v>
      </c>
      <c r="B13" s="9">
        <v>11280000</v>
      </c>
      <c r="C13" s="9">
        <v>36037668</v>
      </c>
      <c r="D13" s="9">
        <v>36015721</v>
      </c>
      <c r="E13" s="10">
        <f t="shared" si="1"/>
        <v>0.99939099832985867</v>
      </c>
      <c r="F13" s="8" t="s">
        <v>19</v>
      </c>
      <c r="G13" s="9">
        <v>2200000</v>
      </c>
      <c r="H13" s="11">
        <v>1575000</v>
      </c>
      <c r="I13" s="11">
        <v>1573200</v>
      </c>
      <c r="J13" s="10">
        <f t="shared" si="0"/>
        <v>0.99885714285714289</v>
      </c>
    </row>
    <row r="14" spans="1:10" ht="90">
      <c r="A14" s="12" t="s">
        <v>20</v>
      </c>
      <c r="B14" s="9">
        <v>0</v>
      </c>
      <c r="C14" s="9">
        <v>418000</v>
      </c>
      <c r="D14" s="9">
        <v>418000</v>
      </c>
      <c r="E14" s="10"/>
      <c r="F14" s="8" t="s">
        <v>21</v>
      </c>
      <c r="G14" s="9">
        <v>2207000</v>
      </c>
      <c r="H14" s="11">
        <v>6348414</v>
      </c>
      <c r="I14" s="11">
        <v>6348414</v>
      </c>
      <c r="J14" s="10">
        <f t="shared" si="0"/>
        <v>1</v>
      </c>
    </row>
    <row r="15" spans="1:10" ht="126">
      <c r="A15" s="8" t="s">
        <v>22</v>
      </c>
      <c r="B15" s="9">
        <v>90447218</v>
      </c>
      <c r="C15" s="9">
        <v>86938082</v>
      </c>
      <c r="D15" s="9">
        <v>86938082</v>
      </c>
      <c r="E15" s="10">
        <f t="shared" si="1"/>
        <v>1</v>
      </c>
      <c r="F15" s="8" t="s">
        <v>23</v>
      </c>
      <c r="G15" s="9">
        <v>0</v>
      </c>
      <c r="H15" s="9">
        <v>36674</v>
      </c>
      <c r="I15" s="9">
        <v>36674</v>
      </c>
      <c r="J15" s="10">
        <f t="shared" si="0"/>
        <v>1</v>
      </c>
    </row>
    <row r="16" spans="1:10" ht="110.25">
      <c r="A16" s="8" t="s">
        <v>24</v>
      </c>
      <c r="B16" s="9">
        <v>0</v>
      </c>
      <c r="C16" s="9">
        <v>3148923</v>
      </c>
      <c r="D16" s="9">
        <v>3148923</v>
      </c>
      <c r="E16" s="10">
        <f t="shared" si="1"/>
        <v>1</v>
      </c>
      <c r="F16" s="8" t="s">
        <v>25</v>
      </c>
      <c r="G16" s="9">
        <v>0</v>
      </c>
      <c r="H16" s="11">
        <v>300000</v>
      </c>
      <c r="I16" s="11">
        <v>300000</v>
      </c>
      <c r="J16" s="10">
        <f t="shared" si="0"/>
        <v>1</v>
      </c>
    </row>
    <row r="17" spans="1:10" ht="94.5">
      <c r="A17" s="8"/>
      <c r="B17" s="9"/>
      <c r="C17" s="9"/>
      <c r="D17" s="9"/>
      <c r="E17" s="10"/>
      <c r="F17" s="8" t="s">
        <v>26</v>
      </c>
      <c r="G17" s="9">
        <v>2649959</v>
      </c>
      <c r="H17" s="11">
        <v>2649959</v>
      </c>
      <c r="I17" s="11">
        <v>2649959</v>
      </c>
      <c r="J17" s="10">
        <f t="shared" si="0"/>
        <v>1</v>
      </c>
    </row>
    <row r="18" spans="1:10" ht="94.5">
      <c r="A18" s="8"/>
      <c r="B18" s="9"/>
      <c r="C18" s="9"/>
      <c r="D18" s="9"/>
      <c r="E18" s="10"/>
      <c r="F18" s="8" t="s">
        <v>27</v>
      </c>
      <c r="G18" s="9">
        <v>41393805</v>
      </c>
      <c r="H18" s="11">
        <v>39460000</v>
      </c>
      <c r="I18" s="11">
        <v>39458902</v>
      </c>
      <c r="J18" s="10">
        <f t="shared" si="0"/>
        <v>0.99997217435377594</v>
      </c>
    </row>
    <row r="19" spans="1:10" ht="94.5">
      <c r="A19" s="13" t="s">
        <v>28</v>
      </c>
      <c r="B19" s="14">
        <f>SUM(B10:B18)</f>
        <v>205417764</v>
      </c>
      <c r="C19" s="14">
        <f>SUM(C10:C18)</f>
        <v>243254999</v>
      </c>
      <c r="D19" s="14">
        <f>SUM(D10:D18)</f>
        <v>243232559</v>
      </c>
      <c r="E19" s="15">
        <f t="shared" si="1"/>
        <v>0.99990775112498309</v>
      </c>
      <c r="F19" s="13" t="s">
        <v>29</v>
      </c>
      <c r="G19" s="16">
        <f>SUM(G10:G18)</f>
        <v>110612764</v>
      </c>
      <c r="H19" s="16">
        <f>SUM(H10:H18)</f>
        <v>118488342</v>
      </c>
      <c r="I19" s="16">
        <f>SUM(I10:I18)</f>
        <v>114954522</v>
      </c>
      <c r="J19" s="15">
        <f t="shared" si="0"/>
        <v>0.9701758000799775</v>
      </c>
    </row>
    <row r="20" spans="1:10" ht="15.75">
      <c r="A20" s="30"/>
      <c r="B20" s="31"/>
      <c r="C20" s="31" t="s">
        <v>30</v>
      </c>
      <c r="D20" s="31"/>
      <c r="E20" s="31"/>
      <c r="F20" s="17">
        <f>D19-I19</f>
        <v>128278037</v>
      </c>
      <c r="G20" s="17"/>
      <c r="H20" s="17"/>
      <c r="I20" s="17"/>
      <c r="J20" s="18"/>
    </row>
    <row r="21" spans="1:10">
      <c r="A21" s="27" t="s">
        <v>31</v>
      </c>
      <c r="B21" s="28"/>
      <c r="C21" s="28"/>
      <c r="D21" s="28"/>
      <c r="E21" s="28"/>
      <c r="F21" s="28"/>
      <c r="G21" s="28"/>
      <c r="H21" s="28"/>
      <c r="I21" s="28"/>
      <c r="J21" s="29"/>
    </row>
    <row r="22" spans="1:10" ht="110.25">
      <c r="A22" s="8" t="s">
        <v>32</v>
      </c>
      <c r="B22" s="9">
        <v>0</v>
      </c>
      <c r="C22" s="9">
        <v>55307806</v>
      </c>
      <c r="D22" s="9">
        <v>55307806</v>
      </c>
      <c r="E22" s="19">
        <f>D22/C22</f>
        <v>1</v>
      </c>
      <c r="F22" s="8" t="s">
        <v>33</v>
      </c>
      <c r="G22" s="9">
        <v>3214000</v>
      </c>
      <c r="H22" s="11">
        <v>16107000</v>
      </c>
      <c r="I22" s="11">
        <v>16105462</v>
      </c>
      <c r="J22" s="10">
        <f>I22/H22</f>
        <v>0.99990451356553056</v>
      </c>
    </row>
    <row r="23" spans="1:10" ht="63">
      <c r="A23" s="8" t="s">
        <v>34</v>
      </c>
      <c r="B23" s="9">
        <v>0</v>
      </c>
      <c r="C23" s="9">
        <v>0</v>
      </c>
      <c r="D23" s="9">
        <v>0</v>
      </c>
      <c r="E23" s="19"/>
      <c r="F23" s="8" t="s">
        <v>35</v>
      </c>
      <c r="G23" s="9">
        <v>91191000</v>
      </c>
      <c r="H23" s="11">
        <v>120963000</v>
      </c>
      <c r="I23" s="11">
        <v>120720658</v>
      </c>
      <c r="J23" s="10">
        <f>I23/H23</f>
        <v>0.99799656093185518</v>
      </c>
    </row>
    <row r="24" spans="1:10" ht="126">
      <c r="A24" s="8" t="s">
        <v>36</v>
      </c>
      <c r="B24" s="9">
        <v>0</v>
      </c>
      <c r="C24" s="9">
        <v>0</v>
      </c>
      <c r="D24" s="9">
        <v>0</v>
      </c>
      <c r="E24" s="19"/>
      <c r="F24" s="8" t="s">
        <v>37</v>
      </c>
      <c r="G24" s="9">
        <v>400000</v>
      </c>
      <c r="H24" s="11">
        <v>42845779</v>
      </c>
      <c r="I24" s="11">
        <v>0</v>
      </c>
      <c r="J24" s="10">
        <f>I24/H24</f>
        <v>0</v>
      </c>
    </row>
    <row r="25" spans="1:10" ht="78.75">
      <c r="A25" s="8" t="s">
        <v>38</v>
      </c>
      <c r="B25" s="9">
        <v>0</v>
      </c>
      <c r="C25" s="9">
        <v>0</v>
      </c>
      <c r="D25" s="9">
        <v>0</v>
      </c>
      <c r="E25" s="19"/>
      <c r="F25" s="8" t="s">
        <v>39</v>
      </c>
      <c r="G25" s="9">
        <v>0</v>
      </c>
      <c r="H25" s="9">
        <v>158684</v>
      </c>
      <c r="I25" s="9">
        <v>158684</v>
      </c>
      <c r="J25" s="10">
        <f>I25/H25</f>
        <v>1</v>
      </c>
    </row>
    <row r="26" spans="1:10" ht="94.5">
      <c r="A26" s="13" t="s">
        <v>40</v>
      </c>
      <c r="B26" s="14">
        <f>SUM(B22:B25)</f>
        <v>0</v>
      </c>
      <c r="C26" s="14">
        <f>SUM(C22:C25)</f>
        <v>55307806</v>
      </c>
      <c r="D26" s="14">
        <f>SUM(D22:D25)</f>
        <v>55307806</v>
      </c>
      <c r="E26" s="20">
        <f>D26/C26</f>
        <v>1</v>
      </c>
      <c r="F26" s="13" t="s">
        <v>41</v>
      </c>
      <c r="G26" s="16">
        <f>SUM(G22:G25)</f>
        <v>94805000</v>
      </c>
      <c r="H26" s="16">
        <f>SUM(H22:H25)</f>
        <v>180074463</v>
      </c>
      <c r="I26" s="16">
        <f>SUM(I22:I25)</f>
        <v>136984804</v>
      </c>
      <c r="J26" s="15">
        <f>I26/H26</f>
        <v>0.76071199501508435</v>
      </c>
    </row>
    <row r="27" spans="1:10" ht="15.75">
      <c r="A27" s="30"/>
      <c r="B27" s="31"/>
      <c r="C27" s="31" t="s">
        <v>42</v>
      </c>
      <c r="D27" s="31"/>
      <c r="E27" s="31"/>
      <c r="F27" s="17">
        <f>D26-I26</f>
        <v>-81676998</v>
      </c>
      <c r="G27" s="17"/>
      <c r="H27" s="17"/>
      <c r="I27" s="17"/>
      <c r="J27" s="21"/>
    </row>
    <row r="28" spans="1:10" ht="110.25">
      <c r="A28" s="22" t="s">
        <v>43</v>
      </c>
      <c r="B28" s="23">
        <f>B19+B26</f>
        <v>205417764</v>
      </c>
      <c r="C28" s="23">
        <f>C19+C26</f>
        <v>298562805</v>
      </c>
      <c r="D28" s="23">
        <f>D19+D26</f>
        <v>298540365</v>
      </c>
      <c r="E28" s="24">
        <f>D28/C28</f>
        <v>0.99992483993443193</v>
      </c>
      <c r="F28" s="22" t="s">
        <v>44</v>
      </c>
      <c r="G28" s="25">
        <f>G19+G26</f>
        <v>205417764</v>
      </c>
      <c r="H28" s="25">
        <f>H19+H26</f>
        <v>298562805</v>
      </c>
      <c r="I28" s="25">
        <f>I19+I26</f>
        <v>251939326</v>
      </c>
      <c r="J28" s="26">
        <f>I28/H28</f>
        <v>0.84384029685144468</v>
      </c>
    </row>
  </sheetData>
  <mergeCells count="9">
    <mergeCell ref="A21:J21"/>
    <mergeCell ref="A27:B27"/>
    <mergeCell ref="C27:E27"/>
    <mergeCell ref="A3:J3"/>
    <mergeCell ref="A4:J4"/>
    <mergeCell ref="A5:J5"/>
    <mergeCell ref="A9:J9"/>
    <mergeCell ref="A20:B20"/>
    <mergeCell ref="C20:E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2021-05-31T06:13:14Z</cp:lastPrinted>
  <dcterms:created xsi:type="dcterms:W3CDTF">2021-05-31T05:59:53Z</dcterms:created>
  <dcterms:modified xsi:type="dcterms:W3CDTF">2021-05-31T06:13:16Z</dcterms:modified>
</cp:coreProperties>
</file>