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9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122" i="1"/>
  <c r="D122"/>
  <c r="C122"/>
  <c r="E119"/>
  <c r="D119"/>
  <c r="C119"/>
  <c r="E115"/>
  <c r="D115"/>
  <c r="C115"/>
  <c r="E112"/>
  <c r="D112"/>
  <c r="C112"/>
  <c r="E107"/>
  <c r="E120" s="1"/>
  <c r="D107"/>
  <c r="C107"/>
  <c r="C120" s="1"/>
  <c r="E105"/>
  <c r="D105"/>
  <c r="D120" s="1"/>
  <c r="C105"/>
  <c r="E99"/>
  <c r="E123" s="1"/>
  <c r="C99"/>
  <c r="E98"/>
  <c r="D98"/>
  <c r="D99" s="1"/>
  <c r="C98"/>
  <c r="D80"/>
  <c r="E79"/>
  <c r="E80" s="1"/>
  <c r="D79"/>
  <c r="C79"/>
  <c r="C80" s="1"/>
  <c r="E75"/>
  <c r="D75"/>
  <c r="C75"/>
  <c r="E72"/>
  <c r="D72"/>
  <c r="C72"/>
  <c r="E69"/>
  <c r="D69"/>
  <c r="C69"/>
  <c r="D64"/>
  <c r="E56"/>
  <c r="E64" s="1"/>
  <c r="D56"/>
  <c r="C56"/>
  <c r="C64" s="1"/>
  <c r="E54"/>
  <c r="D54"/>
  <c r="C54"/>
  <c r="E45"/>
  <c r="D45"/>
  <c r="C45"/>
  <c r="E39"/>
  <c r="D39"/>
  <c r="C39"/>
  <c r="E36"/>
  <c r="D36"/>
  <c r="C36"/>
  <c r="E28"/>
  <c r="E46" s="1"/>
  <c r="D28"/>
  <c r="C28"/>
  <c r="C46" s="1"/>
  <c r="E25"/>
  <c r="D25"/>
  <c r="D46" s="1"/>
  <c r="C25"/>
  <c r="E18"/>
  <c r="D18"/>
  <c r="C18"/>
  <c r="E15"/>
  <c r="E19" s="1"/>
  <c r="E76" s="1"/>
  <c r="E81" s="1"/>
  <c r="D15"/>
  <c r="D19" s="1"/>
  <c r="D76" s="1"/>
  <c r="D81" s="1"/>
  <c r="C15"/>
  <c r="C19" s="1"/>
  <c r="C76" s="1"/>
  <c r="C81" s="1"/>
  <c r="D123" l="1"/>
  <c r="C123"/>
</calcChain>
</file>

<file path=xl/sharedStrings.xml><?xml version="1.0" encoding="utf-8"?>
<sst xmlns="http://schemas.openxmlformats.org/spreadsheetml/2006/main" count="206" uniqueCount="145">
  <si>
    <t>3/a. számú melléklet a 5/2021. (V.31.)  önkormányzati rendelethez</t>
  </si>
  <si>
    <t>Tarnaszentmiklós Község Önkormányzata</t>
  </si>
  <si>
    <t>2020. éves kiadásainak alakulása rovatonként részletezve</t>
  </si>
  <si>
    <t>Adatok forintban</t>
  </si>
  <si>
    <t>Sor</t>
  </si>
  <si>
    <t>Megnevezés</t>
  </si>
  <si>
    <t>Eredeti előirányzat</t>
  </si>
  <si>
    <t>Módosított előirányzat</t>
  </si>
  <si>
    <t>Pénzforgalmi teljesítés</t>
  </si>
  <si>
    <t>01</t>
  </si>
  <si>
    <t>Törvény szerinti illetmények, munkabérek (K1101)</t>
  </si>
  <si>
    <t>03</t>
  </si>
  <si>
    <t>Céljuttatás, projektprémium (K1103)</t>
  </si>
  <si>
    <t>07</t>
  </si>
  <si>
    <t>Béren kívüli juttatások (K1107)</t>
  </si>
  <si>
    <t>09</t>
  </si>
  <si>
    <t>Közlekedési költségtérítés (K1109)</t>
  </si>
  <si>
    <t>10</t>
  </si>
  <si>
    <t>Egyéb költségtérítések (K1110)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</si>
  <si>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</si>
  <si>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</si>
  <si>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</si>
  <si>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</si>
  <si>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</si>
  <si>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</si>
  <si>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</si>
  <si>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foglalk.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</si>
  <si>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</si>
  <si>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</si>
  <si>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</si>
  <si>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</si>
  <si>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</si>
  <si>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</si>
  <si>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</si>
  <si>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</si>
  <si>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25</t>
  </si>
  <si>
    <t>ebből: táppénz hozzájárulás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</si>
  <si>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</si>
  <si>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</si>
  <si>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</si>
  <si>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</si>
  <si>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</si>
  <si>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</si>
  <si>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</si>
  <si>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</si>
  <si>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</si>
  <si>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</si>
  <si>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</si>
  <si>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</si>
  <si>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</si>
  <si>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</si>
  <si>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Vásárolt élelmezés (K332)</t>
  </si>
  <si>
    <t>Bérleti és lízing díjak (K333)</t>
  </si>
  <si>
    <t>39</t>
  </si>
  <si>
    <t>Karbantartási, kisjavítási szolgáltatások (K334)</t>
  </si>
  <si>
    <t>40</t>
  </si>
  <si>
    <t>Közvetített szolgáltatások  (&gt;=41) (K335)</t>
  </si>
  <si>
    <t>42</t>
  </si>
  <si>
    <t>Szakmai tevékenységet segítő szolgáltatások  (K336)</t>
  </si>
  <si>
    <t>43</t>
  </si>
  <si>
    <t>Egyéb szolgáltatások (&gt;=44) (K337)</t>
  </si>
  <si>
    <t>45</t>
  </si>
  <si>
    <t>Szolgáltatási kiadások (=35+36+37+39+40+42+43) (K33)</t>
  </si>
  <si>
    <t>46</t>
  </si>
  <si>
    <t>Kiküldetések kiadásai (K341)</t>
  </si>
  <si>
    <t>47</t>
  </si>
  <si>
    <t>Reklám- és propagandakiadások (K342)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</si>
  <si>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</si>
  <si>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</si>
  <si>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</si>
  <si>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</si>
  <si>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50</t>
  </si>
  <si>
    <t>Fizetendő általános forgalmi adó  (K352)</t>
  </si>
  <si>
    <t>51</t>
  </si>
  <si>
    <t>Kamatkiadások (&gt;=52+53) (K353)</t>
  </si>
  <si>
    <t>54</t>
  </si>
  <si>
    <t>Egyéb pénzügyi műveletek kiadásai (&gt;=55+…+57) (K354)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</si>
  <si>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</si>
  <si>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</si>
  <si>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</si>
  <si>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</si>
  <si>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</si>
  <si>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</si>
  <si>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</si>
  <si>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Családi támogatások (=63+…+72) (K42)</t>
  </si>
  <si>
    <t>72</t>
  </si>
  <si>
    <t>ebből: az egyéb pénzbeli és természetbeni gyermekvédelmi támogatások  (K42)</t>
  </si>
  <si>
    <t>74</t>
  </si>
  <si>
    <t>Betegséggel kapcsolatos (nem társadalombiztosítási) ellátások (=75+…+82) (K44)</t>
  </si>
  <si>
    <t>92</t>
  </si>
  <si>
    <t>Lakhatással kapcsolatos ellátások (=93+94) (K46)</t>
  </si>
  <si>
    <t>98</t>
  </si>
  <si>
    <t>Egyéb nem intézményi ellátások (&gt;=99+…+117) (K48)</t>
  </si>
  <si>
    <t>114</t>
  </si>
  <si>
    <t>ebből: köztemetés [Szoctv. 48.§] (K48)</t>
  </si>
  <si>
    <t>115</t>
  </si>
  <si>
    <t>ebből: települési támogatás [Szoctv. 45. §], (K48)</t>
  </si>
  <si>
    <t>118</t>
  </si>
  <si>
    <t>Ellátottak pénzbeli juttatásai (=61+62+73+74+83+92+95+98) (K4)</t>
  </si>
  <si>
    <t>121</t>
  </si>
  <si>
    <t>A helyi önkormányzatok előző évi elszámolásából származó kiadások (K5021)</t>
  </si>
  <si>
    <t>124</t>
  </si>
  <si>
    <t>Elvonások és befizetések (=121+122+123) (K502)</t>
  </si>
  <si>
    <t>Egyéb működési célú támogatások államháztartáson belülre (K506)</t>
  </si>
  <si>
    <t>ebből: elkülönített állami pénzalapok (K506)</t>
  </si>
  <si>
    <t>176</t>
  </si>
  <si>
    <t>Egyéb működési célú támogatások államháztartáson kívülre (=177+…+186) (K512)</t>
  </si>
  <si>
    <t>178</t>
  </si>
  <si>
    <t>ebből: nonprofit gazdasági társaságok (K512)</t>
  </si>
  <si>
    <t>179</t>
  </si>
  <si>
    <t>ebből: egyéb civil szervezetek (K512)</t>
  </si>
  <si>
    <t>184</t>
  </si>
  <si>
    <t>ebből: egyéb vállalkozások (K512)</t>
  </si>
  <si>
    <t>187</t>
  </si>
  <si>
    <t>Tartalékok (K513)</t>
  </si>
  <si>
    <t>188</t>
  </si>
  <si>
    <t>Egyéb működési célú kiadások (=119+124+125+126+137+148+159+161+173+174+175+176+187) (K5)</t>
  </si>
  <si>
    <t>Ingatlanok beszerzése, létesítése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</si>
  <si>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</si>
  <si>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</si>
  <si>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</si>
  <si>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Beruházások (=189+190+192+…+196) (K6)</t>
  </si>
  <si>
    <t>Ingatlanok felújítása (K71)</t>
  </si>
  <si>
    <t>Felújítási célú előzetesen felszámított általános forgalmi adó (K74)</t>
  </si>
  <si>
    <t>Felújítások (=198+...+201) (K7)</t>
  </si>
  <si>
    <t>Egyéb felhalmozási célú támogatások államháztartáson belülre (=227+…+236) (K84)</t>
  </si>
  <si>
    <t>ebből: egyéb fejezeti kezelésű előirányzatok (K84)</t>
  </si>
  <si>
    <t>264</t>
  </si>
  <si>
    <t>Egyéb felhalmozási célú kiadások (K8)</t>
  </si>
  <si>
    <t>265</t>
  </si>
  <si>
    <t>Költségvetési kiadások (=20+21+60+118+188+197+202+264) (K1-K8)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</si>
  <si>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</si>
  <si>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</si>
  <si>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</si>
  <si>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Finanszírozási kiadások (=29+37+38+39) (K9)</t>
  </si>
  <si>
    <t>KIADÁSOK MINDÖSSZESEN:</t>
  </si>
  <si>
    <t>3/b. számú melléklet a 5/2021. (V.31.)  önkormányzati rendelethez</t>
  </si>
  <si>
    <t>Tarnaszentmiklósi Óvoda és Konyha</t>
  </si>
  <si>
    <t>Sor-szám</t>
  </si>
  <si>
    <t>Teljesítés</t>
  </si>
  <si>
    <t>06</t>
  </si>
  <si>
    <t>Jubileumi jutalom (K1106)</t>
  </si>
  <si>
    <t>Szakmai tevékenységet segítő szolgáltatások (K336)</t>
  </si>
  <si>
    <t>Egyéb működési célú kiadások (K5)</t>
  </si>
  <si>
    <t>Költségvetési kiadások (K1-K8)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</si>
</sst>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5" formatCode="_-* #,##0\ _F_t_-;\-* #,##0\ _F_t_-;_-* &quot;-&quot;??\ _F_t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23"/>
  <sheetViews>
    <sheetView tabSelected="1" topLeftCell="A112" workbookViewId="0">
      <selection activeCell="A86" sqref="A86:E123"/>
    </sheetView>
  </sheetViews>
  <sheetFormatPr defaultRowHeight="15"/>
  <cols>
    <col min="3" max="3" width="18.7109375" customWidth="1"/>
    <col min="4" max="4" width="15.85546875" customWidth="1"/>
    <col min="5" max="5" width="16.140625" customWidth="1"/>
  </cols>
  <sheetData>
    <row r="1" spans="1:6">
      <c r="A1" s="4"/>
      <c r="B1" s="4"/>
      <c r="C1" s="4"/>
      <c r="D1" s="4"/>
      <c r="E1" s="5" t="s">
        <v>0</v>
      </c>
      <c r="F1" s="4"/>
    </row>
    <row r="2" spans="1:6">
      <c r="A2" s="4"/>
      <c r="B2" s="4"/>
      <c r="C2" s="4"/>
      <c r="D2" s="4"/>
      <c r="E2" s="4"/>
      <c r="F2" s="4"/>
    </row>
    <row r="3" spans="1:6">
      <c r="A3" s="6" t="s">
        <v>1</v>
      </c>
      <c r="B3" s="6"/>
      <c r="C3" s="6"/>
      <c r="D3" s="6"/>
      <c r="E3" s="6"/>
      <c r="F3" s="6"/>
    </row>
    <row r="4" spans="1:6">
      <c r="A4" s="6" t="s">
        <v>2</v>
      </c>
      <c r="B4" s="6"/>
      <c r="C4" s="6"/>
      <c r="D4" s="6"/>
      <c r="E4" s="6"/>
      <c r="F4" s="6"/>
    </row>
    <row r="5" spans="1:6">
      <c r="A5" s="4"/>
      <c r="B5" s="4"/>
      <c r="C5" s="4"/>
      <c r="D5" s="4"/>
      <c r="E5" s="4"/>
      <c r="F5" s="4"/>
    </row>
    <row r="6" spans="1:6">
      <c r="A6" s="4"/>
      <c r="B6" s="4"/>
      <c r="C6" s="4"/>
      <c r="D6" s="4"/>
      <c r="E6" s="4"/>
      <c r="F6" s="4"/>
    </row>
    <row r="7" spans="1:6">
      <c r="A7" s="4"/>
      <c r="B7" s="4"/>
      <c r="C7" s="4"/>
      <c r="D7" s="4"/>
      <c r="E7" s="7" t="s">
        <v>3</v>
      </c>
      <c r="F7" s="4"/>
    </row>
    <row r="8" spans="1:6" ht="57">
      <c r="A8" s="8" t="s">
        <v>4</v>
      </c>
      <c r="B8" s="8" t="s">
        <v>5</v>
      </c>
      <c r="C8" s="9" t="s">
        <v>6</v>
      </c>
      <c r="D8" s="9" t="s">
        <v>7</v>
      </c>
      <c r="E8" s="9" t="s">
        <v>8</v>
      </c>
      <c r="F8" s="4"/>
    </row>
    <row r="9" spans="1:6" ht="105">
      <c r="A9" s="1" t="s">
        <v>9</v>
      </c>
      <c r="B9" s="2" t="s">
        <v>10</v>
      </c>
      <c r="C9" s="3">
        <v>29881000</v>
      </c>
      <c r="D9" s="3">
        <v>27107000</v>
      </c>
      <c r="E9" s="3">
        <v>27106648</v>
      </c>
      <c r="F9" s="4"/>
    </row>
    <row r="10" spans="1:6" ht="75">
      <c r="A10" s="1" t="s">
        <v>11</v>
      </c>
      <c r="B10" s="2" t="s">
        <v>12</v>
      </c>
      <c r="C10" s="3">
        <v>0</v>
      </c>
      <c r="D10" s="3">
        <v>0</v>
      </c>
      <c r="E10" s="3">
        <v>0</v>
      </c>
      <c r="F10" s="4"/>
    </row>
    <row r="11" spans="1:6" ht="60">
      <c r="A11" s="1" t="s">
        <v>13</v>
      </c>
      <c r="B11" s="2" t="s">
        <v>14</v>
      </c>
      <c r="C11" s="3">
        <v>150000</v>
      </c>
      <c r="D11" s="3">
        <v>0</v>
      </c>
      <c r="E11" s="3">
        <v>0</v>
      </c>
      <c r="F11" s="4"/>
    </row>
    <row r="12" spans="1:6" ht="75">
      <c r="A12" s="1" t="s">
        <v>15</v>
      </c>
      <c r="B12" s="2" t="s">
        <v>16</v>
      </c>
      <c r="C12" s="3">
        <v>200000</v>
      </c>
      <c r="D12" s="3">
        <v>30000</v>
      </c>
      <c r="E12" s="3">
        <v>29845</v>
      </c>
      <c r="F12" s="4"/>
    </row>
    <row r="13" spans="1:6" ht="60">
      <c r="A13" s="1" t="s">
        <v>17</v>
      </c>
      <c r="B13" s="2" t="s">
        <v>18</v>
      </c>
      <c r="C13" s="3">
        <v>0</v>
      </c>
      <c r="D13" s="3">
        <v>0</v>
      </c>
      <c r="E13" s="3">
        <v>0</v>
      </c>
      <c r="F13" s="4"/>
    </row>
    <row r="14" spans="1:6" ht="105">
      <c r="A14" s="1" t="s">
        <v>19</v>
      </c>
      <c r="B14" s="2" t="s">
        <v>20</v>
      </c>
      <c r="C14" s="3">
        <v>300000</v>
      </c>
      <c r="D14" s="3">
        <v>1547622</v>
      </c>
      <c r="E14" s="3">
        <v>1547622</v>
      </c>
      <c r="F14" s="4"/>
    </row>
    <row r="15" spans="1:6" ht="105">
      <c r="A15" s="1" t="s">
        <v>21</v>
      </c>
      <c r="B15" s="2" t="s">
        <v>22</v>
      </c>
      <c r="C15" s="3">
        <f>SUM(C9:C14)</f>
        <v>30531000</v>
      </c>
      <c r="D15" s="3">
        <f>SUM(D9:D14)</f>
        <v>28684622</v>
      </c>
      <c r="E15" s="3">
        <f>SUM(E9:E14)</f>
        <v>28684115</v>
      </c>
      <c r="F15" s="4"/>
    </row>
    <row r="16" spans="1:6" ht="90">
      <c r="A16" s="1" t="s">
        <v>23</v>
      </c>
      <c r="B16" s="2" t="s">
        <v>24</v>
      </c>
      <c r="C16" s="3">
        <v>5985000</v>
      </c>
      <c r="D16" s="3">
        <v>6418542</v>
      </c>
      <c r="E16" s="3">
        <v>6418542</v>
      </c>
      <c r="F16" s="4"/>
    </row>
    <row r="17" spans="1:6" ht="165">
      <c r="A17" s="1" t="s">
        <v>25</v>
      </c>
      <c r="B17" s="2" t="s">
        <v>26</v>
      </c>
      <c r="C17" s="3">
        <v>450000</v>
      </c>
      <c r="D17" s="3">
        <v>2513463</v>
      </c>
      <c r="E17" s="3">
        <v>2513267</v>
      </c>
      <c r="F17" s="4"/>
    </row>
    <row r="18" spans="1:6" ht="90">
      <c r="A18" s="1" t="s">
        <v>27</v>
      </c>
      <c r="B18" s="2" t="s">
        <v>28</v>
      </c>
      <c r="C18" s="3">
        <f>SUM(C16:C17)</f>
        <v>6435000</v>
      </c>
      <c r="D18" s="3">
        <f>SUM(D16:D17)</f>
        <v>8932005</v>
      </c>
      <c r="E18" s="3">
        <f>SUM(E16:E17)</f>
        <v>8931809</v>
      </c>
      <c r="F18" s="4"/>
    </row>
    <row r="19" spans="1:6" ht="71.25">
      <c r="A19" s="10" t="s">
        <v>29</v>
      </c>
      <c r="B19" s="11" t="s">
        <v>30</v>
      </c>
      <c r="C19" s="12">
        <f>C15+C18</f>
        <v>36966000</v>
      </c>
      <c r="D19" s="12">
        <f>D15+D18</f>
        <v>37616627</v>
      </c>
      <c r="E19" s="12">
        <f>E15+E18</f>
        <v>37615924</v>
      </c>
      <c r="F19" s="4"/>
    </row>
    <row r="20" spans="1:6" ht="156.75">
      <c r="A20" s="10" t="s">
        <v>31</v>
      </c>
      <c r="B20" s="11" t="s">
        <v>32</v>
      </c>
      <c r="C20" s="12">
        <v>6460000</v>
      </c>
      <c r="D20" s="12">
        <v>6460000</v>
      </c>
      <c r="E20" s="12">
        <v>5039950</v>
      </c>
      <c r="F20" s="4"/>
    </row>
    <row r="21" spans="1:6" ht="75">
      <c r="A21" s="1" t="s">
        <v>33</v>
      </c>
      <c r="B21" s="2" t="s">
        <v>34</v>
      </c>
      <c r="C21" s="3">
        <v>0</v>
      </c>
      <c r="D21" s="3">
        <v>0</v>
      </c>
      <c r="E21" s="3">
        <v>4896572</v>
      </c>
      <c r="F21" s="4"/>
    </row>
    <row r="22" spans="1:6" ht="60">
      <c r="A22" s="1" t="s">
        <v>35</v>
      </c>
      <c r="B22" s="2" t="s">
        <v>36</v>
      </c>
      <c r="C22" s="3">
        <v>0</v>
      </c>
      <c r="D22" s="3">
        <v>0</v>
      </c>
      <c r="E22" s="3">
        <v>22640</v>
      </c>
      <c r="F22" s="4"/>
    </row>
    <row r="23" spans="1:6" ht="60">
      <c r="A23" s="1" t="s">
        <v>37</v>
      </c>
      <c r="B23" s="2" t="s">
        <v>38</v>
      </c>
      <c r="C23" s="3">
        <v>480000</v>
      </c>
      <c r="D23" s="3">
        <v>0</v>
      </c>
      <c r="E23" s="3">
        <v>0</v>
      </c>
      <c r="F23" s="4"/>
    </row>
    <row r="24" spans="1:6" ht="75">
      <c r="A24" s="1" t="s">
        <v>39</v>
      </c>
      <c r="B24" s="2" t="s">
        <v>40</v>
      </c>
      <c r="C24" s="3">
        <v>2300000</v>
      </c>
      <c r="D24" s="3">
        <v>6251000</v>
      </c>
      <c r="E24" s="3">
        <v>5153730</v>
      </c>
      <c r="F24" s="4"/>
    </row>
    <row r="25" spans="1:6" ht="75">
      <c r="A25" s="1" t="s">
        <v>41</v>
      </c>
      <c r="B25" s="2" t="s">
        <v>42</v>
      </c>
      <c r="C25" s="3">
        <f>SUM(C23:C24)</f>
        <v>2780000</v>
      </c>
      <c r="D25" s="3">
        <f>SUM(D23:D24)</f>
        <v>6251000</v>
      </c>
      <c r="E25" s="3">
        <f>SUM(E23:E24)</f>
        <v>5153730</v>
      </c>
      <c r="F25" s="4"/>
    </row>
    <row r="26" spans="1:6" ht="105">
      <c r="A26" s="1" t="s">
        <v>43</v>
      </c>
      <c r="B26" s="2" t="s">
        <v>44</v>
      </c>
      <c r="C26" s="3">
        <v>390000</v>
      </c>
      <c r="D26" s="3">
        <v>549000</v>
      </c>
      <c r="E26" s="3">
        <v>506626</v>
      </c>
      <c r="F26" s="4"/>
    </row>
    <row r="27" spans="1:6" ht="90">
      <c r="A27" s="1" t="s">
        <v>45</v>
      </c>
      <c r="B27" s="2" t="s">
        <v>46</v>
      </c>
      <c r="C27" s="3">
        <v>470000</v>
      </c>
      <c r="D27" s="3">
        <v>378000</v>
      </c>
      <c r="E27" s="3">
        <v>358626</v>
      </c>
      <c r="F27" s="4"/>
    </row>
    <row r="28" spans="1:6" ht="90">
      <c r="A28" s="1" t="s">
        <v>47</v>
      </c>
      <c r="B28" s="2" t="s">
        <v>48</v>
      </c>
      <c r="C28" s="3">
        <f>SUM(C26:C27)</f>
        <v>860000</v>
      </c>
      <c r="D28" s="3">
        <f>SUM(D26:D27)</f>
        <v>927000</v>
      </c>
      <c r="E28" s="3">
        <f>SUM(E26:E27)</f>
        <v>865252</v>
      </c>
      <c r="F28" s="4"/>
    </row>
    <row r="29" spans="1:6" ht="45">
      <c r="A29" s="1" t="s">
        <v>49</v>
      </c>
      <c r="B29" s="2" t="s">
        <v>50</v>
      </c>
      <c r="C29" s="3">
        <v>5630000</v>
      </c>
      <c r="D29" s="3">
        <v>7573000</v>
      </c>
      <c r="E29" s="3">
        <v>7147358</v>
      </c>
      <c r="F29" s="4"/>
    </row>
    <row r="30" spans="1:6" ht="45">
      <c r="A30" s="1">
        <v>36</v>
      </c>
      <c r="B30" s="2" t="s">
        <v>51</v>
      </c>
      <c r="C30" s="3">
        <v>0</v>
      </c>
      <c r="D30" s="3">
        <v>420668</v>
      </c>
      <c r="E30" s="3">
        <v>420668</v>
      </c>
      <c r="F30" s="4"/>
    </row>
    <row r="31" spans="1:6" ht="60">
      <c r="A31" s="1">
        <v>37</v>
      </c>
      <c r="B31" s="2" t="s">
        <v>52</v>
      </c>
      <c r="C31" s="3">
        <v>0</v>
      </c>
      <c r="D31" s="3">
        <v>170000</v>
      </c>
      <c r="E31" s="3">
        <v>169785</v>
      </c>
      <c r="F31" s="4"/>
    </row>
    <row r="32" spans="1:6" ht="90">
      <c r="A32" s="1" t="s">
        <v>53</v>
      </c>
      <c r="B32" s="2" t="s">
        <v>54</v>
      </c>
      <c r="C32" s="3">
        <v>980000</v>
      </c>
      <c r="D32" s="3">
        <v>110000</v>
      </c>
      <c r="E32" s="3">
        <v>108654</v>
      </c>
      <c r="F32" s="4"/>
    </row>
    <row r="33" spans="1:6" ht="90">
      <c r="A33" s="1" t="s">
        <v>55</v>
      </c>
      <c r="B33" s="2" t="s">
        <v>56</v>
      </c>
      <c r="C33" s="3">
        <v>0</v>
      </c>
      <c r="D33" s="3">
        <v>10000</v>
      </c>
      <c r="E33" s="3">
        <v>3937</v>
      </c>
      <c r="F33" s="4"/>
    </row>
    <row r="34" spans="1:6" ht="105">
      <c r="A34" s="1" t="s">
        <v>57</v>
      </c>
      <c r="B34" s="2" t="s">
        <v>58</v>
      </c>
      <c r="C34" s="3">
        <v>1230000</v>
      </c>
      <c r="D34" s="3">
        <v>1842000</v>
      </c>
      <c r="E34" s="3">
        <v>1771870</v>
      </c>
      <c r="F34" s="4"/>
    </row>
    <row r="35" spans="1:6" ht="75">
      <c r="A35" s="1" t="s">
        <v>59</v>
      </c>
      <c r="B35" s="2" t="s">
        <v>60</v>
      </c>
      <c r="C35" s="3">
        <v>2922000</v>
      </c>
      <c r="D35" s="3">
        <v>2487000</v>
      </c>
      <c r="E35" s="3">
        <v>2185306</v>
      </c>
      <c r="F35" s="4"/>
    </row>
    <row r="36" spans="1:6" ht="105">
      <c r="A36" s="1" t="s">
        <v>61</v>
      </c>
      <c r="B36" s="2" t="s">
        <v>62</v>
      </c>
      <c r="C36" s="3">
        <f>SUM(C29:C35)</f>
        <v>10762000</v>
      </c>
      <c r="D36" s="3">
        <f>SUM(D29:D35)</f>
        <v>12612668</v>
      </c>
      <c r="E36" s="3">
        <f>SUM(E29:E35)</f>
        <v>11807578</v>
      </c>
      <c r="F36" s="4"/>
    </row>
    <row r="37" spans="1:6" ht="60">
      <c r="A37" s="1" t="s">
        <v>63</v>
      </c>
      <c r="B37" s="2" t="s">
        <v>64</v>
      </c>
      <c r="C37" s="3">
        <v>60000</v>
      </c>
      <c r="D37" s="3">
        <v>66000</v>
      </c>
      <c r="E37" s="3">
        <v>65400</v>
      </c>
      <c r="F37" s="4"/>
    </row>
    <row r="38" spans="1:6" ht="90">
      <c r="A38" s="1" t="s">
        <v>65</v>
      </c>
      <c r="B38" s="2" t="s">
        <v>66</v>
      </c>
      <c r="C38" s="3">
        <v>0</v>
      </c>
      <c r="D38" s="3">
        <v>0</v>
      </c>
      <c r="E38" s="3">
        <v>0</v>
      </c>
      <c r="F38" s="4"/>
    </row>
    <row r="39" spans="1:6" ht="135">
      <c r="A39" s="1" t="s">
        <v>67</v>
      </c>
      <c r="B39" s="2" t="s">
        <v>68</v>
      </c>
      <c r="C39" s="3">
        <f>SUM(C37:C38)</f>
        <v>60000</v>
      </c>
      <c r="D39" s="3">
        <f>SUM(D37:D38)</f>
        <v>66000</v>
      </c>
      <c r="E39" s="3">
        <f>SUM(E37:E38)</f>
        <v>65400</v>
      </c>
      <c r="F39" s="4"/>
    </row>
    <row r="40" spans="1:6" ht="150">
      <c r="A40" s="1" t="s">
        <v>69</v>
      </c>
      <c r="B40" s="2" t="s">
        <v>70</v>
      </c>
      <c r="C40" s="3">
        <v>3854000</v>
      </c>
      <c r="D40" s="3">
        <v>3951000</v>
      </c>
      <c r="E40" s="3">
        <v>3830363</v>
      </c>
      <c r="F40" s="4"/>
    </row>
    <row r="41" spans="1:6" ht="75">
      <c r="A41" s="1" t="s">
        <v>71</v>
      </c>
      <c r="B41" s="2" t="s">
        <v>72</v>
      </c>
      <c r="C41" s="3">
        <v>340000</v>
      </c>
      <c r="D41" s="3">
        <v>36000</v>
      </c>
      <c r="E41" s="3">
        <v>36000</v>
      </c>
      <c r="F41" s="4"/>
    </row>
    <row r="42" spans="1:6" ht="60">
      <c r="A42" s="1" t="s">
        <v>73</v>
      </c>
      <c r="B42" s="2" t="s">
        <v>74</v>
      </c>
      <c r="C42" s="3">
        <v>0</v>
      </c>
      <c r="D42" s="3">
        <v>0</v>
      </c>
      <c r="E42" s="3">
        <v>0</v>
      </c>
      <c r="F42" s="4"/>
    </row>
    <row r="43" spans="1:6" ht="120">
      <c r="A43" s="1" t="s">
        <v>75</v>
      </c>
      <c r="B43" s="2" t="s">
        <v>76</v>
      </c>
      <c r="C43" s="3">
        <v>0</v>
      </c>
      <c r="D43" s="3">
        <v>0</v>
      </c>
      <c r="E43" s="3">
        <v>0</v>
      </c>
      <c r="F43" s="4"/>
    </row>
    <row r="44" spans="1:6" ht="60">
      <c r="A44" s="1" t="s">
        <v>77</v>
      </c>
      <c r="B44" s="2" t="s">
        <v>78</v>
      </c>
      <c r="C44" s="3">
        <v>80000</v>
      </c>
      <c r="D44" s="3">
        <v>198000</v>
      </c>
      <c r="E44" s="3">
        <v>173176</v>
      </c>
      <c r="F44" s="4"/>
    </row>
    <row r="45" spans="1:6" ht="135">
      <c r="A45" s="1" t="s">
        <v>79</v>
      </c>
      <c r="B45" s="2" t="s">
        <v>80</v>
      </c>
      <c r="C45" s="3">
        <f>SUM(C40:C44)</f>
        <v>4274000</v>
      </c>
      <c r="D45" s="3">
        <f>SUM(D40:D44)</f>
        <v>4185000</v>
      </c>
      <c r="E45" s="3">
        <f>SUM(E40:E44)</f>
        <v>4039539</v>
      </c>
      <c r="F45" s="4"/>
    </row>
    <row r="46" spans="1:6" ht="99.75">
      <c r="A46" s="10" t="s">
        <v>81</v>
      </c>
      <c r="B46" s="11" t="s">
        <v>82</v>
      </c>
      <c r="C46" s="12">
        <f>C25+C28+C36+C45+C39</f>
        <v>18736000</v>
      </c>
      <c r="D46" s="12">
        <f>D25+D28+D36+D45+D39</f>
        <v>24041668</v>
      </c>
      <c r="E46" s="12">
        <f>E25+E28+E36+E45+E39</f>
        <v>21931499</v>
      </c>
      <c r="F46" s="4"/>
    </row>
    <row r="47" spans="1:6" ht="90">
      <c r="A47" s="1" t="s">
        <v>83</v>
      </c>
      <c r="B47" s="2" t="s">
        <v>84</v>
      </c>
      <c r="C47" s="3">
        <v>0</v>
      </c>
      <c r="D47" s="3">
        <v>0</v>
      </c>
      <c r="E47" s="3">
        <v>0</v>
      </c>
      <c r="F47" s="4"/>
    </row>
    <row r="48" spans="1:6" ht="165">
      <c r="A48" s="1" t="s">
        <v>85</v>
      </c>
      <c r="B48" s="2" t="s">
        <v>86</v>
      </c>
      <c r="C48" s="3">
        <v>0</v>
      </c>
      <c r="D48" s="3">
        <v>0</v>
      </c>
      <c r="E48" s="3">
        <v>0</v>
      </c>
      <c r="F48" s="4"/>
    </row>
    <row r="49" spans="1:6" ht="165">
      <c r="A49" s="1" t="s">
        <v>87</v>
      </c>
      <c r="B49" s="2" t="s">
        <v>88</v>
      </c>
      <c r="C49" s="3">
        <v>0</v>
      </c>
      <c r="D49" s="3">
        <v>0</v>
      </c>
      <c r="E49" s="3">
        <v>0</v>
      </c>
      <c r="F49" s="4"/>
    </row>
    <row r="50" spans="1:6" ht="105">
      <c r="A50" s="1" t="s">
        <v>89</v>
      </c>
      <c r="B50" s="2" t="s">
        <v>90</v>
      </c>
      <c r="C50" s="3">
        <v>0</v>
      </c>
      <c r="D50" s="3">
        <v>0</v>
      </c>
      <c r="E50" s="3">
        <v>0</v>
      </c>
      <c r="F50" s="4"/>
    </row>
    <row r="51" spans="1:6" ht="120">
      <c r="A51" s="1" t="s">
        <v>91</v>
      </c>
      <c r="B51" s="2" t="s">
        <v>92</v>
      </c>
      <c r="C51" s="3">
        <v>2200000</v>
      </c>
      <c r="D51" s="3">
        <v>1575000</v>
      </c>
      <c r="E51" s="3">
        <v>1573200</v>
      </c>
      <c r="F51" s="4"/>
    </row>
    <row r="52" spans="1:6" ht="90">
      <c r="A52" s="1" t="s">
        <v>93</v>
      </c>
      <c r="B52" s="2" t="s">
        <v>94</v>
      </c>
      <c r="C52" s="3">
        <v>0</v>
      </c>
      <c r="D52" s="3">
        <v>0</v>
      </c>
      <c r="E52" s="3">
        <v>0</v>
      </c>
      <c r="F52" s="4"/>
    </row>
    <row r="53" spans="1:6" ht="105">
      <c r="A53" s="1" t="s">
        <v>95</v>
      </c>
      <c r="B53" s="2" t="s">
        <v>96</v>
      </c>
      <c r="C53" s="3">
        <v>0</v>
      </c>
      <c r="D53" s="3">
        <v>0</v>
      </c>
      <c r="E53" s="3">
        <v>1573200</v>
      </c>
      <c r="F53" s="4"/>
    </row>
    <row r="54" spans="1:6" ht="142.5">
      <c r="A54" s="10" t="s">
        <v>97</v>
      </c>
      <c r="B54" s="11" t="s">
        <v>98</v>
      </c>
      <c r="C54" s="12">
        <f>C51</f>
        <v>2200000</v>
      </c>
      <c r="D54" s="12">
        <f>D51</f>
        <v>1575000</v>
      </c>
      <c r="E54" s="12">
        <f>E51</f>
        <v>1573200</v>
      </c>
      <c r="F54" s="4"/>
    </row>
    <row r="55" spans="1:6" ht="135">
      <c r="A55" s="1" t="s">
        <v>99</v>
      </c>
      <c r="B55" s="2" t="s">
        <v>100</v>
      </c>
      <c r="C55" s="3">
        <v>2207000</v>
      </c>
      <c r="D55" s="3">
        <v>6348414</v>
      </c>
      <c r="E55" s="3">
        <v>6348414</v>
      </c>
      <c r="F55" s="4"/>
    </row>
    <row r="56" spans="1:6" ht="105">
      <c r="A56" s="1" t="s">
        <v>101</v>
      </c>
      <c r="B56" s="2" t="s">
        <v>102</v>
      </c>
      <c r="C56" s="3">
        <f>SUM(C55)</f>
        <v>2207000</v>
      </c>
      <c r="D56" s="3">
        <f>SUM(D55)</f>
        <v>6348414</v>
      </c>
      <c r="E56" s="3">
        <f>SUM(E55)</f>
        <v>6348414</v>
      </c>
      <c r="F56" s="4"/>
    </row>
    <row r="57" spans="1:6" ht="135">
      <c r="A57" s="1">
        <v>150</v>
      </c>
      <c r="B57" s="2" t="s">
        <v>103</v>
      </c>
      <c r="C57" s="3">
        <v>0</v>
      </c>
      <c r="D57" s="3">
        <v>36674</v>
      </c>
      <c r="E57" s="3">
        <v>36674</v>
      </c>
      <c r="F57" s="4"/>
    </row>
    <row r="58" spans="1:6" ht="90">
      <c r="A58" s="1">
        <v>156</v>
      </c>
      <c r="B58" s="2" t="s">
        <v>104</v>
      </c>
      <c r="C58" s="3">
        <v>0</v>
      </c>
      <c r="D58" s="3">
        <v>0</v>
      </c>
      <c r="E58" s="3">
        <v>36674</v>
      </c>
      <c r="F58" s="4"/>
    </row>
    <row r="59" spans="1:6" ht="165">
      <c r="A59" s="1" t="s">
        <v>105</v>
      </c>
      <c r="B59" s="2" t="s">
        <v>106</v>
      </c>
      <c r="C59" s="3">
        <v>0</v>
      </c>
      <c r="D59" s="3">
        <v>300000</v>
      </c>
      <c r="E59" s="3">
        <v>300000</v>
      </c>
      <c r="F59" s="4"/>
    </row>
    <row r="60" spans="1:6" ht="75">
      <c r="A60" s="1" t="s">
        <v>107</v>
      </c>
      <c r="B60" s="2" t="s">
        <v>108</v>
      </c>
      <c r="C60" s="3">
        <v>0</v>
      </c>
      <c r="D60" s="3">
        <v>0</v>
      </c>
      <c r="E60" s="3">
        <v>0</v>
      </c>
      <c r="F60" s="4"/>
    </row>
    <row r="61" spans="1:6" ht="90">
      <c r="A61" s="1" t="s">
        <v>109</v>
      </c>
      <c r="B61" s="2" t="s">
        <v>110</v>
      </c>
      <c r="C61" s="3">
        <v>0</v>
      </c>
      <c r="D61" s="3">
        <v>0</v>
      </c>
      <c r="E61" s="3">
        <v>300000</v>
      </c>
      <c r="F61" s="4"/>
    </row>
    <row r="62" spans="1:6" ht="75">
      <c r="A62" s="1" t="s">
        <v>111</v>
      </c>
      <c r="B62" s="2" t="s">
        <v>112</v>
      </c>
      <c r="C62" s="3">
        <v>0</v>
      </c>
      <c r="D62" s="3">
        <v>0</v>
      </c>
      <c r="E62" s="3">
        <v>0</v>
      </c>
      <c r="F62" s="4"/>
    </row>
    <row r="63" spans="1:6" ht="30">
      <c r="A63" s="1" t="s">
        <v>113</v>
      </c>
      <c r="B63" s="2" t="s">
        <v>114</v>
      </c>
      <c r="C63" s="3">
        <v>400000</v>
      </c>
      <c r="D63" s="3">
        <v>42845779</v>
      </c>
      <c r="E63" s="3">
        <v>0</v>
      </c>
      <c r="F63" s="4"/>
    </row>
    <row r="64" spans="1:6" ht="213.75">
      <c r="A64" s="10" t="s">
        <v>115</v>
      </c>
      <c r="B64" s="11" t="s">
        <v>116</v>
      </c>
      <c r="C64" s="12">
        <f>C56+C57+C59+C63</f>
        <v>2607000</v>
      </c>
      <c r="D64" s="12">
        <f>D56+D57+D59+D63</f>
        <v>49530867</v>
      </c>
      <c r="E64" s="12">
        <f>E56+E57+E59+E63</f>
        <v>6685088</v>
      </c>
      <c r="F64" s="4"/>
    </row>
    <row r="65" spans="1:6" ht="90">
      <c r="A65" s="1">
        <v>192</v>
      </c>
      <c r="B65" s="2" t="s">
        <v>117</v>
      </c>
      <c r="C65" s="3">
        <v>0</v>
      </c>
      <c r="D65" s="3">
        <v>3735000</v>
      </c>
      <c r="E65" s="3">
        <v>3734550</v>
      </c>
      <c r="F65" s="4"/>
    </row>
    <row r="66" spans="1:6" ht="105">
      <c r="A66" s="1">
        <v>194</v>
      </c>
      <c r="B66" s="2" t="s">
        <v>118</v>
      </c>
      <c r="C66" s="3">
        <v>213000</v>
      </c>
      <c r="D66" s="3">
        <v>0</v>
      </c>
      <c r="E66" s="3">
        <v>0</v>
      </c>
      <c r="F66" s="4"/>
    </row>
    <row r="67" spans="1:6" ht="105">
      <c r="A67" s="1">
        <v>195</v>
      </c>
      <c r="B67" s="2" t="s">
        <v>119</v>
      </c>
      <c r="C67" s="3">
        <v>2318000</v>
      </c>
      <c r="D67" s="3">
        <v>9452000</v>
      </c>
      <c r="E67" s="3">
        <v>9451960</v>
      </c>
      <c r="F67" s="4"/>
    </row>
    <row r="68" spans="1:6" ht="150">
      <c r="A68" s="1">
        <v>198</v>
      </c>
      <c r="B68" s="2" t="s">
        <v>120</v>
      </c>
      <c r="C68" s="3">
        <v>683000</v>
      </c>
      <c r="D68" s="3">
        <v>2920000</v>
      </c>
      <c r="E68" s="3">
        <v>2918952</v>
      </c>
      <c r="F68" s="4"/>
    </row>
    <row r="69" spans="1:6" ht="85.5">
      <c r="A69" s="10">
        <v>199</v>
      </c>
      <c r="B69" s="11" t="s">
        <v>121</v>
      </c>
      <c r="C69" s="12">
        <f>SUM(C65:C68)</f>
        <v>3214000</v>
      </c>
      <c r="D69" s="12">
        <f>SUM(D65:D68)</f>
        <v>16107000</v>
      </c>
      <c r="E69" s="12">
        <f>SUM(E65:E68)</f>
        <v>16105462</v>
      </c>
      <c r="F69" s="4"/>
    </row>
    <row r="70" spans="1:6" ht="60">
      <c r="A70" s="1">
        <v>200</v>
      </c>
      <c r="B70" s="2" t="s">
        <v>122</v>
      </c>
      <c r="C70" s="3">
        <v>71805000</v>
      </c>
      <c r="D70" s="3">
        <v>95472000</v>
      </c>
      <c r="E70" s="3">
        <v>95281585</v>
      </c>
      <c r="F70" s="4"/>
    </row>
    <row r="71" spans="1:6" ht="150">
      <c r="A71" s="1">
        <v>203</v>
      </c>
      <c r="B71" s="2" t="s">
        <v>123</v>
      </c>
      <c r="C71" s="3">
        <v>19386000</v>
      </c>
      <c r="D71" s="3">
        <v>25491000</v>
      </c>
      <c r="E71" s="3">
        <v>25439073</v>
      </c>
      <c r="F71" s="4"/>
    </row>
    <row r="72" spans="1:6" ht="71.25">
      <c r="A72" s="10">
        <v>204</v>
      </c>
      <c r="B72" s="11" t="s">
        <v>124</v>
      </c>
      <c r="C72" s="12">
        <f>SUM(C70:C71)</f>
        <v>91191000</v>
      </c>
      <c r="D72" s="12">
        <f>SUM(D70:D71)</f>
        <v>120963000</v>
      </c>
      <c r="E72" s="12">
        <f>SUM(E70:E71)</f>
        <v>120720658</v>
      </c>
      <c r="F72" s="4"/>
    </row>
    <row r="73" spans="1:6" ht="165">
      <c r="A73" s="1">
        <v>228</v>
      </c>
      <c r="B73" s="2" t="s">
        <v>125</v>
      </c>
      <c r="C73" s="3">
        <v>0</v>
      </c>
      <c r="D73" s="3">
        <v>158684</v>
      </c>
      <c r="E73" s="3">
        <v>158684</v>
      </c>
      <c r="F73" s="4"/>
    </row>
    <row r="74" spans="1:6" ht="105">
      <c r="A74" s="1">
        <v>232</v>
      </c>
      <c r="B74" s="2" t="s">
        <v>126</v>
      </c>
      <c r="C74" s="3">
        <v>0</v>
      </c>
      <c r="D74" s="3">
        <v>0</v>
      </c>
      <c r="E74" s="3">
        <v>158684</v>
      </c>
      <c r="F74" s="4"/>
    </row>
    <row r="75" spans="1:6" ht="71.25">
      <c r="A75" s="10" t="s">
        <v>127</v>
      </c>
      <c r="B75" s="11" t="s">
        <v>128</v>
      </c>
      <c r="C75" s="12">
        <f>C73</f>
        <v>0</v>
      </c>
      <c r="D75" s="12">
        <f>D73</f>
        <v>158684</v>
      </c>
      <c r="E75" s="12">
        <f>E73</f>
        <v>158684</v>
      </c>
      <c r="F75" s="4"/>
    </row>
    <row r="76" spans="1:6" ht="142.5">
      <c r="A76" s="10" t="s">
        <v>129</v>
      </c>
      <c r="B76" s="11" t="s">
        <v>130</v>
      </c>
      <c r="C76" s="12">
        <f>C19+C20+C46+C54+C64+C69+C72+C75</f>
        <v>161374000</v>
      </c>
      <c r="D76" s="12">
        <f>D19+D20+D46+D54+D64+D69+D72+D75</f>
        <v>256452846</v>
      </c>
      <c r="E76" s="12">
        <f>E19+E20+E46+E54+E64+E69+E72+E75</f>
        <v>209830465</v>
      </c>
      <c r="F76" s="4"/>
    </row>
    <row r="77" spans="1:6" ht="120">
      <c r="A77" s="1" t="s">
        <v>31</v>
      </c>
      <c r="B77" s="2" t="s">
        <v>131</v>
      </c>
      <c r="C77" s="3">
        <v>2649959</v>
      </c>
      <c r="D77" s="3">
        <v>2649959</v>
      </c>
      <c r="E77" s="3">
        <v>2649959</v>
      </c>
      <c r="F77" s="4"/>
    </row>
    <row r="78" spans="1:6" ht="105">
      <c r="A78" s="1" t="s">
        <v>33</v>
      </c>
      <c r="B78" s="2" t="s">
        <v>132</v>
      </c>
      <c r="C78" s="3">
        <v>41393805</v>
      </c>
      <c r="D78" s="3">
        <v>39460000</v>
      </c>
      <c r="E78" s="3">
        <v>39458902</v>
      </c>
      <c r="F78" s="4"/>
    </row>
    <row r="79" spans="1:6" ht="114">
      <c r="A79" s="10" t="s">
        <v>39</v>
      </c>
      <c r="B79" s="11" t="s">
        <v>133</v>
      </c>
      <c r="C79" s="12">
        <f>SUM(C77:C78)</f>
        <v>44043764</v>
      </c>
      <c r="D79" s="12">
        <f>SUM(D77:D78)</f>
        <v>42109959</v>
      </c>
      <c r="E79" s="12">
        <f>SUM(E77:E78)</f>
        <v>42108861</v>
      </c>
      <c r="F79" s="4"/>
    </row>
    <row r="80" spans="1:6" ht="99.75">
      <c r="A80" s="10" t="s">
        <v>55</v>
      </c>
      <c r="B80" s="11" t="s">
        <v>134</v>
      </c>
      <c r="C80" s="12">
        <f>C79</f>
        <v>44043764</v>
      </c>
      <c r="D80" s="12">
        <f>D79</f>
        <v>42109959</v>
      </c>
      <c r="E80" s="12">
        <f>E79</f>
        <v>42108861</v>
      </c>
      <c r="F80" s="4"/>
    </row>
    <row r="81" spans="1:6" ht="15.75">
      <c r="A81" s="13" t="s">
        <v>135</v>
      </c>
      <c r="B81" s="13"/>
      <c r="C81" s="14">
        <f>C76+C80</f>
        <v>205417764</v>
      </c>
      <c r="D81" s="14">
        <f>D76+D80</f>
        <v>298562805</v>
      </c>
      <c r="E81" s="14">
        <f>E76+E80</f>
        <v>251939326</v>
      </c>
      <c r="F81" s="4"/>
    </row>
    <row r="86" spans="1:6">
      <c r="A86" s="4"/>
      <c r="B86" s="4"/>
      <c r="C86" s="4"/>
      <c r="D86" s="4"/>
      <c r="E86" s="5" t="s">
        <v>136</v>
      </c>
    </row>
    <row r="87" spans="1:6">
      <c r="A87" s="4"/>
      <c r="B87" s="4"/>
      <c r="C87" s="4"/>
      <c r="D87" s="4"/>
      <c r="E87" s="4"/>
    </row>
    <row r="88" spans="1:6">
      <c r="A88" s="6" t="s">
        <v>137</v>
      </c>
      <c r="B88" s="6"/>
      <c r="C88" s="6"/>
      <c r="D88" s="6"/>
      <c r="E88" s="6"/>
    </row>
    <row r="89" spans="1:6">
      <c r="A89" s="6" t="s">
        <v>2</v>
      </c>
      <c r="B89" s="6"/>
      <c r="C89" s="6"/>
      <c r="D89" s="6"/>
      <c r="E89" s="6"/>
    </row>
    <row r="90" spans="1:6">
      <c r="A90" s="4"/>
      <c r="B90" s="4"/>
      <c r="C90" s="4"/>
      <c r="D90" s="4"/>
      <c r="E90" s="4"/>
    </row>
    <row r="91" spans="1:6">
      <c r="A91" s="4"/>
      <c r="B91" s="4"/>
      <c r="C91" s="4"/>
      <c r="D91" s="4"/>
      <c r="E91" s="7" t="s">
        <v>3</v>
      </c>
    </row>
    <row r="92" spans="1:6" ht="31.5">
      <c r="A92" s="15" t="s">
        <v>138</v>
      </c>
      <c r="B92" s="15" t="s">
        <v>5</v>
      </c>
      <c r="C92" s="15" t="s">
        <v>6</v>
      </c>
      <c r="D92" s="15" t="s">
        <v>7</v>
      </c>
      <c r="E92" s="15" t="s">
        <v>139</v>
      </c>
    </row>
    <row r="93" spans="1:6" ht="105">
      <c r="A93" s="1" t="s">
        <v>9</v>
      </c>
      <c r="B93" s="2" t="s">
        <v>10</v>
      </c>
      <c r="C93" s="3">
        <v>30900000</v>
      </c>
      <c r="D93" s="3">
        <v>29260000</v>
      </c>
      <c r="E93" s="3">
        <v>29259431</v>
      </c>
    </row>
    <row r="94" spans="1:6" ht="45">
      <c r="A94" s="1" t="s">
        <v>140</v>
      </c>
      <c r="B94" s="2" t="s">
        <v>141</v>
      </c>
      <c r="C94" s="3">
        <v>1827000</v>
      </c>
      <c r="D94" s="3">
        <v>1827000</v>
      </c>
      <c r="E94" s="3">
        <v>1827000</v>
      </c>
    </row>
    <row r="95" spans="1:6" ht="60">
      <c r="A95" s="16" t="s">
        <v>13</v>
      </c>
      <c r="B95" s="2" t="s">
        <v>14</v>
      </c>
      <c r="C95" s="3">
        <v>768000</v>
      </c>
      <c r="D95" s="3">
        <v>0</v>
      </c>
      <c r="E95" s="3">
        <v>0</v>
      </c>
    </row>
    <row r="96" spans="1:6" ht="75">
      <c r="A96" s="16" t="s">
        <v>15</v>
      </c>
      <c r="B96" s="2" t="s">
        <v>16</v>
      </c>
      <c r="C96" s="3">
        <v>200000</v>
      </c>
      <c r="D96" s="3">
        <v>28000</v>
      </c>
      <c r="E96" s="3">
        <v>27460</v>
      </c>
    </row>
    <row r="97" spans="1:5" ht="105">
      <c r="A97" s="1" t="s">
        <v>19</v>
      </c>
      <c r="B97" s="2" t="s">
        <v>20</v>
      </c>
      <c r="C97" s="3">
        <v>390000</v>
      </c>
      <c r="D97" s="3">
        <v>684456</v>
      </c>
      <c r="E97" s="3">
        <v>684456</v>
      </c>
    </row>
    <row r="98" spans="1:5" ht="105">
      <c r="A98" s="1" t="s">
        <v>21</v>
      </c>
      <c r="B98" s="2" t="s">
        <v>22</v>
      </c>
      <c r="C98" s="3">
        <f>SUM(C93:C97)</f>
        <v>34085000</v>
      </c>
      <c r="D98" s="3">
        <f>SUM(D93:D97)</f>
        <v>31799456</v>
      </c>
      <c r="E98" s="3">
        <f>SUM(E93:E97)</f>
        <v>31798347</v>
      </c>
    </row>
    <row r="99" spans="1:5" ht="71.25">
      <c r="A99" s="10" t="s">
        <v>29</v>
      </c>
      <c r="B99" s="11" t="s">
        <v>30</v>
      </c>
      <c r="C99" s="12">
        <f>C98</f>
        <v>34085000</v>
      </c>
      <c r="D99" s="12">
        <f>D98</f>
        <v>31799456</v>
      </c>
      <c r="E99" s="12">
        <f>E98</f>
        <v>31798347</v>
      </c>
    </row>
    <row r="100" spans="1:5" ht="156.75">
      <c r="A100" s="10" t="s">
        <v>31</v>
      </c>
      <c r="B100" s="11" t="s">
        <v>32</v>
      </c>
      <c r="C100" s="12">
        <v>6047000</v>
      </c>
      <c r="D100" s="12">
        <v>5280000</v>
      </c>
      <c r="E100" s="12">
        <v>5279812</v>
      </c>
    </row>
    <row r="101" spans="1:5" ht="75">
      <c r="A101" s="1" t="s">
        <v>33</v>
      </c>
      <c r="B101" s="2" t="s">
        <v>34</v>
      </c>
      <c r="C101" s="3">
        <v>0</v>
      </c>
      <c r="D101" s="3">
        <v>0</v>
      </c>
      <c r="E101" s="3">
        <v>5272304</v>
      </c>
    </row>
    <row r="102" spans="1:5" ht="60">
      <c r="A102" s="1" t="s">
        <v>35</v>
      </c>
      <c r="B102" s="2" t="s">
        <v>36</v>
      </c>
      <c r="C102" s="3">
        <v>0</v>
      </c>
      <c r="D102" s="3">
        <v>0</v>
      </c>
      <c r="E102" s="3">
        <v>7508</v>
      </c>
    </row>
    <row r="103" spans="1:5" ht="60">
      <c r="A103" s="1" t="s">
        <v>37</v>
      </c>
      <c r="B103" s="2" t="s">
        <v>38</v>
      </c>
      <c r="C103" s="3">
        <v>185000</v>
      </c>
      <c r="D103" s="3">
        <v>32000</v>
      </c>
      <c r="E103" s="3">
        <v>31541</v>
      </c>
    </row>
    <row r="104" spans="1:5" ht="75">
      <c r="A104" s="1" t="s">
        <v>39</v>
      </c>
      <c r="B104" s="2" t="s">
        <v>40</v>
      </c>
      <c r="C104" s="3">
        <v>4900000</v>
      </c>
      <c r="D104" s="3">
        <v>5669000</v>
      </c>
      <c r="E104" s="3">
        <v>5543924</v>
      </c>
    </row>
    <row r="105" spans="1:5" ht="75">
      <c r="A105" s="1" t="s">
        <v>41</v>
      </c>
      <c r="B105" s="2" t="s">
        <v>42</v>
      </c>
      <c r="C105" s="3">
        <f>SUM(C103:C104)</f>
        <v>5085000</v>
      </c>
      <c r="D105" s="3">
        <f>SUM(D103:D104)</f>
        <v>5701000</v>
      </c>
      <c r="E105" s="3">
        <f>SUM(E103:E104)</f>
        <v>5575465</v>
      </c>
    </row>
    <row r="106" spans="1:5" ht="90">
      <c r="A106" s="1" t="s">
        <v>45</v>
      </c>
      <c r="B106" s="2" t="s">
        <v>46</v>
      </c>
      <c r="C106" s="3">
        <v>50000</v>
      </c>
      <c r="D106" s="3">
        <v>0</v>
      </c>
      <c r="E106" s="3">
        <v>0</v>
      </c>
    </row>
    <row r="107" spans="1:5" ht="90">
      <c r="A107" s="1" t="s">
        <v>47</v>
      </c>
      <c r="B107" s="2" t="s">
        <v>48</v>
      </c>
      <c r="C107" s="3">
        <f>SUM(C106)</f>
        <v>50000</v>
      </c>
      <c r="D107" s="3">
        <f>SUM(D106)</f>
        <v>0</v>
      </c>
      <c r="E107" s="3">
        <f>SUM(E106)</f>
        <v>0</v>
      </c>
    </row>
    <row r="108" spans="1:5" ht="45">
      <c r="A108" s="1" t="s">
        <v>49</v>
      </c>
      <c r="B108" s="2" t="s">
        <v>50</v>
      </c>
      <c r="C108" s="3">
        <v>950000</v>
      </c>
      <c r="D108" s="3">
        <v>363000</v>
      </c>
      <c r="E108" s="3">
        <v>362481</v>
      </c>
    </row>
    <row r="109" spans="1:5" ht="90">
      <c r="A109" s="1">
        <v>39</v>
      </c>
      <c r="B109" s="2" t="s">
        <v>54</v>
      </c>
      <c r="C109" s="3">
        <v>100000</v>
      </c>
      <c r="D109" s="3">
        <v>29000</v>
      </c>
      <c r="E109" s="3">
        <v>28060</v>
      </c>
    </row>
    <row r="110" spans="1:5" ht="105">
      <c r="A110" s="1">
        <v>42</v>
      </c>
      <c r="B110" s="2" t="s">
        <v>142</v>
      </c>
      <c r="C110" s="3">
        <v>160000</v>
      </c>
      <c r="D110" s="3">
        <v>380000</v>
      </c>
      <c r="E110" s="3">
        <v>378764</v>
      </c>
    </row>
    <row r="111" spans="1:5" ht="75">
      <c r="A111" s="1" t="s">
        <v>59</v>
      </c>
      <c r="B111" s="2" t="s">
        <v>60</v>
      </c>
      <c r="C111" s="3">
        <v>600000</v>
      </c>
      <c r="D111" s="3">
        <v>491000</v>
      </c>
      <c r="E111" s="3">
        <v>398660</v>
      </c>
    </row>
    <row r="112" spans="1:5" ht="105">
      <c r="A112" s="1" t="s">
        <v>61</v>
      </c>
      <c r="B112" s="2" t="s">
        <v>62</v>
      </c>
      <c r="C112" s="3">
        <f>SUM(C108:C111)</f>
        <v>1810000</v>
      </c>
      <c r="D112" s="3">
        <f>SUM(D108:D111)</f>
        <v>1263000</v>
      </c>
      <c r="E112" s="3">
        <f>SUM(E108:E111)</f>
        <v>1167965</v>
      </c>
    </row>
    <row r="113" spans="1:5" ht="60">
      <c r="A113" s="1" t="s">
        <v>63</v>
      </c>
      <c r="B113" s="2" t="s">
        <v>64</v>
      </c>
      <c r="C113" s="3">
        <v>50000</v>
      </c>
      <c r="D113" s="3">
        <v>20000</v>
      </c>
      <c r="E113" s="3">
        <v>19980</v>
      </c>
    </row>
    <row r="114" spans="1:5" ht="90">
      <c r="A114" s="1" t="s">
        <v>65</v>
      </c>
      <c r="B114" s="2" t="s">
        <v>66</v>
      </c>
      <c r="C114" s="3">
        <v>0</v>
      </c>
      <c r="D114" s="3">
        <v>0</v>
      </c>
      <c r="E114" s="3">
        <v>0</v>
      </c>
    </row>
    <row r="115" spans="1:5" ht="135">
      <c r="A115" s="1" t="s">
        <v>67</v>
      </c>
      <c r="B115" s="2" t="s">
        <v>68</v>
      </c>
      <c r="C115" s="3">
        <f>SUM(C113:C114)</f>
        <v>50000</v>
      </c>
      <c r="D115" s="3">
        <f>SUM(D113:D114)</f>
        <v>20000</v>
      </c>
      <c r="E115" s="3">
        <f>SUM(E113:E114)</f>
        <v>19980</v>
      </c>
    </row>
    <row r="116" spans="1:5" ht="150">
      <c r="A116" s="1" t="s">
        <v>69</v>
      </c>
      <c r="B116" s="2" t="s">
        <v>70</v>
      </c>
      <c r="C116" s="3">
        <v>1500000</v>
      </c>
      <c r="D116" s="3">
        <v>1241000</v>
      </c>
      <c r="E116" s="3">
        <v>1214539</v>
      </c>
    </row>
    <row r="117" spans="1:5" ht="75">
      <c r="A117" s="1" t="s">
        <v>71</v>
      </c>
      <c r="B117" s="2" t="s">
        <v>72</v>
      </c>
      <c r="C117" s="3">
        <v>200000</v>
      </c>
      <c r="D117" s="3">
        <v>330000</v>
      </c>
      <c r="E117" s="3">
        <v>330000</v>
      </c>
    </row>
    <row r="118" spans="1:5" ht="60">
      <c r="A118" s="1" t="s">
        <v>77</v>
      </c>
      <c r="B118" s="2" t="s">
        <v>78</v>
      </c>
      <c r="C118" s="3">
        <v>20000</v>
      </c>
      <c r="D118" s="3">
        <v>2094000</v>
      </c>
      <c r="E118" s="3">
        <v>2093765</v>
      </c>
    </row>
    <row r="119" spans="1:5" ht="135">
      <c r="A119" s="1" t="s">
        <v>79</v>
      </c>
      <c r="B119" s="2" t="s">
        <v>80</v>
      </c>
      <c r="C119" s="3">
        <f>SUM(C116:C118)</f>
        <v>1720000</v>
      </c>
      <c r="D119" s="3">
        <f>SUM(D116:D118)</f>
        <v>3665000</v>
      </c>
      <c r="E119" s="3">
        <f>SUM(E116:E118)</f>
        <v>3638304</v>
      </c>
    </row>
    <row r="120" spans="1:5" ht="99.75">
      <c r="A120" s="10" t="s">
        <v>81</v>
      </c>
      <c r="B120" s="11" t="s">
        <v>82</v>
      </c>
      <c r="C120" s="12">
        <f>C105+C107+C112+C115+C119</f>
        <v>8715000</v>
      </c>
      <c r="D120" s="12">
        <f>D105+D107+D112+D115+D119</f>
        <v>10649000</v>
      </c>
      <c r="E120" s="12">
        <f>E105+E107+E112+E115+E119</f>
        <v>10401714</v>
      </c>
    </row>
    <row r="121" spans="1:5" ht="135">
      <c r="A121" s="1">
        <v>150</v>
      </c>
      <c r="B121" s="2" t="s">
        <v>103</v>
      </c>
      <c r="C121" s="3">
        <v>0</v>
      </c>
      <c r="D121" s="3">
        <v>789842</v>
      </c>
      <c r="E121" s="3">
        <v>0</v>
      </c>
    </row>
    <row r="122" spans="1:5" ht="71.25">
      <c r="A122" s="10">
        <v>190</v>
      </c>
      <c r="B122" s="11" t="s">
        <v>143</v>
      </c>
      <c r="C122" s="12">
        <f>SUM(C121)</f>
        <v>0</v>
      </c>
      <c r="D122" s="12">
        <f>SUM(D121)</f>
        <v>789842</v>
      </c>
      <c r="E122" s="12">
        <f>SUM(E121)</f>
        <v>0</v>
      </c>
    </row>
    <row r="123" spans="1:5" ht="71.25">
      <c r="A123" s="10">
        <v>267</v>
      </c>
      <c r="B123" s="11" t="s">
        <v>144</v>
      </c>
      <c r="C123" s="12">
        <f>C99+C100+C120+C122</f>
        <v>48847000</v>
      </c>
      <c r="D123" s="12">
        <f>D99+D100+D120+D122</f>
        <v>48518298</v>
      </c>
      <c r="E123" s="12">
        <f>E99+E100+E120+E122</f>
        <v>47479873</v>
      </c>
    </row>
  </sheetData>
  <mergeCells count="5">
    <mergeCell ref="A3:F3"/>
    <mergeCell ref="A4:F4"/>
    <mergeCell ref="A81:B81"/>
    <mergeCell ref="A88:E88"/>
    <mergeCell ref="A89:E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2021-05-31T06:02:56Z</dcterms:created>
  <dcterms:modified xsi:type="dcterms:W3CDTF">2021-05-31T06:03:43Z</dcterms:modified>
</cp:coreProperties>
</file>