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Költségvetés, beszámoló\FODOR JUDIT2020.évi zárszámadás\Módosítás\"/>
    </mc:Choice>
  </mc:AlternateContent>
  <xr:revisionPtr revIDLastSave="0" documentId="13_ncr:1_{45BB1D1F-0ABB-4207-95A8-5E9581639514}" xr6:coauthVersionLast="47" xr6:coauthVersionMax="47" xr10:uidLastSave="{00000000-0000-0000-0000-000000000000}"/>
  <bookViews>
    <workbookView xWindow="3060" yWindow="3225" windowWidth="21600" windowHeight="11145" xr2:uid="{2BDE829A-B9DE-4066-AC57-2CF6875E24D1}"/>
  </bookViews>
  <sheets>
    <sheet name="2020. bevétel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1" l="1"/>
  <c r="F52" i="1"/>
  <c r="T51" i="1"/>
  <c r="S51" i="1"/>
  <c r="R51" i="1"/>
  <c r="Q51" i="1"/>
  <c r="O51" i="1"/>
  <c r="N51" i="1"/>
  <c r="M51" i="1"/>
  <c r="J51" i="1"/>
  <c r="I51" i="1"/>
  <c r="H51" i="1"/>
  <c r="G51" i="1"/>
  <c r="E51" i="1"/>
  <c r="D51" i="1"/>
  <c r="C51" i="1"/>
  <c r="B51" i="1"/>
  <c r="U50" i="1"/>
  <c r="P50" i="1"/>
  <c r="K50" i="1"/>
  <c r="K51" i="1" s="1"/>
  <c r="F50" i="1"/>
  <c r="U49" i="1"/>
  <c r="U51" i="1" s="1"/>
  <c r="M49" i="1"/>
  <c r="L49" i="1"/>
  <c r="L51" i="1" s="1"/>
  <c r="K49" i="1"/>
  <c r="F49" i="1"/>
  <c r="F51" i="1" s="1"/>
  <c r="U47" i="1"/>
  <c r="T47" i="1"/>
  <c r="S47" i="1"/>
  <c r="R47" i="1"/>
  <c r="O47" i="1"/>
  <c r="N47" i="1"/>
  <c r="M47" i="1"/>
  <c r="L47" i="1"/>
  <c r="J47" i="1"/>
  <c r="I47" i="1"/>
  <c r="H47" i="1"/>
  <c r="G47" i="1"/>
  <c r="E47" i="1"/>
  <c r="D47" i="1"/>
  <c r="C47" i="1"/>
  <c r="B47" i="1"/>
  <c r="U46" i="1"/>
  <c r="P46" i="1"/>
  <c r="K46" i="1"/>
  <c r="F46" i="1"/>
  <c r="F47" i="1" s="1"/>
  <c r="U45" i="1"/>
  <c r="P45" i="1"/>
  <c r="P47" i="1" s="1"/>
  <c r="L45" i="1"/>
  <c r="K45" i="1"/>
  <c r="K47" i="1" s="1"/>
  <c r="F45" i="1"/>
  <c r="Q42" i="1"/>
  <c r="O42" i="1"/>
  <c r="I42" i="1"/>
  <c r="I54" i="1" s="1"/>
  <c r="G42" i="1"/>
  <c r="E42" i="1"/>
  <c r="P41" i="1"/>
  <c r="L41" i="1"/>
  <c r="K41" i="1"/>
  <c r="T39" i="1"/>
  <c r="T42" i="1" s="1"/>
  <c r="S39" i="1"/>
  <c r="S42" i="1" s="1"/>
  <c r="R39" i="1"/>
  <c r="Q39" i="1"/>
  <c r="O39" i="1"/>
  <c r="N39" i="1"/>
  <c r="N42" i="1" s="1"/>
  <c r="J39" i="1"/>
  <c r="I39" i="1"/>
  <c r="H39" i="1"/>
  <c r="G39" i="1"/>
  <c r="E39" i="1"/>
  <c r="D39" i="1"/>
  <c r="D42" i="1" s="1"/>
  <c r="C39" i="1"/>
  <c r="C42" i="1" s="1"/>
  <c r="B39" i="1"/>
  <c r="U38" i="1"/>
  <c r="P38" i="1"/>
  <c r="P39" i="1" s="1"/>
  <c r="M38" i="1"/>
  <c r="M39" i="1" s="1"/>
  <c r="L38" i="1"/>
  <c r="L39" i="1" s="1"/>
  <c r="K38" i="1"/>
  <c r="F38" i="1"/>
  <c r="U37" i="1"/>
  <c r="U39" i="1" s="1"/>
  <c r="P37" i="1"/>
  <c r="K37" i="1"/>
  <c r="K39" i="1" s="1"/>
  <c r="F37" i="1"/>
  <c r="F39" i="1" s="1"/>
  <c r="F42" i="1" s="1"/>
  <c r="T35" i="1"/>
  <c r="S35" i="1"/>
  <c r="R35" i="1"/>
  <c r="R42" i="1" s="1"/>
  <c r="Q35" i="1"/>
  <c r="O35" i="1"/>
  <c r="N35" i="1"/>
  <c r="J35" i="1"/>
  <c r="J42" i="1" s="1"/>
  <c r="I35" i="1"/>
  <c r="H35" i="1"/>
  <c r="H42" i="1" s="1"/>
  <c r="H54" i="1" s="1"/>
  <c r="G35" i="1"/>
  <c r="E35" i="1"/>
  <c r="D35" i="1"/>
  <c r="C35" i="1"/>
  <c r="B35" i="1"/>
  <c r="B42" i="1" s="1"/>
  <c r="U34" i="1"/>
  <c r="P34" i="1"/>
  <c r="K34" i="1"/>
  <c r="F34" i="1"/>
  <c r="F35" i="1" s="1"/>
  <c r="U33" i="1"/>
  <c r="P33" i="1"/>
  <c r="M33" i="1"/>
  <c r="L33" i="1"/>
  <c r="K33" i="1"/>
  <c r="F33" i="1"/>
  <c r="U32" i="1"/>
  <c r="U35" i="1" s="1"/>
  <c r="P32" i="1"/>
  <c r="P35" i="1" s="1"/>
  <c r="M32" i="1"/>
  <c r="M35" i="1" s="1"/>
  <c r="L32" i="1"/>
  <c r="L35" i="1" s="1"/>
  <c r="K32" i="1"/>
  <c r="K35" i="1" s="1"/>
  <c r="F32" i="1"/>
  <c r="S30" i="1"/>
  <c r="S54" i="1" s="1"/>
  <c r="R30" i="1"/>
  <c r="R54" i="1" s="1"/>
  <c r="Q30" i="1"/>
  <c r="Q54" i="1" s="1"/>
  <c r="N30" i="1"/>
  <c r="N54" i="1" s="1"/>
  <c r="J30" i="1"/>
  <c r="J54" i="1" s="1"/>
  <c r="I30" i="1"/>
  <c r="G30" i="1"/>
  <c r="G54" i="1" s="1"/>
  <c r="U29" i="1"/>
  <c r="M29" i="1"/>
  <c r="P29" i="1" s="1"/>
  <c r="L29" i="1"/>
  <c r="K29" i="1"/>
  <c r="F29" i="1"/>
  <c r="U28" i="1"/>
  <c r="P28" i="1"/>
  <c r="K28" i="1"/>
  <c r="F28" i="1"/>
  <c r="U27" i="1"/>
  <c r="L27" i="1"/>
  <c r="P27" i="1" s="1"/>
  <c r="K27" i="1"/>
  <c r="F27" i="1"/>
  <c r="T26" i="1"/>
  <c r="S26" i="1"/>
  <c r="R26" i="1"/>
  <c r="Q26" i="1"/>
  <c r="O26" i="1"/>
  <c r="N26" i="1"/>
  <c r="M26" i="1"/>
  <c r="L26" i="1"/>
  <c r="J26" i="1"/>
  <c r="I26" i="1"/>
  <c r="H26" i="1"/>
  <c r="G26" i="1"/>
  <c r="E26" i="1"/>
  <c r="D26" i="1"/>
  <c r="C26" i="1"/>
  <c r="B26" i="1"/>
  <c r="U25" i="1"/>
  <c r="P25" i="1"/>
  <c r="L25" i="1"/>
  <c r="K25" i="1"/>
  <c r="F25" i="1"/>
  <c r="U24" i="1"/>
  <c r="L24" i="1"/>
  <c r="P24" i="1" s="1"/>
  <c r="K24" i="1"/>
  <c r="F24" i="1"/>
  <c r="U23" i="1"/>
  <c r="L23" i="1"/>
  <c r="P23" i="1" s="1"/>
  <c r="K23" i="1"/>
  <c r="F23" i="1"/>
  <c r="U22" i="1"/>
  <c r="L22" i="1"/>
  <c r="P22" i="1" s="1"/>
  <c r="K22" i="1"/>
  <c r="F22" i="1"/>
  <c r="U21" i="1"/>
  <c r="U26" i="1" s="1"/>
  <c r="P21" i="1"/>
  <c r="K21" i="1"/>
  <c r="F21" i="1"/>
  <c r="U20" i="1"/>
  <c r="P20" i="1"/>
  <c r="P26" i="1" s="1"/>
  <c r="K20" i="1"/>
  <c r="K26" i="1" s="1"/>
  <c r="F20" i="1"/>
  <c r="F26" i="1" s="1"/>
  <c r="T17" i="1"/>
  <c r="T30" i="1" s="1"/>
  <c r="T54" i="1" s="1"/>
  <c r="S17" i="1"/>
  <c r="R17" i="1"/>
  <c r="Q17" i="1"/>
  <c r="O17" i="1"/>
  <c r="O30" i="1" s="1"/>
  <c r="O54" i="1" s="1"/>
  <c r="N17" i="1"/>
  <c r="J17" i="1"/>
  <c r="I17" i="1"/>
  <c r="H17" i="1"/>
  <c r="G17" i="1"/>
  <c r="E17" i="1"/>
  <c r="E30" i="1" s="1"/>
  <c r="E54" i="1" s="1"/>
  <c r="D17" i="1"/>
  <c r="D30" i="1" s="1"/>
  <c r="D54" i="1" s="1"/>
  <c r="C17" i="1"/>
  <c r="C30" i="1" s="1"/>
  <c r="C54" i="1" s="1"/>
  <c r="B17" i="1"/>
  <c r="B30" i="1" s="1"/>
  <c r="U16" i="1"/>
  <c r="P16" i="1"/>
  <c r="M16" i="1"/>
  <c r="L16" i="1"/>
  <c r="K16" i="1"/>
  <c r="F16" i="1"/>
  <c r="U15" i="1"/>
  <c r="P15" i="1"/>
  <c r="M15" i="1"/>
  <c r="L15" i="1"/>
  <c r="K15" i="1"/>
  <c r="F15" i="1"/>
  <c r="U14" i="1"/>
  <c r="U17" i="1" s="1"/>
  <c r="U30" i="1" s="1"/>
  <c r="P14" i="1"/>
  <c r="M14" i="1"/>
  <c r="L14" i="1"/>
  <c r="K14" i="1"/>
  <c r="F14" i="1"/>
  <c r="U13" i="1"/>
  <c r="M13" i="1"/>
  <c r="M17" i="1" s="1"/>
  <c r="M30" i="1" s="1"/>
  <c r="L13" i="1"/>
  <c r="P13" i="1" s="1"/>
  <c r="K13" i="1"/>
  <c r="F13" i="1"/>
  <c r="U12" i="1"/>
  <c r="P12" i="1"/>
  <c r="M12" i="1"/>
  <c r="L12" i="1"/>
  <c r="K12" i="1"/>
  <c r="F12" i="1"/>
  <c r="U10" i="1"/>
  <c r="P10" i="1"/>
  <c r="K10" i="1"/>
  <c r="F10" i="1"/>
  <c r="U9" i="1"/>
  <c r="P9" i="1"/>
  <c r="K9" i="1"/>
  <c r="K17" i="1" s="1"/>
  <c r="F9" i="1"/>
  <c r="U7" i="1"/>
  <c r="P7" i="1"/>
  <c r="P17" i="1" s="1"/>
  <c r="P30" i="1" s="1"/>
  <c r="K7" i="1"/>
  <c r="F7" i="1"/>
  <c r="F17" i="1" s="1"/>
  <c r="U54" i="1" l="1"/>
  <c r="K30" i="1"/>
  <c r="K54" i="1" s="1"/>
  <c r="M54" i="1"/>
  <c r="U42" i="1"/>
  <c r="L42" i="1"/>
  <c r="K42" i="1"/>
  <c r="F30" i="1"/>
  <c r="F54" i="1" s="1"/>
  <c r="B54" i="1"/>
  <c r="M42" i="1"/>
  <c r="P49" i="1"/>
  <c r="P51" i="1" s="1"/>
  <c r="L17" i="1"/>
  <c r="L30" i="1" s="1"/>
  <c r="L54" i="1" s="1"/>
  <c r="P54" i="1" s="1"/>
  <c r="P42" i="1" l="1"/>
</calcChain>
</file>

<file path=xl/sharedStrings.xml><?xml version="1.0" encoding="utf-8"?>
<sst xmlns="http://schemas.openxmlformats.org/spreadsheetml/2006/main" count="73" uniqueCount="64">
  <si>
    <t xml:space="preserve">1. melléklet </t>
  </si>
  <si>
    <t xml:space="preserve">TERPES KÖZSÉGI ÖNKORMÁNYZAT 2020. ÉVI KÖLTSÉGVETÉSI BEVÉTELI ELŐIRÁNYZATOK MÓDOSÍTÁSA        </t>
  </si>
  <si>
    <t>2020. évi eredeti előirányzat(Ft)</t>
  </si>
  <si>
    <t>2020. évi módosítási javaslat</t>
  </si>
  <si>
    <t>2020. évi módosított előírányzat</t>
  </si>
  <si>
    <t>kötelező feladat</t>
  </si>
  <si>
    <t>önként vállalt alaptev.</t>
  </si>
  <si>
    <t>államig.</t>
  </si>
  <si>
    <t>önként váll. Vállalkozá-si</t>
  </si>
  <si>
    <t>összesen</t>
  </si>
  <si>
    <t>kötelező</t>
  </si>
  <si>
    <t>állami-gazg.</t>
  </si>
  <si>
    <t>önként váll. Vállalko-zási</t>
  </si>
  <si>
    <t>önként vállalt</t>
  </si>
  <si>
    <t>államigazg.</t>
  </si>
  <si>
    <t>állami</t>
  </si>
  <si>
    <t>I. Közhatalmi bevétel</t>
  </si>
  <si>
    <t>1. Jövedelemadók</t>
  </si>
  <si>
    <t>2. Vagyoni típusú adók</t>
  </si>
  <si>
    <t xml:space="preserve">           Magánszemélyek kommunális adója</t>
  </si>
  <si>
    <t xml:space="preserve">           Telekadó</t>
  </si>
  <si>
    <t>3. Termékek és szolgálatatások adói</t>
  </si>
  <si>
    <t xml:space="preserve">          Iparűzési adó</t>
  </si>
  <si>
    <t xml:space="preserve">          Önkormányzatot megillető gépjárműadó</t>
  </si>
  <si>
    <t xml:space="preserve">          Jövedéki adó</t>
  </si>
  <si>
    <t xml:space="preserve">          Talajterhelési díj</t>
  </si>
  <si>
    <t>4. Egyéb közhatalmi bevételek(bírságok, pótlékok)</t>
  </si>
  <si>
    <t>I. Közhatalmi bevételek összesen</t>
  </si>
  <si>
    <t>II. TÁMOGATÁSOK</t>
  </si>
  <si>
    <t>1. Önkormányzatok költségvetési támogatása</t>
  </si>
  <si>
    <t>1.1. Helyi önkormányzatok működésének ált.támogatása</t>
  </si>
  <si>
    <t>1.2Települési önkormányzatok egyes köznev.feladatok tám.</t>
  </si>
  <si>
    <t>1.3.Települési önk. szoc.-gyermjól. Gyermekétk. Felad.tám.</t>
  </si>
  <si>
    <t>1.4.Települési Önkormányzat kulturális feladatainak tám.</t>
  </si>
  <si>
    <t>1.5. Működési célú központosított előirányzatok/e-utdíj</t>
  </si>
  <si>
    <t>1.6  Helyi önkormányzatok kiegészítő támogatásai</t>
  </si>
  <si>
    <t>II. Támogatások összesen</t>
  </si>
  <si>
    <t>III. működési célú támogatásértékű bev.összesen</t>
  </si>
  <si>
    <t>IV. Működési célú átvett pénzeszköz összesen</t>
  </si>
  <si>
    <t>V. Működési bevételek összesen</t>
  </si>
  <si>
    <t>Önkormányzat működési bevételei összesen</t>
  </si>
  <si>
    <t>VI.Felhalmozási célú támogatások áh.-on belülről</t>
  </si>
  <si>
    <t xml:space="preserve">   - Felhalmozási célú önkormányzati támogatások</t>
  </si>
  <si>
    <t xml:space="preserve">   -Megelőlegezés</t>
  </si>
  <si>
    <t>VI.  Felhalm.célú támog.áh-n belülről összesen</t>
  </si>
  <si>
    <t>VII. Felhalmozási célú átvett pénzeszközök</t>
  </si>
  <si>
    <t xml:space="preserve">   - Lakosságtól</t>
  </si>
  <si>
    <t xml:space="preserve">   - Vállalkozástól</t>
  </si>
  <si>
    <t>VII.Felhalmozási célú átvett pénzeszk.összesen</t>
  </si>
  <si>
    <t>Ingatlan értékesítés</t>
  </si>
  <si>
    <t>Termőföld eladás</t>
  </si>
  <si>
    <t>Önkormányzat felhalmozási bevételei összesen</t>
  </si>
  <si>
    <t>Finanszírozási bevételek</t>
  </si>
  <si>
    <t>VIII. Hitelek</t>
  </si>
  <si>
    <t>Működési hitel (folyószámla)</t>
  </si>
  <si>
    <t>Fejlesztési hitel</t>
  </si>
  <si>
    <t>VIII. Hitelek összesen</t>
  </si>
  <si>
    <t>IX. Maradvány igénybevétele</t>
  </si>
  <si>
    <t xml:space="preserve">   pénzmaradvány   működési</t>
  </si>
  <si>
    <t xml:space="preserve">   pénzmaradvány   felhalmozási</t>
  </si>
  <si>
    <t>Önkormányzat finanszírozási bevételei összesen</t>
  </si>
  <si>
    <t>X. Központi, irányítószervi támogatás</t>
  </si>
  <si>
    <t>XI. Betét megszüntetése</t>
  </si>
  <si>
    <t>TERPES KÖZSÉGI ÖNKORMÁNYZAT BEVÉTELEK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</si>
</sst>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_F_t"/>
    <numFmt numFmtId="165" formatCode="0.0"/>
    <numFmt numFmtId="166" formatCode="_-* #,##0.00\ _F_t_-;\-* #,##0.00\ _F_t_-;_-* &quot;-&quot;??\ _F_t_-;_-@_-"/>
    <numFmt numFmtId="167" formatCode="_-* #,##0\ _F_t_-;\-* #,##0\ _F_t_-;_-* &quot;-&quot;\ _F_t_-;_-@_-"/>
    <numFmt numFmtId="168" formatCode="_-* #,##0\ _F_t_-;\-* #,##0\ _F_t_-;_-* &quot;-&quot;??\ _F_t_-;_-@_-"/>
  </numFmts>
  <fonts count="2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8"/>
      <name val="Arial CE"/>
      <charset val="238"/>
    </font>
    <font>
      <b/>
      <sz val="12"/>
      <name val="Arial CE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i/>
      <sz val="8"/>
      <name val="Arial CE"/>
      <charset val="238"/>
    </font>
    <font>
      <b/>
      <i/>
      <sz val="8"/>
      <name val="Arial CE"/>
      <charset val="238"/>
    </font>
    <font>
      <i/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i/>
      <sz val="9"/>
      <name val="Arial CE"/>
      <family val="2"/>
      <charset val="238"/>
    </font>
    <font>
      <b/>
      <sz val="12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</cellStyleXfs>
  <cellXfs count="259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/>
    <xf numFmtId="0" fontId="1" fillId="0" borderId="0" xfId="2"/>
    <xf numFmtId="0" fontId="5" fillId="0" borderId="0" xfId="1" applyFont="1" applyAlignment="1">
      <alignment horizontal="center"/>
    </xf>
    <xf numFmtId="0" fontId="1" fillId="0" borderId="0" xfId="2" applyAlignment="1">
      <alignment horizontal="left"/>
    </xf>
    <xf numFmtId="0" fontId="3" fillId="0" borderId="2" xfId="1" applyFont="1" applyBorder="1"/>
    <xf numFmtId="0" fontId="6" fillId="0" borderId="6" xfId="1" applyFont="1" applyBorder="1" applyAlignment="1">
      <alignment horizontal="center" wrapText="1"/>
    </xf>
    <xf numFmtId="0" fontId="6" fillId="0" borderId="8" xfId="1" applyFont="1" applyBorder="1" applyAlignment="1">
      <alignment horizontal="center" wrapText="1"/>
    </xf>
    <xf numFmtId="0" fontId="6" fillId="0" borderId="10" xfId="1" applyFont="1" applyBorder="1" applyAlignment="1">
      <alignment horizontal="center" wrapText="1"/>
    </xf>
    <xf numFmtId="0" fontId="4" fillId="0" borderId="4" xfId="1" applyFont="1" applyBorder="1" applyAlignment="1">
      <alignment horizontal="center" wrapText="1"/>
    </xf>
    <xf numFmtId="0" fontId="7" fillId="0" borderId="11" xfId="1" applyFont="1" applyBorder="1"/>
    <xf numFmtId="0" fontId="8" fillId="0" borderId="12" xfId="1" applyFont="1" applyBorder="1"/>
    <xf numFmtId="0" fontId="8" fillId="0" borderId="13" xfId="1" applyFont="1" applyBorder="1"/>
    <xf numFmtId="0" fontId="9" fillId="0" borderId="14" xfId="1" applyFont="1" applyBorder="1"/>
    <xf numFmtId="0" fontId="9" fillId="0" borderId="15" xfId="1" applyFont="1" applyBorder="1"/>
    <xf numFmtId="0" fontId="9" fillId="0" borderId="12" xfId="1" applyFont="1" applyBorder="1"/>
    <xf numFmtId="0" fontId="9" fillId="0" borderId="13" xfId="1" applyFont="1" applyBorder="1"/>
    <xf numFmtId="0" fontId="1" fillId="0" borderId="15" xfId="1" applyBorder="1"/>
    <xf numFmtId="0" fontId="3" fillId="0" borderId="12" xfId="1" applyFont="1" applyBorder="1"/>
    <xf numFmtId="0" fontId="3" fillId="0" borderId="13" xfId="1" applyFont="1" applyBorder="1"/>
    <xf numFmtId="0" fontId="1" fillId="0" borderId="16" xfId="1" applyBorder="1"/>
    <xf numFmtId="0" fontId="1" fillId="0" borderId="17" xfId="1" applyBorder="1"/>
    <xf numFmtId="0" fontId="1" fillId="0" borderId="10" xfId="1" applyBorder="1"/>
    <xf numFmtId="0" fontId="9" fillId="0" borderId="18" xfId="2" applyFont="1" applyBorder="1"/>
    <xf numFmtId="0" fontId="4" fillId="0" borderId="19" xfId="1" applyFont="1" applyBorder="1"/>
    <xf numFmtId="0" fontId="10" fillId="0" borderId="20" xfId="1" applyFont="1" applyBorder="1"/>
    <xf numFmtId="0" fontId="10" fillId="0" borderId="21" xfId="1" applyFont="1" applyBorder="1"/>
    <xf numFmtId="0" fontId="4" fillId="0" borderId="22" xfId="1" applyFont="1" applyBorder="1"/>
    <xf numFmtId="0" fontId="4" fillId="0" borderId="23" xfId="1" applyFont="1" applyBorder="1"/>
    <xf numFmtId="0" fontId="4" fillId="0" borderId="20" xfId="1" applyFont="1" applyBorder="1"/>
    <xf numFmtId="0" fontId="4" fillId="0" borderId="21" xfId="1" applyFont="1" applyBorder="1"/>
    <xf numFmtId="164" fontId="10" fillId="0" borderId="23" xfId="1" applyNumberFormat="1" applyFont="1" applyBorder="1"/>
    <xf numFmtId="164" fontId="10" fillId="0" borderId="20" xfId="1" applyNumberFormat="1" applyFont="1" applyBorder="1"/>
    <xf numFmtId="164" fontId="10" fillId="0" borderId="21" xfId="1" applyNumberFormat="1" applyFont="1" applyBorder="1"/>
    <xf numFmtId="164" fontId="4" fillId="0" borderId="22" xfId="1" applyNumberFormat="1" applyFont="1" applyBorder="1"/>
    <xf numFmtId="164" fontId="10" fillId="0" borderId="8" xfId="1" applyNumberFormat="1" applyFont="1" applyBorder="1"/>
    <xf numFmtId="164" fontId="10" fillId="0" borderId="6" xfId="1" applyNumberFormat="1" applyFont="1" applyBorder="1"/>
    <xf numFmtId="164" fontId="10" fillId="0" borderId="24" xfId="1" applyNumberFormat="1" applyFont="1" applyBorder="1"/>
    <xf numFmtId="164" fontId="4" fillId="0" borderId="7" xfId="2" applyNumberFormat="1" applyFont="1" applyBorder="1"/>
    <xf numFmtId="3" fontId="10" fillId="0" borderId="20" xfId="1" applyNumberFormat="1" applyFont="1" applyBorder="1"/>
    <xf numFmtId="3" fontId="10" fillId="0" borderId="21" xfId="1" applyNumberFormat="1" applyFont="1" applyBorder="1"/>
    <xf numFmtId="3" fontId="4" fillId="0" borderId="22" xfId="1" applyNumberFormat="1" applyFont="1" applyBorder="1"/>
    <xf numFmtId="3" fontId="6" fillId="0" borderId="23" xfId="1" applyNumberFormat="1" applyFont="1" applyBorder="1"/>
    <xf numFmtId="3" fontId="6" fillId="0" borderId="20" xfId="1" applyNumberFormat="1" applyFont="1" applyBorder="1"/>
    <xf numFmtId="3" fontId="6" fillId="0" borderId="21" xfId="1" applyNumberFormat="1" applyFont="1" applyBorder="1"/>
    <xf numFmtId="3" fontId="10" fillId="0" borderId="23" xfId="1" applyNumberFormat="1" applyFont="1" applyBorder="1"/>
    <xf numFmtId="3" fontId="10" fillId="0" borderId="25" xfId="1" applyNumberFormat="1" applyFont="1" applyBorder="1"/>
    <xf numFmtId="3" fontId="10" fillId="0" borderId="26" xfId="1" applyNumberFormat="1" applyFont="1" applyBorder="1"/>
    <xf numFmtId="3" fontId="10" fillId="0" borderId="27" xfId="1" applyNumberFormat="1" applyFont="1" applyBorder="1"/>
    <xf numFmtId="3" fontId="4" fillId="0" borderId="28" xfId="2" applyNumberFormat="1" applyFont="1" applyBorder="1"/>
    <xf numFmtId="165" fontId="1" fillId="0" borderId="0" xfId="2" applyNumberFormat="1"/>
    <xf numFmtId="3" fontId="4" fillId="0" borderId="20" xfId="1" applyNumberFormat="1" applyFont="1" applyBorder="1"/>
    <xf numFmtId="3" fontId="4" fillId="0" borderId="21" xfId="1" applyNumberFormat="1" applyFont="1" applyBorder="1"/>
    <xf numFmtId="3" fontId="4" fillId="0" borderId="23" xfId="1" applyNumberFormat="1" applyFont="1" applyBorder="1"/>
    <xf numFmtId="3" fontId="4" fillId="0" borderId="8" xfId="1" applyNumberFormat="1" applyFont="1" applyBorder="1"/>
    <xf numFmtId="3" fontId="4" fillId="0" borderId="2" xfId="1" applyNumberFormat="1" applyFont="1" applyBorder="1"/>
    <xf numFmtId="0" fontId="7" fillId="0" borderId="20" xfId="1" applyFont="1" applyBorder="1"/>
    <xf numFmtId="3" fontId="7" fillId="0" borderId="20" xfId="3" applyNumberFormat="1" applyFont="1" applyBorder="1"/>
    <xf numFmtId="3" fontId="7" fillId="0" borderId="20" xfId="1" applyNumberFormat="1" applyFont="1" applyBorder="1"/>
    <xf numFmtId="3" fontId="7" fillId="0" borderId="21" xfId="1" applyNumberFormat="1" applyFont="1" applyBorder="1"/>
    <xf numFmtId="3" fontId="4" fillId="0" borderId="22" xfId="3" applyNumberFormat="1" applyFont="1" applyBorder="1"/>
    <xf numFmtId="3" fontId="7" fillId="0" borderId="23" xfId="3" applyNumberFormat="1" applyFont="1" applyBorder="1"/>
    <xf numFmtId="3" fontId="7" fillId="0" borderId="25" xfId="3" applyNumberFormat="1" applyFont="1" applyBorder="1"/>
    <xf numFmtId="3" fontId="7" fillId="0" borderId="26" xfId="3" applyNumberFormat="1" applyFont="1" applyBorder="1"/>
    <xf numFmtId="3" fontId="7" fillId="0" borderId="27" xfId="3" applyNumberFormat="1" applyFont="1" applyBorder="1"/>
    <xf numFmtId="3" fontId="9" fillId="0" borderId="28" xfId="2" applyNumberFormat="1" applyFont="1" applyBorder="1"/>
    <xf numFmtId="0" fontId="11" fillId="0" borderId="20" xfId="1" applyFont="1" applyBorder="1"/>
    <xf numFmtId="3" fontId="6" fillId="0" borderId="20" xfId="3" applyNumberFormat="1" applyFont="1" applyBorder="1"/>
    <xf numFmtId="3" fontId="12" fillId="0" borderId="23" xfId="1" applyNumberFormat="1" applyFont="1" applyBorder="1"/>
    <xf numFmtId="3" fontId="12" fillId="0" borderId="20" xfId="1" applyNumberFormat="1" applyFont="1" applyBorder="1"/>
    <xf numFmtId="3" fontId="12" fillId="0" borderId="21" xfId="1" applyNumberFormat="1" applyFont="1" applyBorder="1"/>
    <xf numFmtId="0" fontId="13" fillId="0" borderId="20" xfId="1" applyFont="1" applyBorder="1"/>
    <xf numFmtId="3" fontId="13" fillId="0" borderId="23" xfId="1" applyNumberFormat="1" applyFont="1" applyBorder="1"/>
    <xf numFmtId="3" fontId="13" fillId="0" borderId="20" xfId="1" applyNumberFormat="1" applyFont="1" applyBorder="1"/>
    <xf numFmtId="3" fontId="13" fillId="0" borderId="21" xfId="1" applyNumberFormat="1" applyFont="1" applyBorder="1"/>
    <xf numFmtId="3" fontId="13" fillId="0" borderId="25" xfId="1" applyNumberFormat="1" applyFont="1" applyBorder="1"/>
    <xf numFmtId="3" fontId="13" fillId="0" borderId="26" xfId="1" applyNumberFormat="1" applyFont="1" applyBorder="1"/>
    <xf numFmtId="3" fontId="13" fillId="0" borderId="27" xfId="1" applyNumberFormat="1" applyFont="1" applyBorder="1"/>
    <xf numFmtId="3" fontId="10" fillId="0" borderId="25" xfId="3" applyNumberFormat="1" applyFont="1" applyBorder="1"/>
    <xf numFmtId="3" fontId="10" fillId="0" borderId="26" xfId="3" applyNumberFormat="1" applyFont="1" applyBorder="1"/>
    <xf numFmtId="3" fontId="10" fillId="0" borderId="27" xfId="3" applyNumberFormat="1" applyFont="1" applyBorder="1"/>
    <xf numFmtId="3" fontId="10" fillId="0" borderId="20" xfId="3" applyNumberFormat="1" applyFont="1" applyBorder="1"/>
    <xf numFmtId="3" fontId="10" fillId="0" borderId="21" xfId="3" applyNumberFormat="1" applyFont="1" applyBorder="1"/>
    <xf numFmtId="3" fontId="7" fillId="0" borderId="28" xfId="2" applyNumberFormat="1" applyFont="1" applyBorder="1"/>
    <xf numFmtId="3" fontId="4" fillId="0" borderId="7" xfId="1" applyNumberFormat="1" applyFont="1" applyBorder="1"/>
    <xf numFmtId="3" fontId="10" fillId="0" borderId="8" xfId="1" applyNumberFormat="1" applyFont="1" applyBorder="1"/>
    <xf numFmtId="3" fontId="10" fillId="0" borderId="2" xfId="1" applyNumberFormat="1" applyFont="1" applyBorder="1"/>
    <xf numFmtId="3" fontId="14" fillId="0" borderId="20" xfId="1" applyNumberFormat="1" applyFont="1" applyBorder="1"/>
    <xf numFmtId="3" fontId="14" fillId="0" borderId="21" xfId="1" applyNumberFormat="1" applyFont="1" applyBorder="1"/>
    <xf numFmtId="3" fontId="14" fillId="0" borderId="22" xfId="1" applyNumberFormat="1" applyFont="1" applyBorder="1"/>
    <xf numFmtId="3" fontId="14" fillId="0" borderId="23" xfId="1" applyNumberFormat="1" applyFont="1" applyBorder="1"/>
    <xf numFmtId="3" fontId="14" fillId="0" borderId="8" xfId="1" applyNumberFormat="1" applyFont="1" applyBorder="1"/>
    <xf numFmtId="3" fontId="14" fillId="0" borderId="2" xfId="1" applyNumberFormat="1" applyFont="1" applyBorder="1"/>
    <xf numFmtId="0" fontId="7" fillId="0" borderId="29" xfId="1" applyFont="1" applyBorder="1"/>
    <xf numFmtId="3" fontId="7" fillId="0" borderId="29" xfId="3" applyNumberFormat="1" applyFont="1" applyBorder="1"/>
    <xf numFmtId="3" fontId="7" fillId="0" borderId="30" xfId="3" applyNumberFormat="1" applyFont="1" applyBorder="1"/>
    <xf numFmtId="3" fontId="7" fillId="0" borderId="31" xfId="3" applyNumberFormat="1" applyFont="1" applyBorder="1"/>
    <xf numFmtId="3" fontId="7" fillId="0" borderId="32" xfId="3" applyNumberFormat="1" applyFont="1" applyBorder="1"/>
    <xf numFmtId="3" fontId="7" fillId="0" borderId="8" xfId="3" applyNumberFormat="1" applyFont="1" applyBorder="1"/>
    <xf numFmtId="3" fontId="7" fillId="0" borderId="2" xfId="3" applyNumberFormat="1" applyFont="1" applyBorder="1"/>
    <xf numFmtId="0" fontId="9" fillId="2" borderId="6" xfId="1" applyFont="1" applyFill="1" applyBorder="1"/>
    <xf numFmtId="3" fontId="15" fillId="2" borderId="6" xfId="3" applyNumberFormat="1" applyFont="1" applyFill="1" applyBorder="1"/>
    <xf numFmtId="3" fontId="15" fillId="2" borderId="9" xfId="3" applyNumberFormat="1" applyFont="1" applyFill="1" applyBorder="1"/>
    <xf numFmtId="3" fontId="15" fillId="2" borderId="7" xfId="3" applyNumberFormat="1" applyFont="1" applyFill="1" applyBorder="1"/>
    <xf numFmtId="3" fontId="15" fillId="2" borderId="8" xfId="3" applyNumberFormat="1" applyFont="1" applyFill="1" applyBorder="1"/>
    <xf numFmtId="3" fontId="15" fillId="0" borderId="25" xfId="3" applyNumberFormat="1" applyFont="1" applyBorder="1"/>
    <xf numFmtId="3" fontId="15" fillId="0" borderId="33" xfId="3" applyNumberFormat="1" applyFont="1" applyBorder="1"/>
    <xf numFmtId="0" fontId="12" fillId="0" borderId="12" xfId="1" applyFont="1" applyBorder="1"/>
    <xf numFmtId="3" fontId="7" fillId="0" borderId="12" xfId="3" applyNumberFormat="1" applyFont="1" applyBorder="1"/>
    <xf numFmtId="3" fontId="7" fillId="0" borderId="12" xfId="1" applyNumberFormat="1" applyFont="1" applyBorder="1"/>
    <xf numFmtId="3" fontId="7" fillId="0" borderId="13" xfId="1" applyNumberFormat="1" applyFont="1" applyBorder="1"/>
    <xf numFmtId="3" fontId="4" fillId="0" borderId="14" xfId="3" applyNumberFormat="1" applyFont="1" applyBorder="1"/>
    <xf numFmtId="3" fontId="4" fillId="0" borderId="15" xfId="1" applyNumberFormat="1" applyFont="1" applyBorder="1"/>
    <xf numFmtId="3" fontId="4" fillId="0" borderId="12" xfId="1" applyNumberFormat="1" applyFont="1" applyBorder="1"/>
    <xf numFmtId="3" fontId="4" fillId="0" borderId="13" xfId="1" applyNumberFormat="1" applyFont="1" applyBorder="1"/>
    <xf numFmtId="3" fontId="4" fillId="0" borderId="14" xfId="1" applyNumberFormat="1" applyFont="1" applyBorder="1"/>
    <xf numFmtId="3" fontId="7" fillId="0" borderId="15" xfId="3" applyNumberFormat="1" applyFont="1" applyBorder="1"/>
    <xf numFmtId="3" fontId="7" fillId="0" borderId="16" xfId="3" applyNumberFormat="1" applyFont="1" applyBorder="1"/>
    <xf numFmtId="3" fontId="7" fillId="0" borderId="17" xfId="3" applyNumberFormat="1" applyFont="1" applyBorder="1"/>
    <xf numFmtId="3" fontId="7" fillId="0" borderId="10" xfId="3" applyNumberFormat="1" applyFont="1" applyBorder="1"/>
    <xf numFmtId="3" fontId="9" fillId="0" borderId="18" xfId="2" applyNumberFormat="1" applyFont="1" applyBorder="1"/>
    <xf numFmtId="3" fontId="6" fillId="0" borderId="23" xfId="3" applyNumberFormat="1" applyFont="1" applyBorder="1"/>
    <xf numFmtId="3" fontId="10" fillId="0" borderId="23" xfId="3" applyNumberFormat="1" applyFont="1" applyBorder="1"/>
    <xf numFmtId="0" fontId="16" fillId="0" borderId="20" xfId="1" applyFont="1" applyBorder="1"/>
    <xf numFmtId="3" fontId="7" fillId="0" borderId="22" xfId="1" applyNumberFormat="1" applyFont="1" applyBorder="1"/>
    <xf numFmtId="3" fontId="7" fillId="0" borderId="23" xfId="1" applyNumberFormat="1" applyFont="1" applyBorder="1"/>
    <xf numFmtId="3" fontId="7" fillId="0" borderId="8" xfId="1" applyNumberFormat="1" applyFont="1" applyBorder="1"/>
    <xf numFmtId="3" fontId="7" fillId="0" borderId="2" xfId="1" applyNumberFormat="1" applyFont="1" applyBorder="1"/>
    <xf numFmtId="0" fontId="12" fillId="0" borderId="20" xfId="1" applyFont="1" applyBorder="1"/>
    <xf numFmtId="3" fontId="10" fillId="0" borderId="22" xfId="1" applyNumberFormat="1" applyFont="1" applyBorder="1"/>
    <xf numFmtId="3" fontId="10" fillId="0" borderId="16" xfId="1" applyNumberFormat="1" applyFont="1" applyBorder="1"/>
    <xf numFmtId="3" fontId="10" fillId="0" borderId="17" xfId="1" applyNumberFormat="1" applyFont="1" applyBorder="1"/>
    <xf numFmtId="3" fontId="10" fillId="0" borderId="10" xfId="1" applyNumberFormat="1" applyFont="1" applyBorder="1"/>
    <xf numFmtId="3" fontId="10" fillId="0" borderId="18" xfId="1" applyNumberFormat="1" applyFont="1" applyBorder="1"/>
    <xf numFmtId="0" fontId="6" fillId="0" borderId="20" xfId="1" applyFont="1" applyBorder="1" applyAlignment="1">
      <alignment shrinkToFit="1"/>
    </xf>
    <xf numFmtId="3" fontId="4" fillId="0" borderId="28" xfId="1" applyNumberFormat="1" applyFont="1" applyBorder="1"/>
    <xf numFmtId="3" fontId="10" fillId="0" borderId="34" xfId="1" applyNumberFormat="1" applyFont="1" applyBorder="1"/>
    <xf numFmtId="3" fontId="10" fillId="0" borderId="35" xfId="1" applyNumberFormat="1" applyFont="1" applyBorder="1"/>
    <xf numFmtId="3" fontId="10" fillId="0" borderId="36" xfId="1" applyNumberFormat="1" applyFont="1" applyBorder="1"/>
    <xf numFmtId="0" fontId="6" fillId="0" borderId="29" xfId="1" applyFont="1" applyBorder="1"/>
    <xf numFmtId="3" fontId="4" fillId="0" borderId="29" xfId="1" applyNumberFormat="1" applyFont="1" applyBorder="1"/>
    <xf numFmtId="3" fontId="4" fillId="0" borderId="30" xfId="1" applyNumberFormat="1" applyFont="1" applyBorder="1"/>
    <xf numFmtId="3" fontId="4" fillId="0" borderId="31" xfId="1" applyNumberFormat="1" applyFont="1" applyBorder="1"/>
    <xf numFmtId="3" fontId="6" fillId="0" borderId="32" xfId="1" applyNumberFormat="1" applyFont="1" applyBorder="1"/>
    <xf numFmtId="0" fontId="8" fillId="2" borderId="6" xfId="1" applyFont="1" applyFill="1" applyBorder="1"/>
    <xf numFmtId="3" fontId="15" fillId="2" borderId="6" xfId="1" applyNumberFormat="1" applyFont="1" applyFill="1" applyBorder="1"/>
    <xf numFmtId="3" fontId="15" fillId="2" borderId="9" xfId="1" applyNumberFormat="1" applyFont="1" applyFill="1" applyBorder="1"/>
    <xf numFmtId="3" fontId="15" fillId="2" borderId="7" xfId="1" applyNumberFormat="1" applyFont="1" applyFill="1" applyBorder="1"/>
    <xf numFmtId="3" fontId="4" fillId="2" borderId="8" xfId="1" applyNumberFormat="1" applyFont="1" applyFill="1" applyBorder="1"/>
    <xf numFmtId="3" fontId="4" fillId="2" borderId="6" xfId="1" applyNumberFormat="1" applyFont="1" applyFill="1" applyBorder="1"/>
    <xf numFmtId="3" fontId="4" fillId="2" borderId="9" xfId="1" applyNumberFormat="1" applyFont="1" applyFill="1" applyBorder="1"/>
    <xf numFmtId="3" fontId="4" fillId="2" borderId="7" xfId="1" applyNumberFormat="1" applyFont="1" applyFill="1" applyBorder="1"/>
    <xf numFmtId="0" fontId="16" fillId="0" borderId="12" xfId="1" applyFont="1" applyBorder="1"/>
    <xf numFmtId="3" fontId="4" fillId="0" borderId="3" xfId="1" applyNumberFormat="1" applyFont="1" applyBorder="1"/>
    <xf numFmtId="3" fontId="4" fillId="0" borderId="5" xfId="1" applyNumberFormat="1" applyFont="1" applyBorder="1"/>
    <xf numFmtId="3" fontId="7" fillId="0" borderId="6" xfId="3" applyNumberFormat="1" applyFont="1" applyBorder="1"/>
    <xf numFmtId="3" fontId="7" fillId="0" borderId="24" xfId="3" applyNumberFormat="1" applyFont="1" applyBorder="1"/>
    <xf numFmtId="3" fontId="9" fillId="0" borderId="7" xfId="2" applyNumberFormat="1" applyFont="1" applyBorder="1"/>
    <xf numFmtId="3" fontId="10" fillId="0" borderId="22" xfId="3" applyNumberFormat="1" applyFont="1" applyBorder="1"/>
    <xf numFmtId="3" fontId="10" fillId="3" borderId="8" xfId="3" applyNumberFormat="1" applyFont="1" applyFill="1" applyBorder="1"/>
    <xf numFmtId="3" fontId="10" fillId="3" borderId="2" xfId="3" applyNumberFormat="1" applyFont="1" applyFill="1" applyBorder="1"/>
    <xf numFmtId="3" fontId="10" fillId="0" borderId="6" xfId="3" applyNumberFormat="1" applyFont="1" applyBorder="1"/>
    <xf numFmtId="3" fontId="10" fillId="0" borderId="24" xfId="3" applyNumberFormat="1" applyFont="1" applyBorder="1"/>
    <xf numFmtId="3" fontId="4" fillId="0" borderId="7" xfId="2" applyNumberFormat="1" applyFont="1" applyBorder="1"/>
    <xf numFmtId="3" fontId="10" fillId="0" borderId="8" xfId="3" applyNumberFormat="1" applyFont="1" applyBorder="1"/>
    <xf numFmtId="3" fontId="10" fillId="0" borderId="2" xfId="3" applyNumberFormat="1" applyFont="1" applyBorder="1"/>
    <xf numFmtId="3" fontId="16" fillId="0" borderId="20" xfId="3" applyNumberFormat="1" applyFont="1" applyBorder="1"/>
    <xf numFmtId="3" fontId="16" fillId="0" borderId="21" xfId="3" applyNumberFormat="1" applyFont="1" applyBorder="1"/>
    <xf numFmtId="3" fontId="16" fillId="0" borderId="22" xfId="3" applyNumberFormat="1" applyFont="1" applyBorder="1"/>
    <xf numFmtId="3" fontId="16" fillId="0" borderId="23" xfId="1" applyNumberFormat="1" applyFont="1" applyBorder="1"/>
    <xf numFmtId="3" fontId="16" fillId="0" borderId="20" xfId="1" applyNumberFormat="1" applyFont="1" applyBorder="1"/>
    <xf numFmtId="3" fontId="16" fillId="0" borderId="21" xfId="1" applyNumberFormat="1" applyFont="1" applyBorder="1"/>
    <xf numFmtId="3" fontId="16" fillId="0" borderId="22" xfId="1" applyNumberFormat="1" applyFont="1" applyBorder="1"/>
    <xf numFmtId="3" fontId="16" fillId="0" borderId="23" xfId="3" applyNumberFormat="1" applyFont="1" applyBorder="1"/>
    <xf numFmtId="3" fontId="16" fillId="0" borderId="16" xfId="3" applyNumberFormat="1" applyFont="1" applyBorder="1"/>
    <xf numFmtId="3" fontId="16" fillId="0" borderId="37" xfId="3" applyNumberFormat="1" applyFont="1" applyBorder="1"/>
    <xf numFmtId="3" fontId="16" fillId="0" borderId="17" xfId="3" applyNumberFormat="1" applyFont="1" applyBorder="1"/>
    <xf numFmtId="3" fontId="16" fillId="0" borderId="10" xfId="3" applyNumberFormat="1" applyFont="1" applyBorder="1"/>
    <xf numFmtId="3" fontId="16" fillId="0" borderId="18" xfId="3" applyNumberFormat="1" applyFont="1" applyBorder="1"/>
    <xf numFmtId="0" fontId="10" fillId="0" borderId="29" xfId="1" applyFont="1" applyBorder="1"/>
    <xf numFmtId="3" fontId="10" fillId="0" borderId="29" xfId="3" applyNumberFormat="1" applyFont="1" applyBorder="1"/>
    <xf numFmtId="3" fontId="6" fillId="0" borderId="29" xfId="1" applyNumberFormat="1" applyFont="1" applyBorder="1"/>
    <xf numFmtId="3" fontId="7" fillId="0" borderId="29" xfId="1" applyNumberFormat="1" applyFont="1" applyBorder="1"/>
    <xf numFmtId="3" fontId="7" fillId="0" borderId="30" xfId="1" applyNumberFormat="1" applyFont="1" applyBorder="1"/>
    <xf numFmtId="3" fontId="4" fillId="0" borderId="31" xfId="3" applyNumberFormat="1" applyFont="1" applyBorder="1"/>
    <xf numFmtId="3" fontId="4" fillId="0" borderId="32" xfId="1" applyNumberFormat="1" applyFont="1" applyBorder="1"/>
    <xf numFmtId="3" fontId="10" fillId="0" borderId="32" xfId="3" applyNumberFormat="1" applyFont="1" applyBorder="1"/>
    <xf numFmtId="3" fontId="16" fillId="2" borderId="6" xfId="3" applyNumberFormat="1" applyFont="1" applyFill="1" applyBorder="1"/>
    <xf numFmtId="3" fontId="16" fillId="2" borderId="9" xfId="3" applyNumberFormat="1" applyFont="1" applyFill="1" applyBorder="1"/>
    <xf numFmtId="3" fontId="16" fillId="2" borderId="7" xfId="3" applyNumberFormat="1" applyFont="1" applyFill="1" applyBorder="1"/>
    <xf numFmtId="3" fontId="7" fillId="2" borderId="8" xfId="3" applyNumberFormat="1" applyFont="1" applyFill="1" applyBorder="1"/>
    <xf numFmtId="3" fontId="7" fillId="2" borderId="6" xfId="3" applyNumberFormat="1" applyFont="1" applyFill="1" applyBorder="1"/>
    <xf numFmtId="3" fontId="7" fillId="2" borderId="9" xfId="3" applyNumberFormat="1" applyFont="1" applyFill="1" applyBorder="1"/>
    <xf numFmtId="3" fontId="7" fillId="2" borderId="7" xfId="3" applyNumberFormat="1" applyFont="1" applyFill="1" applyBorder="1"/>
    <xf numFmtId="0" fontId="7" fillId="0" borderId="12" xfId="1" applyFont="1" applyBorder="1"/>
    <xf numFmtId="3" fontId="7" fillId="0" borderId="13" xfId="3" applyNumberFormat="1" applyFont="1" applyBorder="1"/>
    <xf numFmtId="3" fontId="7" fillId="0" borderId="14" xfId="3" applyNumberFormat="1" applyFont="1" applyBorder="1"/>
    <xf numFmtId="0" fontId="8" fillId="4" borderId="6" xfId="1" applyFont="1" applyFill="1" applyBorder="1" applyAlignment="1">
      <alignment wrapText="1"/>
    </xf>
    <xf numFmtId="3" fontId="17" fillId="4" borderId="6" xfId="1" applyNumberFormat="1" applyFont="1" applyFill="1" applyBorder="1"/>
    <xf numFmtId="3" fontId="17" fillId="4" borderId="9" xfId="1" applyNumberFormat="1" applyFont="1" applyFill="1" applyBorder="1"/>
    <xf numFmtId="3" fontId="17" fillId="4" borderId="7" xfId="1" applyNumberFormat="1" applyFont="1" applyFill="1" applyBorder="1"/>
    <xf numFmtId="3" fontId="8" fillId="4" borderId="8" xfId="1" applyNumberFormat="1" applyFont="1" applyFill="1" applyBorder="1"/>
    <xf numFmtId="3" fontId="8" fillId="4" borderId="6" xfId="1" applyNumberFormat="1" applyFont="1" applyFill="1" applyBorder="1"/>
    <xf numFmtId="3" fontId="8" fillId="4" borderId="9" xfId="1" applyNumberFormat="1" applyFont="1" applyFill="1" applyBorder="1"/>
    <xf numFmtId="3" fontId="8" fillId="4" borderId="7" xfId="1" applyNumberFormat="1" applyFont="1" applyFill="1" applyBorder="1"/>
    <xf numFmtId="3" fontId="8" fillId="0" borderId="8" xfId="1" applyNumberFormat="1" applyFont="1" applyBorder="1"/>
    <xf numFmtId="3" fontId="8" fillId="0" borderId="2" xfId="1" applyNumberFormat="1" applyFont="1" applyBorder="1"/>
    <xf numFmtId="0" fontId="10" fillId="0" borderId="0" xfId="1" applyFont="1"/>
    <xf numFmtId="3" fontId="10" fillId="0" borderId="0" xfId="1" applyNumberFormat="1" applyFont="1"/>
    <xf numFmtId="3" fontId="4" fillId="0" borderId="0" xfId="1" applyNumberFormat="1" applyFont="1"/>
    <xf numFmtId="3" fontId="6" fillId="0" borderId="0" xfId="1" applyNumberFormat="1" applyFont="1"/>
    <xf numFmtId="3" fontId="10" fillId="0" borderId="0" xfId="3" applyNumberFormat="1" applyFont="1" applyBorder="1"/>
    <xf numFmtId="3" fontId="4" fillId="0" borderId="0" xfId="3" applyNumberFormat="1" applyFont="1" applyBorder="1"/>
    <xf numFmtId="3" fontId="10" fillId="0" borderId="38" xfId="3" applyNumberFormat="1" applyFont="1" applyBorder="1"/>
    <xf numFmtId="3" fontId="4" fillId="0" borderId="38" xfId="2" applyNumberFormat="1" applyFont="1" applyBorder="1"/>
    <xf numFmtId="3" fontId="10" fillId="0" borderId="0" xfId="3" applyNumberFormat="1" applyFont="1"/>
    <xf numFmtId="3" fontId="4" fillId="0" borderId="0" xfId="3" applyNumberFormat="1" applyFont="1"/>
    <xf numFmtId="3" fontId="4" fillId="0" borderId="0" xfId="2" applyNumberFormat="1" applyFont="1"/>
    <xf numFmtId="0" fontId="11" fillId="0" borderId="0" xfId="1" applyFont="1"/>
    <xf numFmtId="3" fontId="12" fillId="0" borderId="0" xfId="1" applyNumberFormat="1" applyFont="1"/>
    <xf numFmtId="3" fontId="11" fillId="0" borderId="0" xfId="1" applyNumberFormat="1" applyFont="1"/>
    <xf numFmtId="0" fontId="6" fillId="0" borderId="0" xfId="1" applyFont="1"/>
    <xf numFmtId="3" fontId="6" fillId="0" borderId="0" xfId="3" applyNumberFormat="1" applyFont="1"/>
    <xf numFmtId="3" fontId="7" fillId="0" borderId="0" xfId="3" applyNumberFormat="1" applyFont="1"/>
    <xf numFmtId="3" fontId="9" fillId="0" borderId="0" xfId="2" applyNumberFormat="1" applyFont="1"/>
    <xf numFmtId="0" fontId="16" fillId="0" borderId="0" xfId="1" applyFont="1"/>
    <xf numFmtId="3" fontId="16" fillId="0" borderId="0" xfId="1" applyNumberFormat="1" applyFont="1"/>
    <xf numFmtId="0" fontId="7" fillId="0" borderId="0" xfId="1" applyFont="1" applyAlignment="1">
      <alignment wrapText="1"/>
    </xf>
    <xf numFmtId="3" fontId="7" fillId="0" borderId="0" xfId="1" applyNumberFormat="1" applyFont="1" applyAlignment="1">
      <alignment wrapText="1"/>
    </xf>
    <xf numFmtId="3" fontId="4" fillId="0" borderId="0" xfId="1" applyNumberFormat="1" applyFont="1" applyAlignment="1">
      <alignment wrapText="1"/>
    </xf>
    <xf numFmtId="3" fontId="7" fillId="0" borderId="0" xfId="1" applyNumberFormat="1" applyFont="1"/>
    <xf numFmtId="0" fontId="7" fillId="0" borderId="0" xfId="1" applyFont="1"/>
    <xf numFmtId="3" fontId="16" fillId="0" borderId="0" xfId="3" applyNumberFormat="1" applyFont="1"/>
    <xf numFmtId="0" fontId="18" fillId="0" borderId="0" xfId="1" applyFont="1"/>
    <xf numFmtId="3" fontId="18" fillId="0" borderId="0" xfId="1" applyNumberFormat="1" applyFont="1"/>
    <xf numFmtId="0" fontId="5" fillId="0" borderId="0" xfId="1" applyFont="1"/>
    <xf numFmtId="164" fontId="19" fillId="0" borderId="0" xfId="1" applyNumberFormat="1" applyFont="1"/>
    <xf numFmtId="164" fontId="19" fillId="0" borderId="0" xfId="3" applyNumberFormat="1" applyFont="1"/>
    <xf numFmtId="0" fontId="3" fillId="0" borderId="0" xfId="1" applyFont="1"/>
    <xf numFmtId="164" fontId="1" fillId="0" borderId="0" xfId="1" applyNumberFormat="1"/>
    <xf numFmtId="164" fontId="1" fillId="0" borderId="0" xfId="3" applyNumberFormat="1"/>
    <xf numFmtId="0" fontId="19" fillId="0" borderId="0" xfId="1" applyFont="1"/>
    <xf numFmtId="166" fontId="3" fillId="0" borderId="0" xfId="3" applyFont="1"/>
    <xf numFmtId="167" fontId="3" fillId="0" borderId="0" xfId="3" applyNumberFormat="1" applyFont="1"/>
    <xf numFmtId="168" fontId="19" fillId="0" borderId="0" xfId="3" applyNumberFormat="1" applyFont="1"/>
    <xf numFmtId="167" fontId="1" fillId="0" borderId="0" xfId="1" applyNumberFormat="1"/>
    <xf numFmtId="0" fontId="2" fillId="0" borderId="0" xfId="1" applyFont="1" applyAlignment="1">
      <alignment horizontal="left"/>
    </xf>
    <xf numFmtId="0" fontId="4" fillId="0" borderId="1" xfId="1" applyFont="1" applyBorder="1" applyAlignment="1">
      <alignment horizontal="center"/>
    </xf>
    <xf numFmtId="0" fontId="1" fillId="0" borderId="3" xfId="1" applyBorder="1" applyAlignment="1">
      <alignment horizontal="center" wrapText="1"/>
    </xf>
    <xf numFmtId="0" fontId="1" fillId="0" borderId="4" xfId="1" applyBorder="1" applyAlignment="1">
      <alignment horizontal="center" wrapText="1"/>
    </xf>
    <xf numFmtId="0" fontId="1" fillId="0" borderId="5" xfId="1" applyBorder="1" applyAlignment="1">
      <alignment horizontal="center" wrapText="1"/>
    </xf>
    <xf numFmtId="0" fontId="3" fillId="4" borderId="5" xfId="1" applyFont="1" applyFill="1" applyBorder="1"/>
    <xf numFmtId="0" fontId="6" fillId="4" borderId="6" xfId="1" applyFont="1" applyFill="1" applyBorder="1" applyAlignment="1">
      <alignment horizontal="center" wrapText="1"/>
    </xf>
    <xf numFmtId="0" fontId="6" fillId="4" borderId="3" xfId="1" applyFont="1" applyFill="1" applyBorder="1" applyAlignment="1">
      <alignment horizontal="center" wrapText="1"/>
    </xf>
    <xf numFmtId="0" fontId="4" fillId="4" borderId="7" xfId="1" applyFont="1" applyFill="1" applyBorder="1" applyAlignment="1">
      <alignment horizontal="center" wrapText="1"/>
    </xf>
    <xf numFmtId="0" fontId="6" fillId="4" borderId="8" xfId="1" applyFont="1" applyFill="1" applyBorder="1" applyAlignment="1">
      <alignment horizontal="center" wrapText="1"/>
    </xf>
    <xf numFmtId="0" fontId="6" fillId="4" borderId="9" xfId="1" applyFont="1" applyFill="1" applyBorder="1" applyAlignment="1">
      <alignment horizontal="center" wrapText="1"/>
    </xf>
  </cellXfs>
  <cellStyles count="4">
    <cellStyle name="Ezres 2" xfId="3" xr:uid="{F13DE743-3CAA-48BB-A3CE-7EE5766A9AB4}"/>
    <cellStyle name="Normál" xfId="0" builtinId="0"/>
    <cellStyle name="Normál 2" xfId="2" xr:uid="{27BEF54C-9A65-4C9C-8293-E4C5D8AF0A9A}"/>
    <cellStyle name="Normál_I. féléves beszámoló 2010." xfId="1" xr:uid="{D7B163EF-0804-43FA-8AF5-882240E951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26ACF-66A4-4AE1-B766-687AA1744DC5}">
  <sheetPr>
    <pageSetUpPr fitToPage="1"/>
  </sheetPr>
  <dimension ref="A1:V86"/>
  <sheetViews>
    <sheetView tabSelected="1" workbookViewId="0">
      <selection activeCell="G3" sqref="G3:K3"/>
    </sheetView>
  </sheetViews>
  <sheetFormatPr defaultRowHeight="12.75" x14ac:dyDescent="0.2"/>
  <cols>
    <col min="1" max="1" width="43.28515625" style="4" customWidth="1"/>
    <col min="2" max="2" width="11.7109375" style="4" customWidth="1"/>
    <col min="3" max="3" width="11.28515625" style="4" bestFit="1" customWidth="1"/>
    <col min="4" max="4" width="7.140625" style="4" customWidth="1"/>
    <col min="5" max="5" width="8.85546875" style="4" customWidth="1"/>
    <col min="6" max="6" width="13.140625" style="4" customWidth="1"/>
    <col min="7" max="7" width="10.140625" style="4" bestFit="1" customWidth="1"/>
    <col min="8" max="8" width="9.140625" style="4" bestFit="1" customWidth="1"/>
    <col min="9" max="9" width="6.28515625" style="4" customWidth="1"/>
    <col min="10" max="10" width="7.28515625" style="4" customWidth="1"/>
    <col min="11" max="13" width="10.140625" style="4" bestFit="1" customWidth="1"/>
    <col min="14" max="14" width="6.42578125" style="4" customWidth="1"/>
    <col min="15" max="15" width="7.42578125" style="4" customWidth="1"/>
    <col min="16" max="16" width="10.140625" style="4" bestFit="1" customWidth="1"/>
    <col min="17" max="17" width="7.5703125" style="4" hidden="1" customWidth="1"/>
    <col min="18" max="18" width="8.28515625" style="4" hidden="1" customWidth="1"/>
    <col min="19" max="19" width="6.42578125" style="4" hidden="1" customWidth="1"/>
    <col min="20" max="20" width="6.85546875" style="4" hidden="1" customWidth="1"/>
    <col min="21" max="21" width="8.85546875" style="4" hidden="1" customWidth="1"/>
    <col min="22" max="22" width="6.28515625" style="4" customWidth="1"/>
    <col min="23" max="256" width="9.140625" style="4"/>
    <col min="257" max="257" width="43.28515625" style="4" customWidth="1"/>
    <col min="258" max="258" width="11.7109375" style="4" customWidth="1"/>
    <col min="259" max="259" width="11.28515625" style="4" bestFit="1" customWidth="1"/>
    <col min="260" max="260" width="7.140625" style="4" customWidth="1"/>
    <col min="261" max="261" width="8.85546875" style="4" customWidth="1"/>
    <col min="262" max="262" width="13.140625" style="4" customWidth="1"/>
    <col min="263" max="263" width="10.140625" style="4" bestFit="1" customWidth="1"/>
    <col min="264" max="264" width="9.140625" style="4" bestFit="1"/>
    <col min="265" max="265" width="6.28515625" style="4" customWidth="1"/>
    <col min="266" max="266" width="7.28515625" style="4" customWidth="1"/>
    <col min="267" max="269" width="10.140625" style="4" bestFit="1" customWidth="1"/>
    <col min="270" max="270" width="6.42578125" style="4" customWidth="1"/>
    <col min="271" max="271" width="7.42578125" style="4" customWidth="1"/>
    <col min="272" max="272" width="10.140625" style="4" bestFit="1" customWidth="1"/>
    <col min="273" max="277" width="0" style="4" hidden="1" customWidth="1"/>
    <col min="278" max="278" width="6.28515625" style="4" customWidth="1"/>
    <col min="279" max="512" width="9.140625" style="4"/>
    <col min="513" max="513" width="43.28515625" style="4" customWidth="1"/>
    <col min="514" max="514" width="11.7109375" style="4" customWidth="1"/>
    <col min="515" max="515" width="11.28515625" style="4" bestFit="1" customWidth="1"/>
    <col min="516" max="516" width="7.140625" style="4" customWidth="1"/>
    <col min="517" max="517" width="8.85546875" style="4" customWidth="1"/>
    <col min="518" max="518" width="13.140625" style="4" customWidth="1"/>
    <col min="519" max="519" width="10.140625" style="4" bestFit="1" customWidth="1"/>
    <col min="520" max="520" width="9.140625" style="4" bestFit="1"/>
    <col min="521" max="521" width="6.28515625" style="4" customWidth="1"/>
    <col min="522" max="522" width="7.28515625" style="4" customWidth="1"/>
    <col min="523" max="525" width="10.140625" style="4" bestFit="1" customWidth="1"/>
    <col min="526" max="526" width="6.42578125" style="4" customWidth="1"/>
    <col min="527" max="527" width="7.42578125" style="4" customWidth="1"/>
    <col min="528" max="528" width="10.140625" style="4" bestFit="1" customWidth="1"/>
    <col min="529" max="533" width="0" style="4" hidden="1" customWidth="1"/>
    <col min="534" max="534" width="6.28515625" style="4" customWidth="1"/>
    <col min="535" max="768" width="9.140625" style="4"/>
    <col min="769" max="769" width="43.28515625" style="4" customWidth="1"/>
    <col min="770" max="770" width="11.7109375" style="4" customWidth="1"/>
    <col min="771" max="771" width="11.28515625" style="4" bestFit="1" customWidth="1"/>
    <col min="772" max="772" width="7.140625" style="4" customWidth="1"/>
    <col min="773" max="773" width="8.85546875" style="4" customWidth="1"/>
    <col min="774" max="774" width="13.140625" style="4" customWidth="1"/>
    <col min="775" max="775" width="10.140625" style="4" bestFit="1" customWidth="1"/>
    <col min="776" max="776" width="9.140625" style="4" bestFit="1"/>
    <col min="777" max="777" width="6.28515625" style="4" customWidth="1"/>
    <col min="778" max="778" width="7.28515625" style="4" customWidth="1"/>
    <col min="779" max="781" width="10.140625" style="4" bestFit="1" customWidth="1"/>
    <col min="782" max="782" width="6.42578125" style="4" customWidth="1"/>
    <col min="783" max="783" width="7.42578125" style="4" customWidth="1"/>
    <col min="784" max="784" width="10.140625" style="4" bestFit="1" customWidth="1"/>
    <col min="785" max="789" width="0" style="4" hidden="1" customWidth="1"/>
    <col min="790" max="790" width="6.28515625" style="4" customWidth="1"/>
    <col min="791" max="1024" width="9.140625" style="4"/>
    <col min="1025" max="1025" width="43.28515625" style="4" customWidth="1"/>
    <col min="1026" max="1026" width="11.7109375" style="4" customWidth="1"/>
    <col min="1027" max="1027" width="11.28515625" style="4" bestFit="1" customWidth="1"/>
    <col min="1028" max="1028" width="7.140625" style="4" customWidth="1"/>
    <col min="1029" max="1029" width="8.85546875" style="4" customWidth="1"/>
    <col min="1030" max="1030" width="13.140625" style="4" customWidth="1"/>
    <col min="1031" max="1031" width="10.140625" style="4" bestFit="1" customWidth="1"/>
    <col min="1032" max="1032" width="9.140625" style="4" bestFit="1"/>
    <col min="1033" max="1033" width="6.28515625" style="4" customWidth="1"/>
    <col min="1034" max="1034" width="7.28515625" style="4" customWidth="1"/>
    <col min="1035" max="1037" width="10.140625" style="4" bestFit="1" customWidth="1"/>
    <col min="1038" max="1038" width="6.42578125" style="4" customWidth="1"/>
    <col min="1039" max="1039" width="7.42578125" style="4" customWidth="1"/>
    <col min="1040" max="1040" width="10.140625" style="4" bestFit="1" customWidth="1"/>
    <col min="1041" max="1045" width="0" style="4" hidden="1" customWidth="1"/>
    <col min="1046" max="1046" width="6.28515625" style="4" customWidth="1"/>
    <col min="1047" max="1280" width="9.140625" style="4"/>
    <col min="1281" max="1281" width="43.28515625" style="4" customWidth="1"/>
    <col min="1282" max="1282" width="11.7109375" style="4" customWidth="1"/>
    <col min="1283" max="1283" width="11.28515625" style="4" bestFit="1" customWidth="1"/>
    <col min="1284" max="1284" width="7.140625" style="4" customWidth="1"/>
    <col min="1285" max="1285" width="8.85546875" style="4" customWidth="1"/>
    <col min="1286" max="1286" width="13.140625" style="4" customWidth="1"/>
    <col min="1287" max="1287" width="10.140625" style="4" bestFit="1" customWidth="1"/>
    <col min="1288" max="1288" width="9.140625" style="4" bestFit="1"/>
    <col min="1289" max="1289" width="6.28515625" style="4" customWidth="1"/>
    <col min="1290" max="1290" width="7.28515625" style="4" customWidth="1"/>
    <col min="1291" max="1293" width="10.140625" style="4" bestFit="1" customWidth="1"/>
    <col min="1294" max="1294" width="6.42578125" style="4" customWidth="1"/>
    <col min="1295" max="1295" width="7.42578125" style="4" customWidth="1"/>
    <col min="1296" max="1296" width="10.140625" style="4" bestFit="1" customWidth="1"/>
    <col min="1297" max="1301" width="0" style="4" hidden="1" customWidth="1"/>
    <col min="1302" max="1302" width="6.28515625" style="4" customWidth="1"/>
    <col min="1303" max="1536" width="9.140625" style="4"/>
    <col min="1537" max="1537" width="43.28515625" style="4" customWidth="1"/>
    <col min="1538" max="1538" width="11.7109375" style="4" customWidth="1"/>
    <col min="1539" max="1539" width="11.28515625" style="4" bestFit="1" customWidth="1"/>
    <col min="1540" max="1540" width="7.140625" style="4" customWidth="1"/>
    <col min="1541" max="1541" width="8.85546875" style="4" customWidth="1"/>
    <col min="1542" max="1542" width="13.140625" style="4" customWidth="1"/>
    <col min="1543" max="1543" width="10.140625" style="4" bestFit="1" customWidth="1"/>
    <col min="1544" max="1544" width="9.140625" style="4" bestFit="1"/>
    <col min="1545" max="1545" width="6.28515625" style="4" customWidth="1"/>
    <col min="1546" max="1546" width="7.28515625" style="4" customWidth="1"/>
    <col min="1547" max="1549" width="10.140625" style="4" bestFit="1" customWidth="1"/>
    <col min="1550" max="1550" width="6.42578125" style="4" customWidth="1"/>
    <col min="1551" max="1551" width="7.42578125" style="4" customWidth="1"/>
    <col min="1552" max="1552" width="10.140625" style="4" bestFit="1" customWidth="1"/>
    <col min="1553" max="1557" width="0" style="4" hidden="1" customWidth="1"/>
    <col min="1558" max="1558" width="6.28515625" style="4" customWidth="1"/>
    <col min="1559" max="1792" width="9.140625" style="4"/>
    <col min="1793" max="1793" width="43.28515625" style="4" customWidth="1"/>
    <col min="1794" max="1794" width="11.7109375" style="4" customWidth="1"/>
    <col min="1795" max="1795" width="11.28515625" style="4" bestFit="1" customWidth="1"/>
    <col min="1796" max="1796" width="7.140625" style="4" customWidth="1"/>
    <col min="1797" max="1797" width="8.85546875" style="4" customWidth="1"/>
    <col min="1798" max="1798" width="13.140625" style="4" customWidth="1"/>
    <col min="1799" max="1799" width="10.140625" style="4" bestFit="1" customWidth="1"/>
    <col min="1800" max="1800" width="9.140625" style="4" bestFit="1"/>
    <col min="1801" max="1801" width="6.28515625" style="4" customWidth="1"/>
    <col min="1802" max="1802" width="7.28515625" style="4" customWidth="1"/>
    <col min="1803" max="1805" width="10.140625" style="4" bestFit="1" customWidth="1"/>
    <col min="1806" max="1806" width="6.42578125" style="4" customWidth="1"/>
    <col min="1807" max="1807" width="7.42578125" style="4" customWidth="1"/>
    <col min="1808" max="1808" width="10.140625" style="4" bestFit="1" customWidth="1"/>
    <col min="1809" max="1813" width="0" style="4" hidden="1" customWidth="1"/>
    <col min="1814" max="1814" width="6.28515625" style="4" customWidth="1"/>
    <col min="1815" max="2048" width="9.140625" style="4"/>
    <col min="2049" max="2049" width="43.28515625" style="4" customWidth="1"/>
    <col min="2050" max="2050" width="11.7109375" style="4" customWidth="1"/>
    <col min="2051" max="2051" width="11.28515625" style="4" bestFit="1" customWidth="1"/>
    <col min="2052" max="2052" width="7.140625" style="4" customWidth="1"/>
    <col min="2053" max="2053" width="8.85546875" style="4" customWidth="1"/>
    <col min="2054" max="2054" width="13.140625" style="4" customWidth="1"/>
    <col min="2055" max="2055" width="10.140625" style="4" bestFit="1" customWidth="1"/>
    <col min="2056" max="2056" width="9.140625" style="4" bestFit="1"/>
    <col min="2057" max="2057" width="6.28515625" style="4" customWidth="1"/>
    <col min="2058" max="2058" width="7.28515625" style="4" customWidth="1"/>
    <col min="2059" max="2061" width="10.140625" style="4" bestFit="1" customWidth="1"/>
    <col min="2062" max="2062" width="6.42578125" style="4" customWidth="1"/>
    <col min="2063" max="2063" width="7.42578125" style="4" customWidth="1"/>
    <col min="2064" max="2064" width="10.140625" style="4" bestFit="1" customWidth="1"/>
    <col min="2065" max="2069" width="0" style="4" hidden="1" customWidth="1"/>
    <col min="2070" max="2070" width="6.28515625" style="4" customWidth="1"/>
    <col min="2071" max="2304" width="9.140625" style="4"/>
    <col min="2305" max="2305" width="43.28515625" style="4" customWidth="1"/>
    <col min="2306" max="2306" width="11.7109375" style="4" customWidth="1"/>
    <col min="2307" max="2307" width="11.28515625" style="4" bestFit="1" customWidth="1"/>
    <col min="2308" max="2308" width="7.140625" style="4" customWidth="1"/>
    <col min="2309" max="2309" width="8.85546875" style="4" customWidth="1"/>
    <col min="2310" max="2310" width="13.140625" style="4" customWidth="1"/>
    <col min="2311" max="2311" width="10.140625" style="4" bestFit="1" customWidth="1"/>
    <col min="2312" max="2312" width="9.140625" style="4" bestFit="1"/>
    <col min="2313" max="2313" width="6.28515625" style="4" customWidth="1"/>
    <col min="2314" max="2314" width="7.28515625" style="4" customWidth="1"/>
    <col min="2315" max="2317" width="10.140625" style="4" bestFit="1" customWidth="1"/>
    <col min="2318" max="2318" width="6.42578125" style="4" customWidth="1"/>
    <col min="2319" max="2319" width="7.42578125" style="4" customWidth="1"/>
    <col min="2320" max="2320" width="10.140625" style="4" bestFit="1" customWidth="1"/>
    <col min="2321" max="2325" width="0" style="4" hidden="1" customWidth="1"/>
    <col min="2326" max="2326" width="6.28515625" style="4" customWidth="1"/>
    <col min="2327" max="2560" width="9.140625" style="4"/>
    <col min="2561" max="2561" width="43.28515625" style="4" customWidth="1"/>
    <col min="2562" max="2562" width="11.7109375" style="4" customWidth="1"/>
    <col min="2563" max="2563" width="11.28515625" style="4" bestFit="1" customWidth="1"/>
    <col min="2564" max="2564" width="7.140625" style="4" customWidth="1"/>
    <col min="2565" max="2565" width="8.85546875" style="4" customWidth="1"/>
    <col min="2566" max="2566" width="13.140625" style="4" customWidth="1"/>
    <col min="2567" max="2567" width="10.140625" style="4" bestFit="1" customWidth="1"/>
    <col min="2568" max="2568" width="9.140625" style="4" bestFit="1"/>
    <col min="2569" max="2569" width="6.28515625" style="4" customWidth="1"/>
    <col min="2570" max="2570" width="7.28515625" style="4" customWidth="1"/>
    <col min="2571" max="2573" width="10.140625" style="4" bestFit="1" customWidth="1"/>
    <col min="2574" max="2574" width="6.42578125" style="4" customWidth="1"/>
    <col min="2575" max="2575" width="7.42578125" style="4" customWidth="1"/>
    <col min="2576" max="2576" width="10.140625" style="4" bestFit="1" customWidth="1"/>
    <col min="2577" max="2581" width="0" style="4" hidden="1" customWidth="1"/>
    <col min="2582" max="2582" width="6.28515625" style="4" customWidth="1"/>
    <col min="2583" max="2816" width="9.140625" style="4"/>
    <col min="2817" max="2817" width="43.28515625" style="4" customWidth="1"/>
    <col min="2818" max="2818" width="11.7109375" style="4" customWidth="1"/>
    <col min="2819" max="2819" width="11.28515625" style="4" bestFit="1" customWidth="1"/>
    <col min="2820" max="2820" width="7.140625" style="4" customWidth="1"/>
    <col min="2821" max="2821" width="8.85546875" style="4" customWidth="1"/>
    <col min="2822" max="2822" width="13.140625" style="4" customWidth="1"/>
    <col min="2823" max="2823" width="10.140625" style="4" bestFit="1" customWidth="1"/>
    <col min="2824" max="2824" width="9.140625" style="4" bestFit="1"/>
    <col min="2825" max="2825" width="6.28515625" style="4" customWidth="1"/>
    <col min="2826" max="2826" width="7.28515625" style="4" customWidth="1"/>
    <col min="2827" max="2829" width="10.140625" style="4" bestFit="1" customWidth="1"/>
    <col min="2830" max="2830" width="6.42578125" style="4" customWidth="1"/>
    <col min="2831" max="2831" width="7.42578125" style="4" customWidth="1"/>
    <col min="2832" max="2832" width="10.140625" style="4" bestFit="1" customWidth="1"/>
    <col min="2833" max="2837" width="0" style="4" hidden="1" customWidth="1"/>
    <col min="2838" max="2838" width="6.28515625" style="4" customWidth="1"/>
    <col min="2839" max="3072" width="9.140625" style="4"/>
    <col min="3073" max="3073" width="43.28515625" style="4" customWidth="1"/>
    <col min="3074" max="3074" width="11.7109375" style="4" customWidth="1"/>
    <col min="3075" max="3075" width="11.28515625" style="4" bestFit="1" customWidth="1"/>
    <col min="3076" max="3076" width="7.140625" style="4" customWidth="1"/>
    <col min="3077" max="3077" width="8.85546875" style="4" customWidth="1"/>
    <col min="3078" max="3078" width="13.140625" style="4" customWidth="1"/>
    <col min="3079" max="3079" width="10.140625" style="4" bestFit="1" customWidth="1"/>
    <col min="3080" max="3080" width="9.140625" style="4" bestFit="1"/>
    <col min="3081" max="3081" width="6.28515625" style="4" customWidth="1"/>
    <col min="3082" max="3082" width="7.28515625" style="4" customWidth="1"/>
    <col min="3083" max="3085" width="10.140625" style="4" bestFit="1" customWidth="1"/>
    <col min="3086" max="3086" width="6.42578125" style="4" customWidth="1"/>
    <col min="3087" max="3087" width="7.42578125" style="4" customWidth="1"/>
    <col min="3088" max="3088" width="10.140625" style="4" bestFit="1" customWidth="1"/>
    <col min="3089" max="3093" width="0" style="4" hidden="1" customWidth="1"/>
    <col min="3094" max="3094" width="6.28515625" style="4" customWidth="1"/>
    <col min="3095" max="3328" width="9.140625" style="4"/>
    <col min="3329" max="3329" width="43.28515625" style="4" customWidth="1"/>
    <col min="3330" max="3330" width="11.7109375" style="4" customWidth="1"/>
    <col min="3331" max="3331" width="11.28515625" style="4" bestFit="1" customWidth="1"/>
    <col min="3332" max="3332" width="7.140625" style="4" customWidth="1"/>
    <col min="3333" max="3333" width="8.85546875" style="4" customWidth="1"/>
    <col min="3334" max="3334" width="13.140625" style="4" customWidth="1"/>
    <col min="3335" max="3335" width="10.140625" style="4" bestFit="1" customWidth="1"/>
    <col min="3336" max="3336" width="9.140625" style="4" bestFit="1"/>
    <col min="3337" max="3337" width="6.28515625" style="4" customWidth="1"/>
    <col min="3338" max="3338" width="7.28515625" style="4" customWidth="1"/>
    <col min="3339" max="3341" width="10.140625" style="4" bestFit="1" customWidth="1"/>
    <col min="3342" max="3342" width="6.42578125" style="4" customWidth="1"/>
    <col min="3343" max="3343" width="7.42578125" style="4" customWidth="1"/>
    <col min="3344" max="3344" width="10.140625" style="4" bestFit="1" customWidth="1"/>
    <col min="3345" max="3349" width="0" style="4" hidden="1" customWidth="1"/>
    <col min="3350" max="3350" width="6.28515625" style="4" customWidth="1"/>
    <col min="3351" max="3584" width="9.140625" style="4"/>
    <col min="3585" max="3585" width="43.28515625" style="4" customWidth="1"/>
    <col min="3586" max="3586" width="11.7109375" style="4" customWidth="1"/>
    <col min="3587" max="3587" width="11.28515625" style="4" bestFit="1" customWidth="1"/>
    <col min="3588" max="3588" width="7.140625" style="4" customWidth="1"/>
    <col min="3589" max="3589" width="8.85546875" style="4" customWidth="1"/>
    <col min="3590" max="3590" width="13.140625" style="4" customWidth="1"/>
    <col min="3591" max="3591" width="10.140625" style="4" bestFit="1" customWidth="1"/>
    <col min="3592" max="3592" width="9.140625" style="4" bestFit="1"/>
    <col min="3593" max="3593" width="6.28515625" style="4" customWidth="1"/>
    <col min="3594" max="3594" width="7.28515625" style="4" customWidth="1"/>
    <col min="3595" max="3597" width="10.140625" style="4" bestFit="1" customWidth="1"/>
    <col min="3598" max="3598" width="6.42578125" style="4" customWidth="1"/>
    <col min="3599" max="3599" width="7.42578125" style="4" customWidth="1"/>
    <col min="3600" max="3600" width="10.140625" style="4" bestFit="1" customWidth="1"/>
    <col min="3601" max="3605" width="0" style="4" hidden="1" customWidth="1"/>
    <col min="3606" max="3606" width="6.28515625" style="4" customWidth="1"/>
    <col min="3607" max="3840" width="9.140625" style="4"/>
    <col min="3841" max="3841" width="43.28515625" style="4" customWidth="1"/>
    <col min="3842" max="3842" width="11.7109375" style="4" customWidth="1"/>
    <col min="3843" max="3843" width="11.28515625" style="4" bestFit="1" customWidth="1"/>
    <col min="3844" max="3844" width="7.140625" style="4" customWidth="1"/>
    <col min="3845" max="3845" width="8.85546875" style="4" customWidth="1"/>
    <col min="3846" max="3846" width="13.140625" style="4" customWidth="1"/>
    <col min="3847" max="3847" width="10.140625" style="4" bestFit="1" customWidth="1"/>
    <col min="3848" max="3848" width="9.140625" style="4" bestFit="1"/>
    <col min="3849" max="3849" width="6.28515625" style="4" customWidth="1"/>
    <col min="3850" max="3850" width="7.28515625" style="4" customWidth="1"/>
    <col min="3851" max="3853" width="10.140625" style="4" bestFit="1" customWidth="1"/>
    <col min="3854" max="3854" width="6.42578125" style="4" customWidth="1"/>
    <col min="3855" max="3855" width="7.42578125" style="4" customWidth="1"/>
    <col min="3856" max="3856" width="10.140625" style="4" bestFit="1" customWidth="1"/>
    <col min="3857" max="3861" width="0" style="4" hidden="1" customWidth="1"/>
    <col min="3862" max="3862" width="6.28515625" style="4" customWidth="1"/>
    <col min="3863" max="4096" width="9.140625" style="4"/>
    <col min="4097" max="4097" width="43.28515625" style="4" customWidth="1"/>
    <col min="4098" max="4098" width="11.7109375" style="4" customWidth="1"/>
    <col min="4099" max="4099" width="11.28515625" style="4" bestFit="1" customWidth="1"/>
    <col min="4100" max="4100" width="7.140625" style="4" customWidth="1"/>
    <col min="4101" max="4101" width="8.85546875" style="4" customWidth="1"/>
    <col min="4102" max="4102" width="13.140625" style="4" customWidth="1"/>
    <col min="4103" max="4103" width="10.140625" style="4" bestFit="1" customWidth="1"/>
    <col min="4104" max="4104" width="9.140625" style="4" bestFit="1"/>
    <col min="4105" max="4105" width="6.28515625" style="4" customWidth="1"/>
    <col min="4106" max="4106" width="7.28515625" style="4" customWidth="1"/>
    <col min="4107" max="4109" width="10.140625" style="4" bestFit="1" customWidth="1"/>
    <col min="4110" max="4110" width="6.42578125" style="4" customWidth="1"/>
    <col min="4111" max="4111" width="7.42578125" style="4" customWidth="1"/>
    <col min="4112" max="4112" width="10.140625" style="4" bestFit="1" customWidth="1"/>
    <col min="4113" max="4117" width="0" style="4" hidden="1" customWidth="1"/>
    <col min="4118" max="4118" width="6.28515625" style="4" customWidth="1"/>
    <col min="4119" max="4352" width="9.140625" style="4"/>
    <col min="4353" max="4353" width="43.28515625" style="4" customWidth="1"/>
    <col min="4354" max="4354" width="11.7109375" style="4" customWidth="1"/>
    <col min="4355" max="4355" width="11.28515625" style="4" bestFit="1" customWidth="1"/>
    <col min="4356" max="4356" width="7.140625" style="4" customWidth="1"/>
    <col min="4357" max="4357" width="8.85546875" style="4" customWidth="1"/>
    <col min="4358" max="4358" width="13.140625" style="4" customWidth="1"/>
    <col min="4359" max="4359" width="10.140625" style="4" bestFit="1" customWidth="1"/>
    <col min="4360" max="4360" width="9.140625" style="4" bestFit="1"/>
    <col min="4361" max="4361" width="6.28515625" style="4" customWidth="1"/>
    <col min="4362" max="4362" width="7.28515625" style="4" customWidth="1"/>
    <col min="4363" max="4365" width="10.140625" style="4" bestFit="1" customWidth="1"/>
    <col min="4366" max="4366" width="6.42578125" style="4" customWidth="1"/>
    <col min="4367" max="4367" width="7.42578125" style="4" customWidth="1"/>
    <col min="4368" max="4368" width="10.140625" style="4" bestFit="1" customWidth="1"/>
    <col min="4369" max="4373" width="0" style="4" hidden="1" customWidth="1"/>
    <col min="4374" max="4374" width="6.28515625" style="4" customWidth="1"/>
    <col min="4375" max="4608" width="9.140625" style="4"/>
    <col min="4609" max="4609" width="43.28515625" style="4" customWidth="1"/>
    <col min="4610" max="4610" width="11.7109375" style="4" customWidth="1"/>
    <col min="4611" max="4611" width="11.28515625" style="4" bestFit="1" customWidth="1"/>
    <col min="4612" max="4612" width="7.140625" style="4" customWidth="1"/>
    <col min="4613" max="4613" width="8.85546875" style="4" customWidth="1"/>
    <col min="4614" max="4614" width="13.140625" style="4" customWidth="1"/>
    <col min="4615" max="4615" width="10.140625" style="4" bestFit="1" customWidth="1"/>
    <col min="4616" max="4616" width="9.140625" style="4" bestFit="1"/>
    <col min="4617" max="4617" width="6.28515625" style="4" customWidth="1"/>
    <col min="4618" max="4618" width="7.28515625" style="4" customWidth="1"/>
    <col min="4619" max="4621" width="10.140625" style="4" bestFit="1" customWidth="1"/>
    <col min="4622" max="4622" width="6.42578125" style="4" customWidth="1"/>
    <col min="4623" max="4623" width="7.42578125" style="4" customWidth="1"/>
    <col min="4624" max="4624" width="10.140625" style="4" bestFit="1" customWidth="1"/>
    <col min="4625" max="4629" width="0" style="4" hidden="1" customWidth="1"/>
    <col min="4630" max="4630" width="6.28515625" style="4" customWidth="1"/>
    <col min="4631" max="4864" width="9.140625" style="4"/>
    <col min="4865" max="4865" width="43.28515625" style="4" customWidth="1"/>
    <col min="4866" max="4866" width="11.7109375" style="4" customWidth="1"/>
    <col min="4867" max="4867" width="11.28515625" style="4" bestFit="1" customWidth="1"/>
    <col min="4868" max="4868" width="7.140625" style="4" customWidth="1"/>
    <col min="4869" max="4869" width="8.85546875" style="4" customWidth="1"/>
    <col min="4870" max="4870" width="13.140625" style="4" customWidth="1"/>
    <col min="4871" max="4871" width="10.140625" style="4" bestFit="1" customWidth="1"/>
    <col min="4872" max="4872" width="9.140625" style="4" bestFit="1"/>
    <col min="4873" max="4873" width="6.28515625" style="4" customWidth="1"/>
    <col min="4874" max="4874" width="7.28515625" style="4" customWidth="1"/>
    <col min="4875" max="4877" width="10.140625" style="4" bestFit="1" customWidth="1"/>
    <col min="4878" max="4878" width="6.42578125" style="4" customWidth="1"/>
    <col min="4879" max="4879" width="7.42578125" style="4" customWidth="1"/>
    <col min="4880" max="4880" width="10.140625" style="4" bestFit="1" customWidth="1"/>
    <col min="4881" max="4885" width="0" style="4" hidden="1" customWidth="1"/>
    <col min="4886" max="4886" width="6.28515625" style="4" customWidth="1"/>
    <col min="4887" max="5120" width="9.140625" style="4"/>
    <col min="5121" max="5121" width="43.28515625" style="4" customWidth="1"/>
    <col min="5122" max="5122" width="11.7109375" style="4" customWidth="1"/>
    <col min="5123" max="5123" width="11.28515625" style="4" bestFit="1" customWidth="1"/>
    <col min="5124" max="5124" width="7.140625" style="4" customWidth="1"/>
    <col min="5125" max="5125" width="8.85546875" style="4" customWidth="1"/>
    <col min="5126" max="5126" width="13.140625" style="4" customWidth="1"/>
    <col min="5127" max="5127" width="10.140625" style="4" bestFit="1" customWidth="1"/>
    <col min="5128" max="5128" width="9.140625" style="4" bestFit="1"/>
    <col min="5129" max="5129" width="6.28515625" style="4" customWidth="1"/>
    <col min="5130" max="5130" width="7.28515625" style="4" customWidth="1"/>
    <col min="5131" max="5133" width="10.140625" style="4" bestFit="1" customWidth="1"/>
    <col min="5134" max="5134" width="6.42578125" style="4" customWidth="1"/>
    <col min="5135" max="5135" width="7.42578125" style="4" customWidth="1"/>
    <col min="5136" max="5136" width="10.140625" style="4" bestFit="1" customWidth="1"/>
    <col min="5137" max="5141" width="0" style="4" hidden="1" customWidth="1"/>
    <col min="5142" max="5142" width="6.28515625" style="4" customWidth="1"/>
    <col min="5143" max="5376" width="9.140625" style="4"/>
    <col min="5377" max="5377" width="43.28515625" style="4" customWidth="1"/>
    <col min="5378" max="5378" width="11.7109375" style="4" customWidth="1"/>
    <col min="5379" max="5379" width="11.28515625" style="4" bestFit="1" customWidth="1"/>
    <col min="5380" max="5380" width="7.140625" style="4" customWidth="1"/>
    <col min="5381" max="5381" width="8.85546875" style="4" customWidth="1"/>
    <col min="5382" max="5382" width="13.140625" style="4" customWidth="1"/>
    <col min="5383" max="5383" width="10.140625" style="4" bestFit="1" customWidth="1"/>
    <col min="5384" max="5384" width="9.140625" style="4" bestFit="1"/>
    <col min="5385" max="5385" width="6.28515625" style="4" customWidth="1"/>
    <col min="5386" max="5386" width="7.28515625" style="4" customWidth="1"/>
    <col min="5387" max="5389" width="10.140625" style="4" bestFit="1" customWidth="1"/>
    <col min="5390" max="5390" width="6.42578125" style="4" customWidth="1"/>
    <col min="5391" max="5391" width="7.42578125" style="4" customWidth="1"/>
    <col min="5392" max="5392" width="10.140625" style="4" bestFit="1" customWidth="1"/>
    <col min="5393" max="5397" width="0" style="4" hidden="1" customWidth="1"/>
    <col min="5398" max="5398" width="6.28515625" style="4" customWidth="1"/>
    <col min="5399" max="5632" width="9.140625" style="4"/>
    <col min="5633" max="5633" width="43.28515625" style="4" customWidth="1"/>
    <col min="5634" max="5634" width="11.7109375" style="4" customWidth="1"/>
    <col min="5635" max="5635" width="11.28515625" style="4" bestFit="1" customWidth="1"/>
    <col min="5636" max="5636" width="7.140625" style="4" customWidth="1"/>
    <col min="5637" max="5637" width="8.85546875" style="4" customWidth="1"/>
    <col min="5638" max="5638" width="13.140625" style="4" customWidth="1"/>
    <col min="5639" max="5639" width="10.140625" style="4" bestFit="1" customWidth="1"/>
    <col min="5640" max="5640" width="9.140625" style="4" bestFit="1"/>
    <col min="5641" max="5641" width="6.28515625" style="4" customWidth="1"/>
    <col min="5642" max="5642" width="7.28515625" style="4" customWidth="1"/>
    <col min="5643" max="5645" width="10.140625" style="4" bestFit="1" customWidth="1"/>
    <col min="5646" max="5646" width="6.42578125" style="4" customWidth="1"/>
    <col min="5647" max="5647" width="7.42578125" style="4" customWidth="1"/>
    <col min="5648" max="5648" width="10.140625" style="4" bestFit="1" customWidth="1"/>
    <col min="5649" max="5653" width="0" style="4" hidden="1" customWidth="1"/>
    <col min="5654" max="5654" width="6.28515625" style="4" customWidth="1"/>
    <col min="5655" max="5888" width="9.140625" style="4"/>
    <col min="5889" max="5889" width="43.28515625" style="4" customWidth="1"/>
    <col min="5890" max="5890" width="11.7109375" style="4" customWidth="1"/>
    <col min="5891" max="5891" width="11.28515625" style="4" bestFit="1" customWidth="1"/>
    <col min="5892" max="5892" width="7.140625" style="4" customWidth="1"/>
    <col min="5893" max="5893" width="8.85546875" style="4" customWidth="1"/>
    <col min="5894" max="5894" width="13.140625" style="4" customWidth="1"/>
    <col min="5895" max="5895" width="10.140625" style="4" bestFit="1" customWidth="1"/>
    <col min="5896" max="5896" width="9.140625" style="4" bestFit="1"/>
    <col min="5897" max="5897" width="6.28515625" style="4" customWidth="1"/>
    <col min="5898" max="5898" width="7.28515625" style="4" customWidth="1"/>
    <col min="5899" max="5901" width="10.140625" style="4" bestFit="1" customWidth="1"/>
    <col min="5902" max="5902" width="6.42578125" style="4" customWidth="1"/>
    <col min="5903" max="5903" width="7.42578125" style="4" customWidth="1"/>
    <col min="5904" max="5904" width="10.140625" style="4" bestFit="1" customWidth="1"/>
    <col min="5905" max="5909" width="0" style="4" hidden="1" customWidth="1"/>
    <col min="5910" max="5910" width="6.28515625" style="4" customWidth="1"/>
    <col min="5911" max="6144" width="9.140625" style="4"/>
    <col min="6145" max="6145" width="43.28515625" style="4" customWidth="1"/>
    <col min="6146" max="6146" width="11.7109375" style="4" customWidth="1"/>
    <col min="6147" max="6147" width="11.28515625" style="4" bestFit="1" customWidth="1"/>
    <col min="6148" max="6148" width="7.140625" style="4" customWidth="1"/>
    <col min="6149" max="6149" width="8.85546875" style="4" customWidth="1"/>
    <col min="6150" max="6150" width="13.140625" style="4" customWidth="1"/>
    <col min="6151" max="6151" width="10.140625" style="4" bestFit="1" customWidth="1"/>
    <col min="6152" max="6152" width="9.140625" style="4" bestFit="1"/>
    <col min="6153" max="6153" width="6.28515625" style="4" customWidth="1"/>
    <col min="6154" max="6154" width="7.28515625" style="4" customWidth="1"/>
    <col min="6155" max="6157" width="10.140625" style="4" bestFit="1" customWidth="1"/>
    <col min="6158" max="6158" width="6.42578125" style="4" customWidth="1"/>
    <col min="6159" max="6159" width="7.42578125" style="4" customWidth="1"/>
    <col min="6160" max="6160" width="10.140625" style="4" bestFit="1" customWidth="1"/>
    <col min="6161" max="6165" width="0" style="4" hidden="1" customWidth="1"/>
    <col min="6166" max="6166" width="6.28515625" style="4" customWidth="1"/>
    <col min="6167" max="6400" width="9.140625" style="4"/>
    <col min="6401" max="6401" width="43.28515625" style="4" customWidth="1"/>
    <col min="6402" max="6402" width="11.7109375" style="4" customWidth="1"/>
    <col min="6403" max="6403" width="11.28515625" style="4" bestFit="1" customWidth="1"/>
    <col min="6404" max="6404" width="7.140625" style="4" customWidth="1"/>
    <col min="6405" max="6405" width="8.85546875" style="4" customWidth="1"/>
    <col min="6406" max="6406" width="13.140625" style="4" customWidth="1"/>
    <col min="6407" max="6407" width="10.140625" style="4" bestFit="1" customWidth="1"/>
    <col min="6408" max="6408" width="9.140625" style="4" bestFit="1"/>
    <col min="6409" max="6409" width="6.28515625" style="4" customWidth="1"/>
    <col min="6410" max="6410" width="7.28515625" style="4" customWidth="1"/>
    <col min="6411" max="6413" width="10.140625" style="4" bestFit="1" customWidth="1"/>
    <col min="6414" max="6414" width="6.42578125" style="4" customWidth="1"/>
    <col min="6415" max="6415" width="7.42578125" style="4" customWidth="1"/>
    <col min="6416" max="6416" width="10.140625" style="4" bestFit="1" customWidth="1"/>
    <col min="6417" max="6421" width="0" style="4" hidden="1" customWidth="1"/>
    <col min="6422" max="6422" width="6.28515625" style="4" customWidth="1"/>
    <col min="6423" max="6656" width="9.140625" style="4"/>
    <col min="6657" max="6657" width="43.28515625" style="4" customWidth="1"/>
    <col min="6658" max="6658" width="11.7109375" style="4" customWidth="1"/>
    <col min="6659" max="6659" width="11.28515625" style="4" bestFit="1" customWidth="1"/>
    <col min="6660" max="6660" width="7.140625" style="4" customWidth="1"/>
    <col min="6661" max="6661" width="8.85546875" style="4" customWidth="1"/>
    <col min="6662" max="6662" width="13.140625" style="4" customWidth="1"/>
    <col min="6663" max="6663" width="10.140625" style="4" bestFit="1" customWidth="1"/>
    <col min="6664" max="6664" width="9.140625" style="4" bestFit="1"/>
    <col min="6665" max="6665" width="6.28515625" style="4" customWidth="1"/>
    <col min="6666" max="6666" width="7.28515625" style="4" customWidth="1"/>
    <col min="6667" max="6669" width="10.140625" style="4" bestFit="1" customWidth="1"/>
    <col min="6670" max="6670" width="6.42578125" style="4" customWidth="1"/>
    <col min="6671" max="6671" width="7.42578125" style="4" customWidth="1"/>
    <col min="6672" max="6672" width="10.140625" style="4" bestFit="1" customWidth="1"/>
    <col min="6673" max="6677" width="0" style="4" hidden="1" customWidth="1"/>
    <col min="6678" max="6678" width="6.28515625" style="4" customWidth="1"/>
    <col min="6679" max="6912" width="9.140625" style="4"/>
    <col min="6913" max="6913" width="43.28515625" style="4" customWidth="1"/>
    <col min="6914" max="6914" width="11.7109375" style="4" customWidth="1"/>
    <col min="6915" max="6915" width="11.28515625" style="4" bestFit="1" customWidth="1"/>
    <col min="6916" max="6916" width="7.140625" style="4" customWidth="1"/>
    <col min="6917" max="6917" width="8.85546875" style="4" customWidth="1"/>
    <col min="6918" max="6918" width="13.140625" style="4" customWidth="1"/>
    <col min="6919" max="6919" width="10.140625" style="4" bestFit="1" customWidth="1"/>
    <col min="6920" max="6920" width="9.140625" style="4" bestFit="1"/>
    <col min="6921" max="6921" width="6.28515625" style="4" customWidth="1"/>
    <col min="6922" max="6922" width="7.28515625" style="4" customWidth="1"/>
    <col min="6923" max="6925" width="10.140625" style="4" bestFit="1" customWidth="1"/>
    <col min="6926" max="6926" width="6.42578125" style="4" customWidth="1"/>
    <col min="6927" max="6927" width="7.42578125" style="4" customWidth="1"/>
    <col min="6928" max="6928" width="10.140625" style="4" bestFit="1" customWidth="1"/>
    <col min="6929" max="6933" width="0" style="4" hidden="1" customWidth="1"/>
    <col min="6934" max="6934" width="6.28515625" style="4" customWidth="1"/>
    <col min="6935" max="7168" width="9.140625" style="4"/>
    <col min="7169" max="7169" width="43.28515625" style="4" customWidth="1"/>
    <col min="7170" max="7170" width="11.7109375" style="4" customWidth="1"/>
    <col min="7171" max="7171" width="11.28515625" style="4" bestFit="1" customWidth="1"/>
    <col min="7172" max="7172" width="7.140625" style="4" customWidth="1"/>
    <col min="7173" max="7173" width="8.85546875" style="4" customWidth="1"/>
    <col min="7174" max="7174" width="13.140625" style="4" customWidth="1"/>
    <col min="7175" max="7175" width="10.140625" style="4" bestFit="1" customWidth="1"/>
    <col min="7176" max="7176" width="9.140625" style="4" bestFit="1"/>
    <col min="7177" max="7177" width="6.28515625" style="4" customWidth="1"/>
    <col min="7178" max="7178" width="7.28515625" style="4" customWidth="1"/>
    <col min="7179" max="7181" width="10.140625" style="4" bestFit="1" customWidth="1"/>
    <col min="7182" max="7182" width="6.42578125" style="4" customWidth="1"/>
    <col min="7183" max="7183" width="7.42578125" style="4" customWidth="1"/>
    <col min="7184" max="7184" width="10.140625" style="4" bestFit="1" customWidth="1"/>
    <col min="7185" max="7189" width="0" style="4" hidden="1" customWidth="1"/>
    <col min="7190" max="7190" width="6.28515625" style="4" customWidth="1"/>
    <col min="7191" max="7424" width="9.140625" style="4"/>
    <col min="7425" max="7425" width="43.28515625" style="4" customWidth="1"/>
    <col min="7426" max="7426" width="11.7109375" style="4" customWidth="1"/>
    <col min="7427" max="7427" width="11.28515625" style="4" bestFit="1" customWidth="1"/>
    <col min="7428" max="7428" width="7.140625" style="4" customWidth="1"/>
    <col min="7429" max="7429" width="8.85546875" style="4" customWidth="1"/>
    <col min="7430" max="7430" width="13.140625" style="4" customWidth="1"/>
    <col min="7431" max="7431" width="10.140625" style="4" bestFit="1" customWidth="1"/>
    <col min="7432" max="7432" width="9.140625" style="4" bestFit="1"/>
    <col min="7433" max="7433" width="6.28515625" style="4" customWidth="1"/>
    <col min="7434" max="7434" width="7.28515625" style="4" customWidth="1"/>
    <col min="7435" max="7437" width="10.140625" style="4" bestFit="1" customWidth="1"/>
    <col min="7438" max="7438" width="6.42578125" style="4" customWidth="1"/>
    <col min="7439" max="7439" width="7.42578125" style="4" customWidth="1"/>
    <col min="7440" max="7440" width="10.140625" style="4" bestFit="1" customWidth="1"/>
    <col min="7441" max="7445" width="0" style="4" hidden="1" customWidth="1"/>
    <col min="7446" max="7446" width="6.28515625" style="4" customWidth="1"/>
    <col min="7447" max="7680" width="9.140625" style="4"/>
    <col min="7681" max="7681" width="43.28515625" style="4" customWidth="1"/>
    <col min="7682" max="7682" width="11.7109375" style="4" customWidth="1"/>
    <col min="7683" max="7683" width="11.28515625" style="4" bestFit="1" customWidth="1"/>
    <col min="7684" max="7684" width="7.140625" style="4" customWidth="1"/>
    <col min="7685" max="7685" width="8.85546875" style="4" customWidth="1"/>
    <col min="7686" max="7686" width="13.140625" style="4" customWidth="1"/>
    <col min="7687" max="7687" width="10.140625" style="4" bestFit="1" customWidth="1"/>
    <col min="7688" max="7688" width="9.140625" style="4" bestFit="1"/>
    <col min="7689" max="7689" width="6.28515625" style="4" customWidth="1"/>
    <col min="7690" max="7690" width="7.28515625" style="4" customWidth="1"/>
    <col min="7691" max="7693" width="10.140625" style="4" bestFit="1" customWidth="1"/>
    <col min="7694" max="7694" width="6.42578125" style="4" customWidth="1"/>
    <col min="7695" max="7695" width="7.42578125" style="4" customWidth="1"/>
    <col min="7696" max="7696" width="10.140625" style="4" bestFit="1" customWidth="1"/>
    <col min="7697" max="7701" width="0" style="4" hidden="1" customWidth="1"/>
    <col min="7702" max="7702" width="6.28515625" style="4" customWidth="1"/>
    <col min="7703" max="7936" width="9.140625" style="4"/>
    <col min="7937" max="7937" width="43.28515625" style="4" customWidth="1"/>
    <col min="7938" max="7938" width="11.7109375" style="4" customWidth="1"/>
    <col min="7939" max="7939" width="11.28515625" style="4" bestFit="1" customWidth="1"/>
    <col min="7940" max="7940" width="7.140625" style="4" customWidth="1"/>
    <col min="7941" max="7941" width="8.85546875" style="4" customWidth="1"/>
    <col min="7942" max="7942" width="13.140625" style="4" customWidth="1"/>
    <col min="7943" max="7943" width="10.140625" style="4" bestFit="1" customWidth="1"/>
    <col min="7944" max="7944" width="9.140625" style="4" bestFit="1"/>
    <col min="7945" max="7945" width="6.28515625" style="4" customWidth="1"/>
    <col min="7946" max="7946" width="7.28515625" style="4" customWidth="1"/>
    <col min="7947" max="7949" width="10.140625" style="4" bestFit="1" customWidth="1"/>
    <col min="7950" max="7950" width="6.42578125" style="4" customWidth="1"/>
    <col min="7951" max="7951" width="7.42578125" style="4" customWidth="1"/>
    <col min="7952" max="7952" width="10.140625" style="4" bestFit="1" customWidth="1"/>
    <col min="7953" max="7957" width="0" style="4" hidden="1" customWidth="1"/>
    <col min="7958" max="7958" width="6.28515625" style="4" customWidth="1"/>
    <col min="7959" max="8192" width="9.140625" style="4"/>
    <col min="8193" max="8193" width="43.28515625" style="4" customWidth="1"/>
    <col min="8194" max="8194" width="11.7109375" style="4" customWidth="1"/>
    <col min="8195" max="8195" width="11.28515625" style="4" bestFit="1" customWidth="1"/>
    <col min="8196" max="8196" width="7.140625" style="4" customWidth="1"/>
    <col min="8197" max="8197" width="8.85546875" style="4" customWidth="1"/>
    <col min="8198" max="8198" width="13.140625" style="4" customWidth="1"/>
    <col min="8199" max="8199" width="10.140625" style="4" bestFit="1" customWidth="1"/>
    <col min="8200" max="8200" width="9.140625" style="4" bestFit="1"/>
    <col min="8201" max="8201" width="6.28515625" style="4" customWidth="1"/>
    <col min="8202" max="8202" width="7.28515625" style="4" customWidth="1"/>
    <col min="8203" max="8205" width="10.140625" style="4" bestFit="1" customWidth="1"/>
    <col min="8206" max="8206" width="6.42578125" style="4" customWidth="1"/>
    <col min="8207" max="8207" width="7.42578125" style="4" customWidth="1"/>
    <col min="8208" max="8208" width="10.140625" style="4" bestFit="1" customWidth="1"/>
    <col min="8209" max="8213" width="0" style="4" hidden="1" customWidth="1"/>
    <col min="8214" max="8214" width="6.28515625" style="4" customWidth="1"/>
    <col min="8215" max="8448" width="9.140625" style="4"/>
    <col min="8449" max="8449" width="43.28515625" style="4" customWidth="1"/>
    <col min="8450" max="8450" width="11.7109375" style="4" customWidth="1"/>
    <col min="8451" max="8451" width="11.28515625" style="4" bestFit="1" customWidth="1"/>
    <col min="8452" max="8452" width="7.140625" style="4" customWidth="1"/>
    <col min="8453" max="8453" width="8.85546875" style="4" customWidth="1"/>
    <col min="8454" max="8454" width="13.140625" style="4" customWidth="1"/>
    <col min="8455" max="8455" width="10.140625" style="4" bestFit="1" customWidth="1"/>
    <col min="8456" max="8456" width="9.140625" style="4" bestFit="1"/>
    <col min="8457" max="8457" width="6.28515625" style="4" customWidth="1"/>
    <col min="8458" max="8458" width="7.28515625" style="4" customWidth="1"/>
    <col min="8459" max="8461" width="10.140625" style="4" bestFit="1" customWidth="1"/>
    <col min="8462" max="8462" width="6.42578125" style="4" customWidth="1"/>
    <col min="8463" max="8463" width="7.42578125" style="4" customWidth="1"/>
    <col min="8464" max="8464" width="10.140625" style="4" bestFit="1" customWidth="1"/>
    <col min="8465" max="8469" width="0" style="4" hidden="1" customWidth="1"/>
    <col min="8470" max="8470" width="6.28515625" style="4" customWidth="1"/>
    <col min="8471" max="8704" width="9.140625" style="4"/>
    <col min="8705" max="8705" width="43.28515625" style="4" customWidth="1"/>
    <col min="8706" max="8706" width="11.7109375" style="4" customWidth="1"/>
    <col min="8707" max="8707" width="11.28515625" style="4" bestFit="1" customWidth="1"/>
    <col min="8708" max="8708" width="7.140625" style="4" customWidth="1"/>
    <col min="8709" max="8709" width="8.85546875" style="4" customWidth="1"/>
    <col min="8710" max="8710" width="13.140625" style="4" customWidth="1"/>
    <col min="8711" max="8711" width="10.140625" style="4" bestFit="1" customWidth="1"/>
    <col min="8712" max="8712" width="9.140625" style="4" bestFit="1"/>
    <col min="8713" max="8713" width="6.28515625" style="4" customWidth="1"/>
    <col min="8714" max="8714" width="7.28515625" style="4" customWidth="1"/>
    <col min="8715" max="8717" width="10.140625" style="4" bestFit="1" customWidth="1"/>
    <col min="8718" max="8718" width="6.42578125" style="4" customWidth="1"/>
    <col min="8719" max="8719" width="7.42578125" style="4" customWidth="1"/>
    <col min="8720" max="8720" width="10.140625" style="4" bestFit="1" customWidth="1"/>
    <col min="8721" max="8725" width="0" style="4" hidden="1" customWidth="1"/>
    <col min="8726" max="8726" width="6.28515625" style="4" customWidth="1"/>
    <col min="8727" max="8960" width="9.140625" style="4"/>
    <col min="8961" max="8961" width="43.28515625" style="4" customWidth="1"/>
    <col min="8962" max="8962" width="11.7109375" style="4" customWidth="1"/>
    <col min="8963" max="8963" width="11.28515625" style="4" bestFit="1" customWidth="1"/>
    <col min="8964" max="8964" width="7.140625" style="4" customWidth="1"/>
    <col min="8965" max="8965" width="8.85546875" style="4" customWidth="1"/>
    <col min="8966" max="8966" width="13.140625" style="4" customWidth="1"/>
    <col min="8967" max="8967" width="10.140625" style="4" bestFit="1" customWidth="1"/>
    <col min="8968" max="8968" width="9.140625" style="4" bestFit="1"/>
    <col min="8969" max="8969" width="6.28515625" style="4" customWidth="1"/>
    <col min="8970" max="8970" width="7.28515625" style="4" customWidth="1"/>
    <col min="8971" max="8973" width="10.140625" style="4" bestFit="1" customWidth="1"/>
    <col min="8974" max="8974" width="6.42578125" style="4" customWidth="1"/>
    <col min="8975" max="8975" width="7.42578125" style="4" customWidth="1"/>
    <col min="8976" max="8976" width="10.140625" style="4" bestFit="1" customWidth="1"/>
    <col min="8977" max="8981" width="0" style="4" hidden="1" customWidth="1"/>
    <col min="8982" max="8982" width="6.28515625" style="4" customWidth="1"/>
    <col min="8983" max="9216" width="9.140625" style="4"/>
    <col min="9217" max="9217" width="43.28515625" style="4" customWidth="1"/>
    <col min="9218" max="9218" width="11.7109375" style="4" customWidth="1"/>
    <col min="9219" max="9219" width="11.28515625" style="4" bestFit="1" customWidth="1"/>
    <col min="9220" max="9220" width="7.140625" style="4" customWidth="1"/>
    <col min="9221" max="9221" width="8.85546875" style="4" customWidth="1"/>
    <col min="9222" max="9222" width="13.140625" style="4" customWidth="1"/>
    <col min="9223" max="9223" width="10.140625" style="4" bestFit="1" customWidth="1"/>
    <col min="9224" max="9224" width="9.140625" style="4" bestFit="1"/>
    <col min="9225" max="9225" width="6.28515625" style="4" customWidth="1"/>
    <col min="9226" max="9226" width="7.28515625" style="4" customWidth="1"/>
    <col min="9227" max="9229" width="10.140625" style="4" bestFit="1" customWidth="1"/>
    <col min="9230" max="9230" width="6.42578125" style="4" customWidth="1"/>
    <col min="9231" max="9231" width="7.42578125" style="4" customWidth="1"/>
    <col min="9232" max="9232" width="10.140625" style="4" bestFit="1" customWidth="1"/>
    <col min="9233" max="9237" width="0" style="4" hidden="1" customWidth="1"/>
    <col min="9238" max="9238" width="6.28515625" style="4" customWidth="1"/>
    <col min="9239" max="9472" width="9.140625" style="4"/>
    <col min="9473" max="9473" width="43.28515625" style="4" customWidth="1"/>
    <col min="9474" max="9474" width="11.7109375" style="4" customWidth="1"/>
    <col min="9475" max="9475" width="11.28515625" style="4" bestFit="1" customWidth="1"/>
    <col min="9476" max="9476" width="7.140625" style="4" customWidth="1"/>
    <col min="9477" max="9477" width="8.85546875" style="4" customWidth="1"/>
    <col min="9478" max="9478" width="13.140625" style="4" customWidth="1"/>
    <col min="9479" max="9479" width="10.140625" style="4" bestFit="1" customWidth="1"/>
    <col min="9480" max="9480" width="9.140625" style="4" bestFit="1"/>
    <col min="9481" max="9481" width="6.28515625" style="4" customWidth="1"/>
    <col min="9482" max="9482" width="7.28515625" style="4" customWidth="1"/>
    <col min="9483" max="9485" width="10.140625" style="4" bestFit="1" customWidth="1"/>
    <col min="9486" max="9486" width="6.42578125" style="4" customWidth="1"/>
    <col min="9487" max="9487" width="7.42578125" style="4" customWidth="1"/>
    <col min="9488" max="9488" width="10.140625" style="4" bestFit="1" customWidth="1"/>
    <col min="9489" max="9493" width="0" style="4" hidden="1" customWidth="1"/>
    <col min="9494" max="9494" width="6.28515625" style="4" customWidth="1"/>
    <col min="9495" max="9728" width="9.140625" style="4"/>
    <col min="9729" max="9729" width="43.28515625" style="4" customWidth="1"/>
    <col min="9730" max="9730" width="11.7109375" style="4" customWidth="1"/>
    <col min="9731" max="9731" width="11.28515625" style="4" bestFit="1" customWidth="1"/>
    <col min="9732" max="9732" width="7.140625" style="4" customWidth="1"/>
    <col min="9733" max="9733" width="8.85546875" style="4" customWidth="1"/>
    <col min="9734" max="9734" width="13.140625" style="4" customWidth="1"/>
    <col min="9735" max="9735" width="10.140625" style="4" bestFit="1" customWidth="1"/>
    <col min="9736" max="9736" width="9.140625" style="4" bestFit="1"/>
    <col min="9737" max="9737" width="6.28515625" style="4" customWidth="1"/>
    <col min="9738" max="9738" width="7.28515625" style="4" customWidth="1"/>
    <col min="9739" max="9741" width="10.140625" style="4" bestFit="1" customWidth="1"/>
    <col min="9742" max="9742" width="6.42578125" style="4" customWidth="1"/>
    <col min="9743" max="9743" width="7.42578125" style="4" customWidth="1"/>
    <col min="9744" max="9744" width="10.140625" style="4" bestFit="1" customWidth="1"/>
    <col min="9745" max="9749" width="0" style="4" hidden="1" customWidth="1"/>
    <col min="9750" max="9750" width="6.28515625" style="4" customWidth="1"/>
    <col min="9751" max="9984" width="9.140625" style="4"/>
    <col min="9985" max="9985" width="43.28515625" style="4" customWidth="1"/>
    <col min="9986" max="9986" width="11.7109375" style="4" customWidth="1"/>
    <col min="9987" max="9987" width="11.28515625" style="4" bestFit="1" customWidth="1"/>
    <col min="9988" max="9988" width="7.140625" style="4" customWidth="1"/>
    <col min="9989" max="9989" width="8.85546875" style="4" customWidth="1"/>
    <col min="9990" max="9990" width="13.140625" style="4" customWidth="1"/>
    <col min="9991" max="9991" width="10.140625" style="4" bestFit="1" customWidth="1"/>
    <col min="9992" max="9992" width="9.140625" style="4" bestFit="1"/>
    <col min="9993" max="9993" width="6.28515625" style="4" customWidth="1"/>
    <col min="9994" max="9994" width="7.28515625" style="4" customWidth="1"/>
    <col min="9995" max="9997" width="10.140625" style="4" bestFit="1" customWidth="1"/>
    <col min="9998" max="9998" width="6.42578125" style="4" customWidth="1"/>
    <col min="9999" max="9999" width="7.42578125" style="4" customWidth="1"/>
    <col min="10000" max="10000" width="10.140625" style="4" bestFit="1" customWidth="1"/>
    <col min="10001" max="10005" width="0" style="4" hidden="1" customWidth="1"/>
    <col min="10006" max="10006" width="6.28515625" style="4" customWidth="1"/>
    <col min="10007" max="10240" width="9.140625" style="4"/>
    <col min="10241" max="10241" width="43.28515625" style="4" customWidth="1"/>
    <col min="10242" max="10242" width="11.7109375" style="4" customWidth="1"/>
    <col min="10243" max="10243" width="11.28515625" style="4" bestFit="1" customWidth="1"/>
    <col min="10244" max="10244" width="7.140625" style="4" customWidth="1"/>
    <col min="10245" max="10245" width="8.85546875" style="4" customWidth="1"/>
    <col min="10246" max="10246" width="13.140625" style="4" customWidth="1"/>
    <col min="10247" max="10247" width="10.140625" style="4" bestFit="1" customWidth="1"/>
    <col min="10248" max="10248" width="9.140625" style="4" bestFit="1"/>
    <col min="10249" max="10249" width="6.28515625" style="4" customWidth="1"/>
    <col min="10250" max="10250" width="7.28515625" style="4" customWidth="1"/>
    <col min="10251" max="10253" width="10.140625" style="4" bestFit="1" customWidth="1"/>
    <col min="10254" max="10254" width="6.42578125" style="4" customWidth="1"/>
    <col min="10255" max="10255" width="7.42578125" style="4" customWidth="1"/>
    <col min="10256" max="10256" width="10.140625" style="4" bestFit="1" customWidth="1"/>
    <col min="10257" max="10261" width="0" style="4" hidden="1" customWidth="1"/>
    <col min="10262" max="10262" width="6.28515625" style="4" customWidth="1"/>
    <col min="10263" max="10496" width="9.140625" style="4"/>
    <col min="10497" max="10497" width="43.28515625" style="4" customWidth="1"/>
    <col min="10498" max="10498" width="11.7109375" style="4" customWidth="1"/>
    <col min="10499" max="10499" width="11.28515625" style="4" bestFit="1" customWidth="1"/>
    <col min="10500" max="10500" width="7.140625" style="4" customWidth="1"/>
    <col min="10501" max="10501" width="8.85546875" style="4" customWidth="1"/>
    <col min="10502" max="10502" width="13.140625" style="4" customWidth="1"/>
    <col min="10503" max="10503" width="10.140625" style="4" bestFit="1" customWidth="1"/>
    <col min="10504" max="10504" width="9.140625" style="4" bestFit="1"/>
    <col min="10505" max="10505" width="6.28515625" style="4" customWidth="1"/>
    <col min="10506" max="10506" width="7.28515625" style="4" customWidth="1"/>
    <col min="10507" max="10509" width="10.140625" style="4" bestFit="1" customWidth="1"/>
    <col min="10510" max="10510" width="6.42578125" style="4" customWidth="1"/>
    <col min="10511" max="10511" width="7.42578125" style="4" customWidth="1"/>
    <col min="10512" max="10512" width="10.140625" style="4" bestFit="1" customWidth="1"/>
    <col min="10513" max="10517" width="0" style="4" hidden="1" customWidth="1"/>
    <col min="10518" max="10518" width="6.28515625" style="4" customWidth="1"/>
    <col min="10519" max="10752" width="9.140625" style="4"/>
    <col min="10753" max="10753" width="43.28515625" style="4" customWidth="1"/>
    <col min="10754" max="10754" width="11.7109375" style="4" customWidth="1"/>
    <col min="10755" max="10755" width="11.28515625" style="4" bestFit="1" customWidth="1"/>
    <col min="10756" max="10756" width="7.140625" style="4" customWidth="1"/>
    <col min="10757" max="10757" width="8.85546875" style="4" customWidth="1"/>
    <col min="10758" max="10758" width="13.140625" style="4" customWidth="1"/>
    <col min="10759" max="10759" width="10.140625" style="4" bestFit="1" customWidth="1"/>
    <col min="10760" max="10760" width="9.140625" style="4" bestFit="1"/>
    <col min="10761" max="10761" width="6.28515625" style="4" customWidth="1"/>
    <col min="10762" max="10762" width="7.28515625" style="4" customWidth="1"/>
    <col min="10763" max="10765" width="10.140625" style="4" bestFit="1" customWidth="1"/>
    <col min="10766" max="10766" width="6.42578125" style="4" customWidth="1"/>
    <col min="10767" max="10767" width="7.42578125" style="4" customWidth="1"/>
    <col min="10768" max="10768" width="10.140625" style="4" bestFit="1" customWidth="1"/>
    <col min="10769" max="10773" width="0" style="4" hidden="1" customWidth="1"/>
    <col min="10774" max="10774" width="6.28515625" style="4" customWidth="1"/>
    <col min="10775" max="11008" width="9.140625" style="4"/>
    <col min="11009" max="11009" width="43.28515625" style="4" customWidth="1"/>
    <col min="11010" max="11010" width="11.7109375" style="4" customWidth="1"/>
    <col min="11011" max="11011" width="11.28515625" style="4" bestFit="1" customWidth="1"/>
    <col min="11012" max="11012" width="7.140625" style="4" customWidth="1"/>
    <col min="11013" max="11013" width="8.85546875" style="4" customWidth="1"/>
    <col min="11014" max="11014" width="13.140625" style="4" customWidth="1"/>
    <col min="11015" max="11015" width="10.140625" style="4" bestFit="1" customWidth="1"/>
    <col min="11016" max="11016" width="9.140625" style="4" bestFit="1"/>
    <col min="11017" max="11017" width="6.28515625" style="4" customWidth="1"/>
    <col min="11018" max="11018" width="7.28515625" style="4" customWidth="1"/>
    <col min="11019" max="11021" width="10.140625" style="4" bestFit="1" customWidth="1"/>
    <col min="11022" max="11022" width="6.42578125" style="4" customWidth="1"/>
    <col min="11023" max="11023" width="7.42578125" style="4" customWidth="1"/>
    <col min="11024" max="11024" width="10.140625" style="4" bestFit="1" customWidth="1"/>
    <col min="11025" max="11029" width="0" style="4" hidden="1" customWidth="1"/>
    <col min="11030" max="11030" width="6.28515625" style="4" customWidth="1"/>
    <col min="11031" max="11264" width="9.140625" style="4"/>
    <col min="11265" max="11265" width="43.28515625" style="4" customWidth="1"/>
    <col min="11266" max="11266" width="11.7109375" style="4" customWidth="1"/>
    <col min="11267" max="11267" width="11.28515625" style="4" bestFit="1" customWidth="1"/>
    <col min="11268" max="11268" width="7.140625" style="4" customWidth="1"/>
    <col min="11269" max="11269" width="8.85546875" style="4" customWidth="1"/>
    <col min="11270" max="11270" width="13.140625" style="4" customWidth="1"/>
    <col min="11271" max="11271" width="10.140625" style="4" bestFit="1" customWidth="1"/>
    <col min="11272" max="11272" width="9.140625" style="4" bestFit="1"/>
    <col min="11273" max="11273" width="6.28515625" style="4" customWidth="1"/>
    <col min="11274" max="11274" width="7.28515625" style="4" customWidth="1"/>
    <col min="11275" max="11277" width="10.140625" style="4" bestFit="1" customWidth="1"/>
    <col min="11278" max="11278" width="6.42578125" style="4" customWidth="1"/>
    <col min="11279" max="11279" width="7.42578125" style="4" customWidth="1"/>
    <col min="11280" max="11280" width="10.140625" style="4" bestFit="1" customWidth="1"/>
    <col min="11281" max="11285" width="0" style="4" hidden="1" customWidth="1"/>
    <col min="11286" max="11286" width="6.28515625" style="4" customWidth="1"/>
    <col min="11287" max="11520" width="9.140625" style="4"/>
    <col min="11521" max="11521" width="43.28515625" style="4" customWidth="1"/>
    <col min="11522" max="11522" width="11.7109375" style="4" customWidth="1"/>
    <col min="11523" max="11523" width="11.28515625" style="4" bestFit="1" customWidth="1"/>
    <col min="11524" max="11524" width="7.140625" style="4" customWidth="1"/>
    <col min="11525" max="11525" width="8.85546875" style="4" customWidth="1"/>
    <col min="11526" max="11526" width="13.140625" style="4" customWidth="1"/>
    <col min="11527" max="11527" width="10.140625" style="4" bestFit="1" customWidth="1"/>
    <col min="11528" max="11528" width="9.140625" style="4" bestFit="1"/>
    <col min="11529" max="11529" width="6.28515625" style="4" customWidth="1"/>
    <col min="11530" max="11530" width="7.28515625" style="4" customWidth="1"/>
    <col min="11531" max="11533" width="10.140625" style="4" bestFit="1" customWidth="1"/>
    <col min="11534" max="11534" width="6.42578125" style="4" customWidth="1"/>
    <col min="11535" max="11535" width="7.42578125" style="4" customWidth="1"/>
    <col min="11536" max="11536" width="10.140625" style="4" bestFit="1" customWidth="1"/>
    <col min="11537" max="11541" width="0" style="4" hidden="1" customWidth="1"/>
    <col min="11542" max="11542" width="6.28515625" style="4" customWidth="1"/>
    <col min="11543" max="11776" width="9.140625" style="4"/>
    <col min="11777" max="11777" width="43.28515625" style="4" customWidth="1"/>
    <col min="11778" max="11778" width="11.7109375" style="4" customWidth="1"/>
    <col min="11779" max="11779" width="11.28515625" style="4" bestFit="1" customWidth="1"/>
    <col min="11780" max="11780" width="7.140625" style="4" customWidth="1"/>
    <col min="11781" max="11781" width="8.85546875" style="4" customWidth="1"/>
    <col min="11782" max="11782" width="13.140625" style="4" customWidth="1"/>
    <col min="11783" max="11783" width="10.140625" style="4" bestFit="1" customWidth="1"/>
    <col min="11784" max="11784" width="9.140625" style="4" bestFit="1"/>
    <col min="11785" max="11785" width="6.28515625" style="4" customWidth="1"/>
    <col min="11786" max="11786" width="7.28515625" style="4" customWidth="1"/>
    <col min="11787" max="11789" width="10.140625" style="4" bestFit="1" customWidth="1"/>
    <col min="11790" max="11790" width="6.42578125" style="4" customWidth="1"/>
    <col min="11791" max="11791" width="7.42578125" style="4" customWidth="1"/>
    <col min="11792" max="11792" width="10.140625" style="4" bestFit="1" customWidth="1"/>
    <col min="11793" max="11797" width="0" style="4" hidden="1" customWidth="1"/>
    <col min="11798" max="11798" width="6.28515625" style="4" customWidth="1"/>
    <col min="11799" max="12032" width="9.140625" style="4"/>
    <col min="12033" max="12033" width="43.28515625" style="4" customWidth="1"/>
    <col min="12034" max="12034" width="11.7109375" style="4" customWidth="1"/>
    <col min="12035" max="12035" width="11.28515625" style="4" bestFit="1" customWidth="1"/>
    <col min="12036" max="12036" width="7.140625" style="4" customWidth="1"/>
    <col min="12037" max="12037" width="8.85546875" style="4" customWidth="1"/>
    <col min="12038" max="12038" width="13.140625" style="4" customWidth="1"/>
    <col min="12039" max="12039" width="10.140625" style="4" bestFit="1" customWidth="1"/>
    <col min="12040" max="12040" width="9.140625" style="4" bestFit="1"/>
    <col min="12041" max="12041" width="6.28515625" style="4" customWidth="1"/>
    <col min="12042" max="12042" width="7.28515625" style="4" customWidth="1"/>
    <col min="12043" max="12045" width="10.140625" style="4" bestFit="1" customWidth="1"/>
    <col min="12046" max="12046" width="6.42578125" style="4" customWidth="1"/>
    <col min="12047" max="12047" width="7.42578125" style="4" customWidth="1"/>
    <col min="12048" max="12048" width="10.140625" style="4" bestFit="1" customWidth="1"/>
    <col min="12049" max="12053" width="0" style="4" hidden="1" customWidth="1"/>
    <col min="12054" max="12054" width="6.28515625" style="4" customWidth="1"/>
    <col min="12055" max="12288" width="9.140625" style="4"/>
    <col min="12289" max="12289" width="43.28515625" style="4" customWidth="1"/>
    <col min="12290" max="12290" width="11.7109375" style="4" customWidth="1"/>
    <col min="12291" max="12291" width="11.28515625" style="4" bestFit="1" customWidth="1"/>
    <col min="12292" max="12292" width="7.140625" style="4" customWidth="1"/>
    <col min="12293" max="12293" width="8.85546875" style="4" customWidth="1"/>
    <col min="12294" max="12294" width="13.140625" style="4" customWidth="1"/>
    <col min="12295" max="12295" width="10.140625" style="4" bestFit="1" customWidth="1"/>
    <col min="12296" max="12296" width="9.140625" style="4" bestFit="1"/>
    <col min="12297" max="12297" width="6.28515625" style="4" customWidth="1"/>
    <col min="12298" max="12298" width="7.28515625" style="4" customWidth="1"/>
    <col min="12299" max="12301" width="10.140625" style="4" bestFit="1" customWidth="1"/>
    <col min="12302" max="12302" width="6.42578125" style="4" customWidth="1"/>
    <col min="12303" max="12303" width="7.42578125" style="4" customWidth="1"/>
    <col min="12304" max="12304" width="10.140625" style="4" bestFit="1" customWidth="1"/>
    <col min="12305" max="12309" width="0" style="4" hidden="1" customWidth="1"/>
    <col min="12310" max="12310" width="6.28515625" style="4" customWidth="1"/>
    <col min="12311" max="12544" width="9.140625" style="4"/>
    <col min="12545" max="12545" width="43.28515625" style="4" customWidth="1"/>
    <col min="12546" max="12546" width="11.7109375" style="4" customWidth="1"/>
    <col min="12547" max="12547" width="11.28515625" style="4" bestFit="1" customWidth="1"/>
    <col min="12548" max="12548" width="7.140625" style="4" customWidth="1"/>
    <col min="12549" max="12549" width="8.85546875" style="4" customWidth="1"/>
    <col min="12550" max="12550" width="13.140625" style="4" customWidth="1"/>
    <col min="12551" max="12551" width="10.140625" style="4" bestFit="1" customWidth="1"/>
    <col min="12552" max="12552" width="9.140625" style="4" bestFit="1"/>
    <col min="12553" max="12553" width="6.28515625" style="4" customWidth="1"/>
    <col min="12554" max="12554" width="7.28515625" style="4" customWidth="1"/>
    <col min="12555" max="12557" width="10.140625" style="4" bestFit="1" customWidth="1"/>
    <col min="12558" max="12558" width="6.42578125" style="4" customWidth="1"/>
    <col min="12559" max="12559" width="7.42578125" style="4" customWidth="1"/>
    <col min="12560" max="12560" width="10.140625" style="4" bestFit="1" customWidth="1"/>
    <col min="12561" max="12565" width="0" style="4" hidden="1" customWidth="1"/>
    <col min="12566" max="12566" width="6.28515625" style="4" customWidth="1"/>
    <col min="12567" max="12800" width="9.140625" style="4"/>
    <col min="12801" max="12801" width="43.28515625" style="4" customWidth="1"/>
    <col min="12802" max="12802" width="11.7109375" style="4" customWidth="1"/>
    <col min="12803" max="12803" width="11.28515625" style="4" bestFit="1" customWidth="1"/>
    <col min="12804" max="12804" width="7.140625" style="4" customWidth="1"/>
    <col min="12805" max="12805" width="8.85546875" style="4" customWidth="1"/>
    <col min="12806" max="12806" width="13.140625" style="4" customWidth="1"/>
    <col min="12807" max="12807" width="10.140625" style="4" bestFit="1" customWidth="1"/>
    <col min="12808" max="12808" width="9.140625" style="4" bestFit="1"/>
    <col min="12809" max="12809" width="6.28515625" style="4" customWidth="1"/>
    <col min="12810" max="12810" width="7.28515625" style="4" customWidth="1"/>
    <col min="12811" max="12813" width="10.140625" style="4" bestFit="1" customWidth="1"/>
    <col min="12814" max="12814" width="6.42578125" style="4" customWidth="1"/>
    <col min="12815" max="12815" width="7.42578125" style="4" customWidth="1"/>
    <col min="12816" max="12816" width="10.140625" style="4" bestFit="1" customWidth="1"/>
    <col min="12817" max="12821" width="0" style="4" hidden="1" customWidth="1"/>
    <col min="12822" max="12822" width="6.28515625" style="4" customWidth="1"/>
    <col min="12823" max="13056" width="9.140625" style="4"/>
    <col min="13057" max="13057" width="43.28515625" style="4" customWidth="1"/>
    <col min="13058" max="13058" width="11.7109375" style="4" customWidth="1"/>
    <col min="13059" max="13059" width="11.28515625" style="4" bestFit="1" customWidth="1"/>
    <col min="13060" max="13060" width="7.140625" style="4" customWidth="1"/>
    <col min="13061" max="13061" width="8.85546875" style="4" customWidth="1"/>
    <col min="13062" max="13062" width="13.140625" style="4" customWidth="1"/>
    <col min="13063" max="13063" width="10.140625" style="4" bestFit="1" customWidth="1"/>
    <col min="13064" max="13064" width="9.140625" style="4" bestFit="1"/>
    <col min="13065" max="13065" width="6.28515625" style="4" customWidth="1"/>
    <col min="13066" max="13066" width="7.28515625" style="4" customWidth="1"/>
    <col min="13067" max="13069" width="10.140625" style="4" bestFit="1" customWidth="1"/>
    <col min="13070" max="13070" width="6.42578125" style="4" customWidth="1"/>
    <col min="13071" max="13071" width="7.42578125" style="4" customWidth="1"/>
    <col min="13072" max="13072" width="10.140625" style="4" bestFit="1" customWidth="1"/>
    <col min="13073" max="13077" width="0" style="4" hidden="1" customWidth="1"/>
    <col min="13078" max="13078" width="6.28515625" style="4" customWidth="1"/>
    <col min="13079" max="13312" width="9.140625" style="4"/>
    <col min="13313" max="13313" width="43.28515625" style="4" customWidth="1"/>
    <col min="13314" max="13314" width="11.7109375" style="4" customWidth="1"/>
    <col min="13315" max="13315" width="11.28515625" style="4" bestFit="1" customWidth="1"/>
    <col min="13316" max="13316" width="7.140625" style="4" customWidth="1"/>
    <col min="13317" max="13317" width="8.85546875" style="4" customWidth="1"/>
    <col min="13318" max="13318" width="13.140625" style="4" customWidth="1"/>
    <col min="13319" max="13319" width="10.140625" style="4" bestFit="1" customWidth="1"/>
    <col min="13320" max="13320" width="9.140625" style="4" bestFit="1"/>
    <col min="13321" max="13321" width="6.28515625" style="4" customWidth="1"/>
    <col min="13322" max="13322" width="7.28515625" style="4" customWidth="1"/>
    <col min="13323" max="13325" width="10.140625" style="4" bestFit="1" customWidth="1"/>
    <col min="13326" max="13326" width="6.42578125" style="4" customWidth="1"/>
    <col min="13327" max="13327" width="7.42578125" style="4" customWidth="1"/>
    <col min="13328" max="13328" width="10.140625" style="4" bestFit="1" customWidth="1"/>
    <col min="13329" max="13333" width="0" style="4" hidden="1" customWidth="1"/>
    <col min="13334" max="13334" width="6.28515625" style="4" customWidth="1"/>
    <col min="13335" max="13568" width="9.140625" style="4"/>
    <col min="13569" max="13569" width="43.28515625" style="4" customWidth="1"/>
    <col min="13570" max="13570" width="11.7109375" style="4" customWidth="1"/>
    <col min="13571" max="13571" width="11.28515625" style="4" bestFit="1" customWidth="1"/>
    <col min="13572" max="13572" width="7.140625" style="4" customWidth="1"/>
    <col min="13573" max="13573" width="8.85546875" style="4" customWidth="1"/>
    <col min="13574" max="13574" width="13.140625" style="4" customWidth="1"/>
    <col min="13575" max="13575" width="10.140625" style="4" bestFit="1" customWidth="1"/>
    <col min="13576" max="13576" width="9.140625" style="4" bestFit="1"/>
    <col min="13577" max="13577" width="6.28515625" style="4" customWidth="1"/>
    <col min="13578" max="13578" width="7.28515625" style="4" customWidth="1"/>
    <col min="13579" max="13581" width="10.140625" style="4" bestFit="1" customWidth="1"/>
    <col min="13582" max="13582" width="6.42578125" style="4" customWidth="1"/>
    <col min="13583" max="13583" width="7.42578125" style="4" customWidth="1"/>
    <col min="13584" max="13584" width="10.140625" style="4" bestFit="1" customWidth="1"/>
    <col min="13585" max="13589" width="0" style="4" hidden="1" customWidth="1"/>
    <col min="13590" max="13590" width="6.28515625" style="4" customWidth="1"/>
    <col min="13591" max="13824" width="9.140625" style="4"/>
    <col min="13825" max="13825" width="43.28515625" style="4" customWidth="1"/>
    <col min="13826" max="13826" width="11.7109375" style="4" customWidth="1"/>
    <col min="13827" max="13827" width="11.28515625" style="4" bestFit="1" customWidth="1"/>
    <col min="13828" max="13828" width="7.140625" style="4" customWidth="1"/>
    <col min="13829" max="13829" width="8.85546875" style="4" customWidth="1"/>
    <col min="13830" max="13830" width="13.140625" style="4" customWidth="1"/>
    <col min="13831" max="13831" width="10.140625" style="4" bestFit="1" customWidth="1"/>
    <col min="13832" max="13832" width="9.140625" style="4" bestFit="1"/>
    <col min="13833" max="13833" width="6.28515625" style="4" customWidth="1"/>
    <col min="13834" max="13834" width="7.28515625" style="4" customWidth="1"/>
    <col min="13835" max="13837" width="10.140625" style="4" bestFit="1" customWidth="1"/>
    <col min="13838" max="13838" width="6.42578125" style="4" customWidth="1"/>
    <col min="13839" max="13839" width="7.42578125" style="4" customWidth="1"/>
    <col min="13840" max="13840" width="10.140625" style="4" bestFit="1" customWidth="1"/>
    <col min="13841" max="13845" width="0" style="4" hidden="1" customWidth="1"/>
    <col min="13846" max="13846" width="6.28515625" style="4" customWidth="1"/>
    <col min="13847" max="14080" width="9.140625" style="4"/>
    <col min="14081" max="14081" width="43.28515625" style="4" customWidth="1"/>
    <col min="14082" max="14082" width="11.7109375" style="4" customWidth="1"/>
    <col min="14083" max="14083" width="11.28515625" style="4" bestFit="1" customWidth="1"/>
    <col min="14084" max="14084" width="7.140625" style="4" customWidth="1"/>
    <col min="14085" max="14085" width="8.85546875" style="4" customWidth="1"/>
    <col min="14086" max="14086" width="13.140625" style="4" customWidth="1"/>
    <col min="14087" max="14087" width="10.140625" style="4" bestFit="1" customWidth="1"/>
    <col min="14088" max="14088" width="9.140625" style="4" bestFit="1"/>
    <col min="14089" max="14089" width="6.28515625" style="4" customWidth="1"/>
    <col min="14090" max="14090" width="7.28515625" style="4" customWidth="1"/>
    <col min="14091" max="14093" width="10.140625" style="4" bestFit="1" customWidth="1"/>
    <col min="14094" max="14094" width="6.42578125" style="4" customWidth="1"/>
    <col min="14095" max="14095" width="7.42578125" style="4" customWidth="1"/>
    <col min="14096" max="14096" width="10.140625" style="4" bestFit="1" customWidth="1"/>
    <col min="14097" max="14101" width="0" style="4" hidden="1" customWidth="1"/>
    <col min="14102" max="14102" width="6.28515625" style="4" customWidth="1"/>
    <col min="14103" max="14336" width="9.140625" style="4"/>
    <col min="14337" max="14337" width="43.28515625" style="4" customWidth="1"/>
    <col min="14338" max="14338" width="11.7109375" style="4" customWidth="1"/>
    <col min="14339" max="14339" width="11.28515625" style="4" bestFit="1" customWidth="1"/>
    <col min="14340" max="14340" width="7.140625" style="4" customWidth="1"/>
    <col min="14341" max="14341" width="8.85546875" style="4" customWidth="1"/>
    <col min="14342" max="14342" width="13.140625" style="4" customWidth="1"/>
    <col min="14343" max="14343" width="10.140625" style="4" bestFit="1" customWidth="1"/>
    <col min="14344" max="14344" width="9.140625" style="4" bestFit="1"/>
    <col min="14345" max="14345" width="6.28515625" style="4" customWidth="1"/>
    <col min="14346" max="14346" width="7.28515625" style="4" customWidth="1"/>
    <col min="14347" max="14349" width="10.140625" style="4" bestFit="1" customWidth="1"/>
    <col min="14350" max="14350" width="6.42578125" style="4" customWidth="1"/>
    <col min="14351" max="14351" width="7.42578125" style="4" customWidth="1"/>
    <col min="14352" max="14352" width="10.140625" style="4" bestFit="1" customWidth="1"/>
    <col min="14353" max="14357" width="0" style="4" hidden="1" customWidth="1"/>
    <col min="14358" max="14358" width="6.28515625" style="4" customWidth="1"/>
    <col min="14359" max="14592" width="9.140625" style="4"/>
    <col min="14593" max="14593" width="43.28515625" style="4" customWidth="1"/>
    <col min="14594" max="14594" width="11.7109375" style="4" customWidth="1"/>
    <col min="14595" max="14595" width="11.28515625" style="4" bestFit="1" customWidth="1"/>
    <col min="14596" max="14596" width="7.140625" style="4" customWidth="1"/>
    <col min="14597" max="14597" width="8.85546875" style="4" customWidth="1"/>
    <col min="14598" max="14598" width="13.140625" style="4" customWidth="1"/>
    <col min="14599" max="14599" width="10.140625" style="4" bestFit="1" customWidth="1"/>
    <col min="14600" max="14600" width="9.140625" style="4" bestFit="1"/>
    <col min="14601" max="14601" width="6.28515625" style="4" customWidth="1"/>
    <col min="14602" max="14602" width="7.28515625" style="4" customWidth="1"/>
    <col min="14603" max="14605" width="10.140625" style="4" bestFit="1" customWidth="1"/>
    <col min="14606" max="14606" width="6.42578125" style="4" customWidth="1"/>
    <col min="14607" max="14607" width="7.42578125" style="4" customWidth="1"/>
    <col min="14608" max="14608" width="10.140625" style="4" bestFit="1" customWidth="1"/>
    <col min="14609" max="14613" width="0" style="4" hidden="1" customWidth="1"/>
    <col min="14614" max="14614" width="6.28515625" style="4" customWidth="1"/>
    <col min="14615" max="14848" width="9.140625" style="4"/>
    <col min="14849" max="14849" width="43.28515625" style="4" customWidth="1"/>
    <col min="14850" max="14850" width="11.7109375" style="4" customWidth="1"/>
    <col min="14851" max="14851" width="11.28515625" style="4" bestFit="1" customWidth="1"/>
    <col min="14852" max="14852" width="7.140625" style="4" customWidth="1"/>
    <col min="14853" max="14853" width="8.85546875" style="4" customWidth="1"/>
    <col min="14854" max="14854" width="13.140625" style="4" customWidth="1"/>
    <col min="14855" max="14855" width="10.140625" style="4" bestFit="1" customWidth="1"/>
    <col min="14856" max="14856" width="9.140625" style="4" bestFit="1"/>
    <col min="14857" max="14857" width="6.28515625" style="4" customWidth="1"/>
    <col min="14858" max="14858" width="7.28515625" style="4" customWidth="1"/>
    <col min="14859" max="14861" width="10.140625" style="4" bestFit="1" customWidth="1"/>
    <col min="14862" max="14862" width="6.42578125" style="4" customWidth="1"/>
    <col min="14863" max="14863" width="7.42578125" style="4" customWidth="1"/>
    <col min="14864" max="14864" width="10.140625" style="4" bestFit="1" customWidth="1"/>
    <col min="14865" max="14869" width="0" style="4" hidden="1" customWidth="1"/>
    <col min="14870" max="14870" width="6.28515625" style="4" customWidth="1"/>
    <col min="14871" max="15104" width="9.140625" style="4"/>
    <col min="15105" max="15105" width="43.28515625" style="4" customWidth="1"/>
    <col min="15106" max="15106" width="11.7109375" style="4" customWidth="1"/>
    <col min="15107" max="15107" width="11.28515625" style="4" bestFit="1" customWidth="1"/>
    <col min="15108" max="15108" width="7.140625" style="4" customWidth="1"/>
    <col min="15109" max="15109" width="8.85546875" style="4" customWidth="1"/>
    <col min="15110" max="15110" width="13.140625" style="4" customWidth="1"/>
    <col min="15111" max="15111" width="10.140625" style="4" bestFit="1" customWidth="1"/>
    <col min="15112" max="15112" width="9.140625" style="4" bestFit="1"/>
    <col min="15113" max="15113" width="6.28515625" style="4" customWidth="1"/>
    <col min="15114" max="15114" width="7.28515625" style="4" customWidth="1"/>
    <col min="15115" max="15117" width="10.140625" style="4" bestFit="1" customWidth="1"/>
    <col min="15118" max="15118" width="6.42578125" style="4" customWidth="1"/>
    <col min="15119" max="15119" width="7.42578125" style="4" customWidth="1"/>
    <col min="15120" max="15120" width="10.140625" style="4" bestFit="1" customWidth="1"/>
    <col min="15121" max="15125" width="0" style="4" hidden="1" customWidth="1"/>
    <col min="15126" max="15126" width="6.28515625" style="4" customWidth="1"/>
    <col min="15127" max="15360" width="9.140625" style="4"/>
    <col min="15361" max="15361" width="43.28515625" style="4" customWidth="1"/>
    <col min="15362" max="15362" width="11.7109375" style="4" customWidth="1"/>
    <col min="15363" max="15363" width="11.28515625" style="4" bestFit="1" customWidth="1"/>
    <col min="15364" max="15364" width="7.140625" style="4" customWidth="1"/>
    <col min="15365" max="15365" width="8.85546875" style="4" customWidth="1"/>
    <col min="15366" max="15366" width="13.140625" style="4" customWidth="1"/>
    <col min="15367" max="15367" width="10.140625" style="4" bestFit="1" customWidth="1"/>
    <col min="15368" max="15368" width="9.140625" style="4" bestFit="1"/>
    <col min="15369" max="15369" width="6.28515625" style="4" customWidth="1"/>
    <col min="15370" max="15370" width="7.28515625" style="4" customWidth="1"/>
    <col min="15371" max="15373" width="10.140625" style="4" bestFit="1" customWidth="1"/>
    <col min="15374" max="15374" width="6.42578125" style="4" customWidth="1"/>
    <col min="15375" max="15375" width="7.42578125" style="4" customWidth="1"/>
    <col min="15376" max="15376" width="10.140625" style="4" bestFit="1" customWidth="1"/>
    <col min="15377" max="15381" width="0" style="4" hidden="1" customWidth="1"/>
    <col min="15382" max="15382" width="6.28515625" style="4" customWidth="1"/>
    <col min="15383" max="15616" width="9.140625" style="4"/>
    <col min="15617" max="15617" width="43.28515625" style="4" customWidth="1"/>
    <col min="15618" max="15618" width="11.7109375" style="4" customWidth="1"/>
    <col min="15619" max="15619" width="11.28515625" style="4" bestFit="1" customWidth="1"/>
    <col min="15620" max="15620" width="7.140625" style="4" customWidth="1"/>
    <col min="15621" max="15621" width="8.85546875" style="4" customWidth="1"/>
    <col min="15622" max="15622" width="13.140625" style="4" customWidth="1"/>
    <col min="15623" max="15623" width="10.140625" style="4" bestFit="1" customWidth="1"/>
    <col min="15624" max="15624" width="9.140625" style="4" bestFit="1"/>
    <col min="15625" max="15625" width="6.28515625" style="4" customWidth="1"/>
    <col min="15626" max="15626" width="7.28515625" style="4" customWidth="1"/>
    <col min="15627" max="15629" width="10.140625" style="4" bestFit="1" customWidth="1"/>
    <col min="15630" max="15630" width="6.42578125" style="4" customWidth="1"/>
    <col min="15631" max="15631" width="7.42578125" style="4" customWidth="1"/>
    <col min="15632" max="15632" width="10.140625" style="4" bestFit="1" customWidth="1"/>
    <col min="15633" max="15637" width="0" style="4" hidden="1" customWidth="1"/>
    <col min="15638" max="15638" width="6.28515625" style="4" customWidth="1"/>
    <col min="15639" max="15872" width="9.140625" style="4"/>
    <col min="15873" max="15873" width="43.28515625" style="4" customWidth="1"/>
    <col min="15874" max="15874" width="11.7109375" style="4" customWidth="1"/>
    <col min="15875" max="15875" width="11.28515625" style="4" bestFit="1" customWidth="1"/>
    <col min="15876" max="15876" width="7.140625" style="4" customWidth="1"/>
    <col min="15877" max="15877" width="8.85546875" style="4" customWidth="1"/>
    <col min="15878" max="15878" width="13.140625" style="4" customWidth="1"/>
    <col min="15879" max="15879" width="10.140625" style="4" bestFit="1" customWidth="1"/>
    <col min="15880" max="15880" width="9.140625" style="4" bestFit="1"/>
    <col min="15881" max="15881" width="6.28515625" style="4" customWidth="1"/>
    <col min="15882" max="15882" width="7.28515625" style="4" customWidth="1"/>
    <col min="15883" max="15885" width="10.140625" style="4" bestFit="1" customWidth="1"/>
    <col min="15886" max="15886" width="6.42578125" style="4" customWidth="1"/>
    <col min="15887" max="15887" width="7.42578125" style="4" customWidth="1"/>
    <col min="15888" max="15888" width="10.140625" style="4" bestFit="1" customWidth="1"/>
    <col min="15889" max="15893" width="0" style="4" hidden="1" customWidth="1"/>
    <col min="15894" max="15894" width="6.28515625" style="4" customWidth="1"/>
    <col min="15895" max="16128" width="9.140625" style="4"/>
    <col min="16129" max="16129" width="43.28515625" style="4" customWidth="1"/>
    <col min="16130" max="16130" width="11.7109375" style="4" customWidth="1"/>
    <col min="16131" max="16131" width="11.28515625" style="4" bestFit="1" customWidth="1"/>
    <col min="16132" max="16132" width="7.140625" style="4" customWidth="1"/>
    <col min="16133" max="16133" width="8.85546875" style="4" customWidth="1"/>
    <col min="16134" max="16134" width="13.140625" style="4" customWidth="1"/>
    <col min="16135" max="16135" width="10.140625" style="4" bestFit="1" customWidth="1"/>
    <col min="16136" max="16136" width="9.140625" style="4" bestFit="1"/>
    <col min="16137" max="16137" width="6.28515625" style="4" customWidth="1"/>
    <col min="16138" max="16138" width="7.28515625" style="4" customWidth="1"/>
    <col min="16139" max="16141" width="10.140625" style="4" bestFit="1" customWidth="1"/>
    <col min="16142" max="16142" width="6.42578125" style="4" customWidth="1"/>
    <col min="16143" max="16143" width="7.42578125" style="4" customWidth="1"/>
    <col min="16144" max="16144" width="10.140625" style="4" bestFit="1" customWidth="1"/>
    <col min="16145" max="16149" width="0" style="4" hidden="1" customWidth="1"/>
    <col min="16150" max="16150" width="6.28515625" style="4" customWidth="1"/>
    <col min="16151" max="16384" width="9.140625" style="4"/>
  </cols>
  <sheetData>
    <row r="1" spans="1:22" ht="15" x14ac:dyDescent="0.2">
      <c r="A1" s="248" t="s">
        <v>0</v>
      </c>
      <c r="B1" s="248"/>
      <c r="C1" s="248"/>
      <c r="D1" s="248"/>
      <c r="E1" s="248"/>
      <c r="F1" s="248"/>
      <c r="G1" s="1"/>
      <c r="H1" s="1"/>
      <c r="I1" s="1"/>
      <c r="J1" s="1"/>
      <c r="K1" s="1"/>
      <c r="L1" s="2"/>
      <c r="M1" s="3"/>
      <c r="N1" s="3"/>
      <c r="O1" s="3"/>
      <c r="P1" s="3"/>
      <c r="Q1" s="3"/>
      <c r="R1" s="3"/>
      <c r="S1" s="3"/>
      <c r="T1" s="3"/>
    </row>
    <row r="2" spans="1:22" ht="16.5" thickBot="1" x14ac:dyDescent="0.3">
      <c r="A2" s="249" t="s">
        <v>1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5"/>
      <c r="R2" s="5"/>
      <c r="S2" s="5"/>
      <c r="T2" s="5"/>
      <c r="U2" s="6"/>
      <c r="V2" s="6"/>
    </row>
    <row r="3" spans="1:22" ht="13.5" customHeight="1" thickBot="1" x14ac:dyDescent="0.25">
      <c r="A3" s="7"/>
      <c r="B3" s="250" t="s">
        <v>2</v>
      </c>
      <c r="C3" s="250"/>
      <c r="D3" s="250"/>
      <c r="E3" s="250"/>
      <c r="F3" s="251"/>
      <c r="G3" s="252" t="s">
        <v>3</v>
      </c>
      <c r="H3" s="250"/>
      <c r="I3" s="250"/>
      <c r="J3" s="250"/>
      <c r="K3" s="251"/>
      <c r="L3" s="252" t="s">
        <v>4</v>
      </c>
      <c r="M3" s="250"/>
      <c r="N3" s="250"/>
      <c r="O3" s="250"/>
      <c r="P3" s="251"/>
      <c r="Q3" s="252"/>
      <c r="R3" s="250"/>
      <c r="S3" s="250"/>
      <c r="T3" s="250"/>
      <c r="U3" s="251"/>
    </row>
    <row r="4" spans="1:22" ht="45.75" customHeight="1" thickBot="1" x14ac:dyDescent="0.25">
      <c r="A4" s="253"/>
      <c r="B4" s="254" t="s">
        <v>5</v>
      </c>
      <c r="C4" s="254" t="s">
        <v>6</v>
      </c>
      <c r="D4" s="254" t="s">
        <v>7</v>
      </c>
      <c r="E4" s="255" t="s">
        <v>8</v>
      </c>
      <c r="F4" s="256" t="s">
        <v>9</v>
      </c>
      <c r="G4" s="257" t="s">
        <v>10</v>
      </c>
      <c r="H4" s="254" t="s">
        <v>6</v>
      </c>
      <c r="I4" s="254" t="s">
        <v>11</v>
      </c>
      <c r="J4" s="258" t="s">
        <v>12</v>
      </c>
      <c r="K4" s="256" t="s">
        <v>9</v>
      </c>
      <c r="L4" s="257" t="s">
        <v>10</v>
      </c>
      <c r="M4" s="254" t="s">
        <v>13</v>
      </c>
      <c r="N4" s="254" t="s">
        <v>14</v>
      </c>
      <c r="O4" s="258" t="s">
        <v>8</v>
      </c>
      <c r="P4" s="256" t="s">
        <v>9</v>
      </c>
      <c r="Q4" s="9" t="s">
        <v>10</v>
      </c>
      <c r="R4" s="8" t="s">
        <v>13</v>
      </c>
      <c r="S4" s="8" t="s">
        <v>15</v>
      </c>
      <c r="T4" s="10" t="s">
        <v>8</v>
      </c>
      <c r="U4" s="11" t="s">
        <v>9</v>
      </c>
    </row>
    <row r="5" spans="1:22" ht="13.5" customHeight="1" thickBot="1" x14ac:dyDescent="0.25">
      <c r="A5" s="12"/>
      <c r="B5" s="13"/>
      <c r="C5" s="13"/>
      <c r="D5" s="13"/>
      <c r="E5" s="14"/>
      <c r="F5" s="15"/>
      <c r="G5" s="16"/>
      <c r="H5" s="17"/>
      <c r="I5" s="17"/>
      <c r="J5" s="18"/>
      <c r="K5" s="15"/>
      <c r="L5" s="19"/>
      <c r="M5" s="20"/>
      <c r="N5" s="20"/>
      <c r="O5" s="21"/>
      <c r="P5" s="15"/>
      <c r="Q5" s="22"/>
      <c r="R5" s="23"/>
      <c r="S5" s="23"/>
      <c r="T5" s="24"/>
      <c r="U5" s="25"/>
    </row>
    <row r="6" spans="1:22" ht="12" customHeight="1" thickBot="1" x14ac:dyDescent="0.25">
      <c r="A6" s="26" t="s">
        <v>16</v>
      </c>
      <c r="B6" s="27"/>
      <c r="C6" s="27"/>
      <c r="D6" s="27"/>
      <c r="E6" s="28"/>
      <c r="F6" s="29"/>
      <c r="G6" s="30"/>
      <c r="H6" s="31"/>
      <c r="I6" s="31"/>
      <c r="J6" s="32"/>
      <c r="K6" s="29"/>
      <c r="L6" s="33"/>
      <c r="M6" s="34"/>
      <c r="N6" s="34"/>
      <c r="O6" s="35"/>
      <c r="P6" s="36"/>
      <c r="Q6" s="37"/>
      <c r="R6" s="38"/>
      <c r="S6" s="38"/>
      <c r="T6" s="39"/>
      <c r="U6" s="40"/>
    </row>
    <row r="7" spans="1:22" x14ac:dyDescent="0.2">
      <c r="A7" s="27" t="s">
        <v>17</v>
      </c>
      <c r="B7" s="41"/>
      <c r="C7" s="41"/>
      <c r="D7" s="41"/>
      <c r="E7" s="42"/>
      <c r="F7" s="43">
        <f>SUM(B7:E7)</f>
        <v>0</v>
      </c>
      <c r="G7" s="44"/>
      <c r="H7" s="45"/>
      <c r="I7" s="45"/>
      <c r="J7" s="46"/>
      <c r="K7" s="43">
        <f>SUM(G7:J7)</f>
        <v>0</v>
      </c>
      <c r="L7" s="47"/>
      <c r="M7" s="41"/>
      <c r="N7" s="41"/>
      <c r="O7" s="42"/>
      <c r="P7" s="43">
        <f>SUM(L7:O7)</f>
        <v>0</v>
      </c>
      <c r="Q7" s="48"/>
      <c r="R7" s="49"/>
      <c r="S7" s="49"/>
      <c r="T7" s="50"/>
      <c r="U7" s="51">
        <f>SUM(Q7:T7)</f>
        <v>0</v>
      </c>
      <c r="V7" s="52"/>
    </row>
    <row r="8" spans="1:22" x14ac:dyDescent="0.2">
      <c r="A8" s="27" t="s">
        <v>18</v>
      </c>
      <c r="B8" s="41"/>
      <c r="C8" s="41"/>
      <c r="D8" s="41"/>
      <c r="E8" s="42"/>
      <c r="F8" s="43"/>
      <c r="G8" s="44"/>
      <c r="H8" s="45"/>
      <c r="I8" s="45"/>
      <c r="J8" s="46"/>
      <c r="K8" s="43"/>
      <c r="L8" s="47"/>
      <c r="M8" s="41"/>
      <c r="N8" s="41"/>
      <c r="O8" s="42"/>
      <c r="P8" s="43"/>
      <c r="Q8" s="48"/>
      <c r="R8" s="49"/>
      <c r="S8" s="49"/>
      <c r="T8" s="50"/>
      <c r="U8" s="51"/>
      <c r="V8" s="52"/>
    </row>
    <row r="9" spans="1:22" x14ac:dyDescent="0.2">
      <c r="A9" s="27" t="s">
        <v>19</v>
      </c>
      <c r="B9" s="41"/>
      <c r="C9" s="41"/>
      <c r="D9" s="41"/>
      <c r="E9" s="42"/>
      <c r="F9" s="43">
        <f>SUM(B9:E9)</f>
        <v>0</v>
      </c>
      <c r="G9" s="44"/>
      <c r="H9" s="45"/>
      <c r="I9" s="45"/>
      <c r="J9" s="46"/>
      <c r="K9" s="43">
        <f>SUM(G9:J9)</f>
        <v>0</v>
      </c>
      <c r="L9" s="47"/>
      <c r="M9" s="41"/>
      <c r="N9" s="41"/>
      <c r="O9" s="42"/>
      <c r="P9" s="43">
        <f>SUM(L9:O9)</f>
        <v>0</v>
      </c>
      <c r="Q9" s="48"/>
      <c r="R9" s="49"/>
      <c r="S9" s="49"/>
      <c r="T9" s="50"/>
      <c r="U9" s="51">
        <f t="shared" ref="U9:U16" si="0">SUM(Q9:T9)</f>
        <v>0</v>
      </c>
      <c r="V9" s="52"/>
    </row>
    <row r="10" spans="1:22" x14ac:dyDescent="0.2">
      <c r="A10" s="27" t="s">
        <v>20</v>
      </c>
      <c r="B10" s="41"/>
      <c r="C10" s="41"/>
      <c r="D10" s="41"/>
      <c r="E10" s="42"/>
      <c r="F10" s="43">
        <f>SUM(B10:E10)</f>
        <v>0</v>
      </c>
      <c r="G10" s="44"/>
      <c r="H10" s="45"/>
      <c r="I10" s="45"/>
      <c r="J10" s="46"/>
      <c r="K10" s="43">
        <f t="shared" ref="K10:K16" si="1">SUM(G10:J10)</f>
        <v>0</v>
      </c>
      <c r="L10" s="47"/>
      <c r="M10" s="41"/>
      <c r="N10" s="41"/>
      <c r="O10" s="42"/>
      <c r="P10" s="43">
        <f>SUM(L10:O10)</f>
        <v>0</v>
      </c>
      <c r="Q10" s="48"/>
      <c r="R10" s="49"/>
      <c r="S10" s="49"/>
      <c r="T10" s="50"/>
      <c r="U10" s="51">
        <f t="shared" si="0"/>
        <v>0</v>
      </c>
      <c r="V10" s="52"/>
    </row>
    <row r="11" spans="1:22" x14ac:dyDescent="0.2">
      <c r="A11" s="27" t="s">
        <v>21</v>
      </c>
      <c r="B11" s="41"/>
      <c r="C11" s="41"/>
      <c r="D11" s="41"/>
      <c r="E11" s="42"/>
      <c r="F11" s="43"/>
      <c r="G11" s="44"/>
      <c r="H11" s="45"/>
      <c r="I11" s="45"/>
      <c r="J11" s="46"/>
      <c r="K11" s="43"/>
      <c r="L11" s="47"/>
      <c r="M11" s="41"/>
      <c r="N11" s="41"/>
      <c r="O11" s="42"/>
      <c r="P11" s="43"/>
      <c r="Q11" s="48"/>
      <c r="R11" s="49"/>
      <c r="S11" s="49"/>
      <c r="T11" s="50"/>
      <c r="U11" s="51"/>
      <c r="V11" s="52"/>
    </row>
    <row r="12" spans="1:22" x14ac:dyDescent="0.2">
      <c r="A12" s="27" t="s">
        <v>22</v>
      </c>
      <c r="B12" s="41">
        <v>7800000</v>
      </c>
      <c r="C12" s="41">
        <v>5200000</v>
      </c>
      <c r="D12" s="41"/>
      <c r="E12" s="42"/>
      <c r="F12" s="43">
        <f>SUM(B12:E12)</f>
        <v>13000000</v>
      </c>
      <c r="G12" s="44">
        <v>0</v>
      </c>
      <c r="H12" s="45">
        <v>0</v>
      </c>
      <c r="I12" s="45"/>
      <c r="J12" s="46"/>
      <c r="K12" s="43">
        <f t="shared" si="1"/>
        <v>0</v>
      </c>
      <c r="L12" s="47">
        <f t="shared" ref="L12:M16" si="2">SUM(B12+G12)</f>
        <v>7800000</v>
      </c>
      <c r="M12" s="41">
        <f t="shared" si="2"/>
        <v>5200000</v>
      </c>
      <c r="N12" s="41"/>
      <c r="O12" s="42"/>
      <c r="P12" s="43">
        <f>SUM(L12:O12)</f>
        <v>13000000</v>
      </c>
      <c r="Q12" s="48"/>
      <c r="R12" s="49"/>
      <c r="S12" s="49"/>
      <c r="T12" s="50"/>
      <c r="U12" s="51">
        <f t="shared" si="0"/>
        <v>0</v>
      </c>
      <c r="V12" s="52"/>
    </row>
    <row r="13" spans="1:22" x14ac:dyDescent="0.2">
      <c r="A13" s="27" t="s">
        <v>23</v>
      </c>
      <c r="B13" s="41">
        <v>420000</v>
      </c>
      <c r="C13" s="41"/>
      <c r="D13" s="41"/>
      <c r="E13" s="42"/>
      <c r="F13" s="43">
        <f>SUM(B13:E13)</f>
        <v>420000</v>
      </c>
      <c r="G13" s="44">
        <v>-420000</v>
      </c>
      <c r="H13" s="45">
        <v>0</v>
      </c>
      <c r="I13" s="45"/>
      <c r="J13" s="46"/>
      <c r="K13" s="43">
        <f t="shared" si="1"/>
        <v>-420000</v>
      </c>
      <c r="L13" s="47">
        <f t="shared" si="2"/>
        <v>0</v>
      </c>
      <c r="M13" s="41">
        <f t="shared" si="2"/>
        <v>0</v>
      </c>
      <c r="N13" s="41"/>
      <c r="O13" s="42"/>
      <c r="P13" s="43">
        <f>SUM(L13:O13)</f>
        <v>0</v>
      </c>
      <c r="Q13" s="48"/>
      <c r="R13" s="49"/>
      <c r="S13" s="49"/>
      <c r="T13" s="50"/>
      <c r="U13" s="51">
        <f t="shared" si="0"/>
        <v>0</v>
      </c>
      <c r="V13" s="52"/>
    </row>
    <row r="14" spans="1:22" x14ac:dyDescent="0.2">
      <c r="A14" s="27" t="s">
        <v>24</v>
      </c>
      <c r="B14" s="41"/>
      <c r="C14" s="41"/>
      <c r="D14" s="41"/>
      <c r="E14" s="42"/>
      <c r="F14" s="43">
        <f>SUM(B14:E14)</f>
        <v>0</v>
      </c>
      <c r="G14" s="44"/>
      <c r="H14" s="45"/>
      <c r="I14" s="45"/>
      <c r="J14" s="46"/>
      <c r="K14" s="43">
        <f t="shared" si="1"/>
        <v>0</v>
      </c>
      <c r="L14" s="47">
        <f t="shared" si="2"/>
        <v>0</v>
      </c>
      <c r="M14" s="41">
        <f t="shared" si="2"/>
        <v>0</v>
      </c>
      <c r="N14" s="41"/>
      <c r="O14" s="42"/>
      <c r="P14" s="43">
        <f>SUM(L14:O14)</f>
        <v>0</v>
      </c>
      <c r="Q14" s="48"/>
      <c r="R14" s="49"/>
      <c r="S14" s="49"/>
      <c r="T14" s="50"/>
      <c r="U14" s="51">
        <f t="shared" si="0"/>
        <v>0</v>
      </c>
      <c r="V14" s="52"/>
    </row>
    <row r="15" spans="1:22" x14ac:dyDescent="0.2">
      <c r="A15" s="27" t="s">
        <v>25</v>
      </c>
      <c r="B15" s="41"/>
      <c r="C15" s="41"/>
      <c r="D15" s="41"/>
      <c r="E15" s="42"/>
      <c r="F15" s="43">
        <f>SUM(B15:E15)</f>
        <v>0</v>
      </c>
      <c r="G15" s="44"/>
      <c r="H15" s="45"/>
      <c r="I15" s="45"/>
      <c r="J15" s="46"/>
      <c r="K15" s="43">
        <f t="shared" si="1"/>
        <v>0</v>
      </c>
      <c r="L15" s="47">
        <f t="shared" si="2"/>
        <v>0</v>
      </c>
      <c r="M15" s="41">
        <f t="shared" si="2"/>
        <v>0</v>
      </c>
      <c r="N15" s="41"/>
      <c r="O15" s="42"/>
      <c r="P15" s="43">
        <f>SUM(L15:O15)</f>
        <v>0</v>
      </c>
      <c r="Q15" s="48"/>
      <c r="R15" s="49"/>
      <c r="S15" s="49"/>
      <c r="T15" s="50"/>
      <c r="U15" s="51">
        <f t="shared" si="0"/>
        <v>0</v>
      </c>
      <c r="V15" s="52"/>
    </row>
    <row r="16" spans="1:22" ht="13.5" thickBot="1" x14ac:dyDescent="0.25">
      <c r="A16" s="27" t="s">
        <v>26</v>
      </c>
      <c r="B16" s="41">
        <v>15000</v>
      </c>
      <c r="C16" s="41"/>
      <c r="D16" s="41"/>
      <c r="E16" s="42"/>
      <c r="F16" s="43">
        <f>SUM(B16:E16)</f>
        <v>15000</v>
      </c>
      <c r="G16" s="44">
        <v>7490</v>
      </c>
      <c r="H16" s="45">
        <v>0</v>
      </c>
      <c r="I16" s="45"/>
      <c r="J16" s="46"/>
      <c r="K16" s="43">
        <f t="shared" si="1"/>
        <v>7490</v>
      </c>
      <c r="L16" s="47">
        <f t="shared" si="2"/>
        <v>22490</v>
      </c>
      <c r="M16" s="41">
        <f t="shared" si="2"/>
        <v>0</v>
      </c>
      <c r="N16" s="41"/>
      <c r="O16" s="42"/>
      <c r="P16" s="43">
        <f>SUM(L16:O16)</f>
        <v>22490</v>
      </c>
      <c r="Q16" s="48"/>
      <c r="R16" s="49"/>
      <c r="S16" s="49"/>
      <c r="T16" s="50"/>
      <c r="U16" s="51">
        <f t="shared" si="0"/>
        <v>0</v>
      </c>
      <c r="V16" s="52"/>
    </row>
    <row r="17" spans="1:22" ht="13.5" thickBot="1" x14ac:dyDescent="0.25">
      <c r="A17" s="31" t="s">
        <v>27</v>
      </c>
      <c r="B17" s="53">
        <f>SUM(B7:B16)</f>
        <v>8235000</v>
      </c>
      <c r="C17" s="53">
        <f t="shared" ref="C17:U17" si="3">SUM(C7:C16)</f>
        <v>5200000</v>
      </c>
      <c r="D17" s="53">
        <f t="shared" si="3"/>
        <v>0</v>
      </c>
      <c r="E17" s="54">
        <f t="shared" si="3"/>
        <v>0</v>
      </c>
      <c r="F17" s="43">
        <f t="shared" si="3"/>
        <v>13435000</v>
      </c>
      <c r="G17" s="55">
        <f>SUM(G12:G16)</f>
        <v>-412510</v>
      </c>
      <c r="H17" s="53">
        <f t="shared" si="3"/>
        <v>0</v>
      </c>
      <c r="I17" s="53">
        <f t="shared" si="3"/>
        <v>0</v>
      </c>
      <c r="J17" s="54">
        <f t="shared" si="3"/>
        <v>0</v>
      </c>
      <c r="K17" s="43">
        <f t="shared" si="3"/>
        <v>-412510</v>
      </c>
      <c r="L17" s="55">
        <f t="shared" si="3"/>
        <v>7822490</v>
      </c>
      <c r="M17" s="53">
        <f t="shared" si="3"/>
        <v>5200000</v>
      </c>
      <c r="N17" s="53">
        <f t="shared" si="3"/>
        <v>0</v>
      </c>
      <c r="O17" s="54">
        <f t="shared" si="3"/>
        <v>0</v>
      </c>
      <c r="P17" s="43">
        <f t="shared" si="3"/>
        <v>13022490</v>
      </c>
      <c r="Q17" s="56">
        <f t="shared" si="3"/>
        <v>0</v>
      </c>
      <c r="R17" s="57">
        <f t="shared" si="3"/>
        <v>0</v>
      </c>
      <c r="S17" s="57">
        <f t="shared" si="3"/>
        <v>0</v>
      </c>
      <c r="T17" s="57">
        <f t="shared" si="3"/>
        <v>0</v>
      </c>
      <c r="U17" s="57">
        <f t="shared" si="3"/>
        <v>0</v>
      </c>
      <c r="V17" s="52"/>
    </row>
    <row r="18" spans="1:22" x14ac:dyDescent="0.2">
      <c r="A18" s="58" t="s">
        <v>28</v>
      </c>
      <c r="B18" s="59"/>
      <c r="C18" s="60"/>
      <c r="D18" s="60"/>
      <c r="E18" s="61"/>
      <c r="F18" s="62"/>
      <c r="G18" s="55"/>
      <c r="H18" s="53"/>
      <c r="I18" s="53"/>
      <c r="J18" s="54"/>
      <c r="K18" s="43"/>
      <c r="L18" s="63"/>
      <c r="M18" s="60"/>
      <c r="N18" s="60"/>
      <c r="O18" s="61"/>
      <c r="P18" s="62"/>
      <c r="Q18" s="64"/>
      <c r="R18" s="65"/>
      <c r="S18" s="65"/>
      <c r="T18" s="66"/>
      <c r="U18" s="67"/>
      <c r="V18" s="52"/>
    </row>
    <row r="19" spans="1:22" x14ac:dyDescent="0.2">
      <c r="A19" s="58" t="s">
        <v>29</v>
      </c>
      <c r="B19" s="59"/>
      <c r="C19" s="60"/>
      <c r="D19" s="60"/>
      <c r="E19" s="61"/>
      <c r="F19" s="62"/>
      <c r="G19" s="55"/>
      <c r="H19" s="53"/>
      <c r="I19" s="53"/>
      <c r="J19" s="54"/>
      <c r="K19" s="43"/>
      <c r="L19" s="63"/>
      <c r="M19" s="60"/>
      <c r="N19" s="60"/>
      <c r="O19" s="61"/>
      <c r="P19" s="62"/>
      <c r="Q19" s="64"/>
      <c r="R19" s="65"/>
      <c r="S19" s="65"/>
      <c r="T19" s="66"/>
      <c r="U19" s="67"/>
      <c r="V19" s="52"/>
    </row>
    <row r="20" spans="1:22" x14ac:dyDescent="0.2">
      <c r="A20" s="68" t="s">
        <v>30</v>
      </c>
      <c r="B20" s="69"/>
      <c r="C20" s="45"/>
      <c r="D20" s="45"/>
      <c r="E20" s="46"/>
      <c r="F20" s="62">
        <f t="shared" ref="F20:F25" si="4">SUM(B20:E20)</f>
        <v>0</v>
      </c>
      <c r="G20" s="70"/>
      <c r="H20" s="71"/>
      <c r="I20" s="71"/>
      <c r="J20" s="72"/>
      <c r="K20" s="43">
        <f t="shared" ref="K20:K25" si="5">SUM(G20:J20)</f>
        <v>0</v>
      </c>
      <c r="L20" s="63"/>
      <c r="M20" s="60"/>
      <c r="N20" s="60"/>
      <c r="O20" s="61"/>
      <c r="P20" s="62">
        <f t="shared" ref="P20:P25" si="6">SUM(L20:O20)</f>
        <v>0</v>
      </c>
      <c r="Q20" s="64"/>
      <c r="R20" s="65"/>
      <c r="S20" s="65"/>
      <c r="T20" s="66"/>
      <c r="U20" s="51">
        <f t="shared" ref="U20:U25" si="7">SUM(Q20:T20)</f>
        <v>0</v>
      </c>
      <c r="V20" s="52"/>
    </row>
    <row r="21" spans="1:22" x14ac:dyDescent="0.2">
      <c r="A21" s="73" t="s">
        <v>31</v>
      </c>
      <c r="B21" s="45"/>
      <c r="C21" s="45"/>
      <c r="D21" s="45"/>
      <c r="E21" s="46"/>
      <c r="F21" s="62">
        <f t="shared" si="4"/>
        <v>0</v>
      </c>
      <c r="G21" s="44"/>
      <c r="H21" s="71"/>
      <c r="I21" s="71"/>
      <c r="J21" s="72"/>
      <c r="K21" s="43">
        <f t="shared" si="5"/>
        <v>0</v>
      </c>
      <c r="L21" s="74"/>
      <c r="M21" s="75"/>
      <c r="N21" s="75"/>
      <c r="O21" s="76"/>
      <c r="P21" s="62">
        <f t="shared" si="6"/>
        <v>0</v>
      </c>
      <c r="Q21" s="77"/>
      <c r="R21" s="78"/>
      <c r="S21" s="78"/>
      <c r="T21" s="79"/>
      <c r="U21" s="51">
        <f t="shared" si="7"/>
        <v>0</v>
      </c>
      <c r="V21" s="52"/>
    </row>
    <row r="22" spans="1:22" x14ac:dyDescent="0.2">
      <c r="A22" s="68" t="s">
        <v>32</v>
      </c>
      <c r="B22" s="69">
        <v>284145</v>
      </c>
      <c r="C22" s="45"/>
      <c r="D22" s="45"/>
      <c r="E22" s="46"/>
      <c r="F22" s="62">
        <f t="shared" si="4"/>
        <v>284145</v>
      </c>
      <c r="G22" s="70">
        <v>1193265</v>
      </c>
      <c r="H22" s="71"/>
      <c r="I22" s="71"/>
      <c r="J22" s="72"/>
      <c r="K22" s="43">
        <f t="shared" si="5"/>
        <v>1193265</v>
      </c>
      <c r="L22" s="63">
        <f>SUM(B22+G22)</f>
        <v>1477410</v>
      </c>
      <c r="M22" s="60"/>
      <c r="N22" s="60"/>
      <c r="O22" s="61"/>
      <c r="P22" s="62">
        <f t="shared" si="6"/>
        <v>1477410</v>
      </c>
      <c r="Q22" s="64"/>
      <c r="R22" s="65"/>
      <c r="S22" s="65"/>
      <c r="T22" s="66"/>
      <c r="U22" s="51">
        <f t="shared" si="7"/>
        <v>0</v>
      </c>
      <c r="V22" s="52"/>
    </row>
    <row r="23" spans="1:22" x14ac:dyDescent="0.2">
      <c r="A23" s="68" t="s">
        <v>33</v>
      </c>
      <c r="B23" s="69">
        <v>1800000</v>
      </c>
      <c r="C23" s="45"/>
      <c r="D23" s="45"/>
      <c r="E23" s="46"/>
      <c r="F23" s="62">
        <f t="shared" si="4"/>
        <v>1800000</v>
      </c>
      <c r="G23" s="70">
        <v>200000</v>
      </c>
      <c r="H23" s="71"/>
      <c r="I23" s="71"/>
      <c r="J23" s="72"/>
      <c r="K23" s="43">
        <f t="shared" si="5"/>
        <v>200000</v>
      </c>
      <c r="L23" s="63">
        <f>SUM(B23+G23)</f>
        <v>2000000</v>
      </c>
      <c r="M23" s="41"/>
      <c r="N23" s="41"/>
      <c r="O23" s="42"/>
      <c r="P23" s="62">
        <f t="shared" si="6"/>
        <v>2000000</v>
      </c>
      <c r="Q23" s="80"/>
      <c r="R23" s="81"/>
      <c r="S23" s="81"/>
      <c r="T23" s="82"/>
      <c r="U23" s="51">
        <f t="shared" si="7"/>
        <v>0</v>
      </c>
      <c r="V23" s="52"/>
    </row>
    <row r="24" spans="1:22" x14ac:dyDescent="0.2">
      <c r="A24" s="68" t="s">
        <v>34</v>
      </c>
      <c r="B24" s="45"/>
      <c r="C24" s="45"/>
      <c r="D24" s="45"/>
      <c r="E24" s="46"/>
      <c r="F24" s="62">
        <f t="shared" si="4"/>
        <v>0</v>
      </c>
      <c r="G24" s="44"/>
      <c r="H24" s="45"/>
      <c r="I24" s="45"/>
      <c r="J24" s="46"/>
      <c r="K24" s="43">
        <f t="shared" si="5"/>
        <v>0</v>
      </c>
      <c r="L24" s="63">
        <f>SUM(B24+G24)</f>
        <v>0</v>
      </c>
      <c r="M24" s="83"/>
      <c r="N24" s="83"/>
      <c r="O24" s="84"/>
      <c r="P24" s="62">
        <f t="shared" si="6"/>
        <v>0</v>
      </c>
      <c r="Q24" s="48"/>
      <c r="R24" s="49"/>
      <c r="S24" s="49"/>
      <c r="T24" s="50"/>
      <c r="U24" s="85">
        <f t="shared" si="7"/>
        <v>0</v>
      </c>
      <c r="V24" s="52"/>
    </row>
    <row r="25" spans="1:22" ht="13.5" thickBot="1" x14ac:dyDescent="0.25">
      <c r="A25" s="27" t="s">
        <v>35</v>
      </c>
      <c r="B25" s="45"/>
      <c r="C25" s="45"/>
      <c r="D25" s="45"/>
      <c r="E25" s="46"/>
      <c r="F25" s="62">
        <f t="shared" si="4"/>
        <v>0</v>
      </c>
      <c r="G25" s="44">
        <v>1287760</v>
      </c>
      <c r="H25" s="45"/>
      <c r="I25" s="45"/>
      <c r="J25" s="46"/>
      <c r="K25" s="43">
        <f t="shared" si="5"/>
        <v>1287760</v>
      </c>
      <c r="L25" s="63">
        <f>SUM(B25+G25)</f>
        <v>1287760</v>
      </c>
      <c r="M25" s="83"/>
      <c r="N25" s="83"/>
      <c r="O25" s="84"/>
      <c r="P25" s="62">
        <f t="shared" si="6"/>
        <v>1287760</v>
      </c>
      <c r="Q25" s="48"/>
      <c r="R25" s="49"/>
      <c r="S25" s="49"/>
      <c r="T25" s="50"/>
      <c r="U25" s="85">
        <f t="shared" si="7"/>
        <v>0</v>
      </c>
      <c r="V25" s="52"/>
    </row>
    <row r="26" spans="1:22" ht="13.5" thickBot="1" x14ac:dyDescent="0.25">
      <c r="A26" s="31" t="s">
        <v>36</v>
      </c>
      <c r="B26" s="53">
        <f>SUM(B20:B25)</f>
        <v>2084145</v>
      </c>
      <c r="C26" s="53">
        <f t="shared" ref="C26:U26" si="8">SUM(C20:C25)</f>
        <v>0</v>
      </c>
      <c r="D26" s="53">
        <f t="shared" si="8"/>
        <v>0</v>
      </c>
      <c r="E26" s="54">
        <f t="shared" si="8"/>
        <v>0</v>
      </c>
      <c r="F26" s="43">
        <f t="shared" si="8"/>
        <v>2084145</v>
      </c>
      <c r="G26" s="55">
        <f t="shared" si="8"/>
        <v>2681025</v>
      </c>
      <c r="H26" s="53">
        <f t="shared" si="8"/>
        <v>0</v>
      </c>
      <c r="I26" s="53">
        <f t="shared" si="8"/>
        <v>0</v>
      </c>
      <c r="J26" s="54">
        <f t="shared" si="8"/>
        <v>0</v>
      </c>
      <c r="K26" s="43">
        <f t="shared" si="8"/>
        <v>2681025</v>
      </c>
      <c r="L26" s="55">
        <f t="shared" si="8"/>
        <v>4765170</v>
      </c>
      <c r="M26" s="53">
        <f t="shared" si="8"/>
        <v>0</v>
      </c>
      <c r="N26" s="53">
        <f t="shared" si="8"/>
        <v>0</v>
      </c>
      <c r="O26" s="54">
        <f t="shared" si="8"/>
        <v>0</v>
      </c>
      <c r="P26" s="43">
        <f t="shared" si="8"/>
        <v>4765170</v>
      </c>
      <c r="Q26" s="56">
        <f t="shared" si="8"/>
        <v>0</v>
      </c>
      <c r="R26" s="57">
        <f t="shared" si="8"/>
        <v>0</v>
      </c>
      <c r="S26" s="57">
        <f t="shared" si="8"/>
        <v>0</v>
      </c>
      <c r="T26" s="57">
        <f t="shared" si="8"/>
        <v>0</v>
      </c>
      <c r="U26" s="86">
        <f t="shared" si="8"/>
        <v>0</v>
      </c>
      <c r="V26" s="52"/>
    </row>
    <row r="27" spans="1:22" ht="13.5" thickBot="1" x14ac:dyDescent="0.25">
      <c r="A27" s="31" t="s">
        <v>37</v>
      </c>
      <c r="B27" s="53">
        <v>489180</v>
      </c>
      <c r="C27" s="41"/>
      <c r="D27" s="41"/>
      <c r="E27" s="42"/>
      <c r="F27" s="43">
        <f>SUM(B27:E27)</f>
        <v>489180</v>
      </c>
      <c r="G27" s="47">
        <v>11390477</v>
      </c>
      <c r="H27" s="41"/>
      <c r="I27" s="41"/>
      <c r="J27" s="42"/>
      <c r="K27" s="43">
        <f>SUM(G27:J27)</f>
        <v>11390477</v>
      </c>
      <c r="L27" s="47">
        <f>SUM(B27+G27)</f>
        <v>11879657</v>
      </c>
      <c r="M27" s="41"/>
      <c r="N27" s="41"/>
      <c r="O27" s="42"/>
      <c r="P27" s="43">
        <f>SUM(L27:O27)</f>
        <v>11879657</v>
      </c>
      <c r="Q27" s="87"/>
      <c r="R27" s="88"/>
      <c r="S27" s="88"/>
      <c r="T27" s="88"/>
      <c r="U27" s="86">
        <f>SUM(Q27:T27)</f>
        <v>0</v>
      </c>
      <c r="V27" s="52"/>
    </row>
    <row r="28" spans="1:22" ht="12" customHeight="1" thickBot="1" x14ac:dyDescent="0.25">
      <c r="A28" s="31" t="s">
        <v>38</v>
      </c>
      <c r="B28" s="89"/>
      <c r="C28" s="89"/>
      <c r="D28" s="89"/>
      <c r="E28" s="90"/>
      <c r="F28" s="91">
        <f>SUM(B28:E28)</f>
        <v>0</v>
      </c>
      <c r="G28" s="92"/>
      <c r="H28" s="89"/>
      <c r="I28" s="89"/>
      <c r="J28" s="90"/>
      <c r="K28" s="91">
        <f>SUM(G28:J28)</f>
        <v>0</v>
      </c>
      <c r="L28" s="92"/>
      <c r="M28" s="89"/>
      <c r="N28" s="89"/>
      <c r="O28" s="90"/>
      <c r="P28" s="91">
        <f>SUM(L28:O28)</f>
        <v>0</v>
      </c>
      <c r="Q28" s="93"/>
      <c r="R28" s="94"/>
      <c r="S28" s="94"/>
      <c r="T28" s="94"/>
      <c r="U28" s="94">
        <f>SUM(Q28:T28)</f>
        <v>0</v>
      </c>
      <c r="V28" s="52"/>
    </row>
    <row r="29" spans="1:22" ht="13.5" customHeight="1" thickBot="1" x14ac:dyDescent="0.25">
      <c r="A29" s="95" t="s">
        <v>39</v>
      </c>
      <c r="B29" s="96">
        <v>991000</v>
      </c>
      <c r="C29" s="96">
        <v>2286200</v>
      </c>
      <c r="D29" s="96"/>
      <c r="E29" s="97"/>
      <c r="F29" s="98">
        <f>SUM(B29:E29)</f>
        <v>3277200</v>
      </c>
      <c r="G29" s="99">
        <v>11</v>
      </c>
      <c r="H29" s="96">
        <v>0</v>
      </c>
      <c r="I29" s="96"/>
      <c r="J29" s="97"/>
      <c r="K29" s="98">
        <f>SUM(G29:J29)</f>
        <v>11</v>
      </c>
      <c r="L29" s="99">
        <f>SUM(B29+G29)</f>
        <v>991011</v>
      </c>
      <c r="M29" s="96">
        <f>SUM(C29+H29)</f>
        <v>2286200</v>
      </c>
      <c r="N29" s="96"/>
      <c r="O29" s="97"/>
      <c r="P29" s="98">
        <f>SUM(L29:O29)</f>
        <v>3277211</v>
      </c>
      <c r="Q29" s="100"/>
      <c r="R29" s="101"/>
      <c r="S29" s="101"/>
      <c r="T29" s="101"/>
      <c r="U29" s="101">
        <f>SUM(Q29:T29)</f>
        <v>0</v>
      </c>
      <c r="V29" s="52"/>
    </row>
    <row r="30" spans="1:22" ht="21" customHeight="1" thickBot="1" x14ac:dyDescent="0.25">
      <c r="A30" s="102" t="s">
        <v>40</v>
      </c>
      <c r="B30" s="103">
        <f t="shared" ref="B30:G30" si="9">B17+B26+B27+B28+B29</f>
        <v>11799325</v>
      </c>
      <c r="C30" s="103">
        <f t="shared" si="9"/>
        <v>7486200</v>
      </c>
      <c r="D30" s="103">
        <f t="shared" si="9"/>
        <v>0</v>
      </c>
      <c r="E30" s="104">
        <f t="shared" si="9"/>
        <v>0</v>
      </c>
      <c r="F30" s="105">
        <f t="shared" si="9"/>
        <v>19285525</v>
      </c>
      <c r="G30" s="106">
        <f t="shared" si="9"/>
        <v>13659003</v>
      </c>
      <c r="H30" s="103"/>
      <c r="I30" s="103">
        <f t="shared" ref="I30:U30" si="10">I17+I26+I27+I28+I29</f>
        <v>0</v>
      </c>
      <c r="J30" s="104">
        <f t="shared" si="10"/>
        <v>0</v>
      </c>
      <c r="K30" s="105">
        <f t="shared" si="10"/>
        <v>13659003</v>
      </c>
      <c r="L30" s="106">
        <f t="shared" si="10"/>
        <v>25458328</v>
      </c>
      <c r="M30" s="103">
        <f t="shared" si="10"/>
        <v>7486200</v>
      </c>
      <c r="N30" s="103">
        <f t="shared" si="10"/>
        <v>0</v>
      </c>
      <c r="O30" s="104">
        <f t="shared" si="10"/>
        <v>0</v>
      </c>
      <c r="P30" s="105">
        <f t="shared" si="10"/>
        <v>32944528</v>
      </c>
      <c r="Q30" s="107">
        <f t="shared" si="10"/>
        <v>0</v>
      </c>
      <c r="R30" s="108">
        <f t="shared" si="10"/>
        <v>0</v>
      </c>
      <c r="S30" s="108">
        <f t="shared" si="10"/>
        <v>0</v>
      </c>
      <c r="T30" s="108">
        <f t="shared" si="10"/>
        <v>0</v>
      </c>
      <c r="U30" s="108">
        <f t="shared" si="10"/>
        <v>0</v>
      </c>
      <c r="V30" s="52"/>
    </row>
    <row r="31" spans="1:22" x14ac:dyDescent="0.2">
      <c r="A31" s="109" t="s">
        <v>41</v>
      </c>
      <c r="B31" s="110"/>
      <c r="C31" s="111"/>
      <c r="D31" s="111"/>
      <c r="E31" s="112"/>
      <c r="F31" s="113"/>
      <c r="G31" s="114"/>
      <c r="H31" s="115"/>
      <c r="I31" s="115"/>
      <c r="J31" s="116"/>
      <c r="K31" s="117"/>
      <c r="L31" s="118"/>
      <c r="M31" s="111"/>
      <c r="N31" s="111"/>
      <c r="O31" s="112"/>
      <c r="P31" s="113"/>
      <c r="Q31" s="119"/>
      <c r="R31" s="120"/>
      <c r="S31" s="120"/>
      <c r="T31" s="121"/>
      <c r="U31" s="122"/>
      <c r="V31" s="52"/>
    </row>
    <row r="32" spans="1:22" x14ac:dyDescent="0.2">
      <c r="A32" s="27" t="s">
        <v>42</v>
      </c>
      <c r="B32" s="69">
        <v>0</v>
      </c>
      <c r="C32" s="60"/>
      <c r="D32" s="60"/>
      <c r="E32" s="61"/>
      <c r="F32" s="62">
        <f>SUM(B32:E32)</f>
        <v>0</v>
      </c>
      <c r="G32" s="44">
        <v>4553622</v>
      </c>
      <c r="H32" s="45">
        <v>1864753</v>
      </c>
      <c r="I32" s="53"/>
      <c r="J32" s="54"/>
      <c r="K32" s="43">
        <f>SUM(G32:J32)</f>
        <v>6418375</v>
      </c>
      <c r="L32" s="123">
        <f>SUM(G32)</f>
        <v>4553622</v>
      </c>
      <c r="M32" s="45">
        <f>SUM(H32)</f>
        <v>1864753</v>
      </c>
      <c r="N32" s="60"/>
      <c r="O32" s="61"/>
      <c r="P32" s="62">
        <f>SUM(L32:O32)</f>
        <v>6418375</v>
      </c>
      <c r="Q32" s="64"/>
      <c r="R32" s="65"/>
      <c r="S32" s="65"/>
      <c r="T32" s="66"/>
      <c r="U32" s="51">
        <f>SUM(Q32:T32)</f>
        <v>0</v>
      </c>
      <c r="V32" s="52"/>
    </row>
    <row r="33" spans="1:22" ht="13.5" thickBot="1" x14ac:dyDescent="0.25">
      <c r="A33" s="27" t="s">
        <v>43</v>
      </c>
      <c r="B33" s="83">
        <v>0</v>
      </c>
      <c r="C33" s="41"/>
      <c r="D33" s="41"/>
      <c r="E33" s="42"/>
      <c r="F33" s="62">
        <f>SUM(B33:E33)</f>
        <v>0</v>
      </c>
      <c r="G33" s="44">
        <v>0</v>
      </c>
      <c r="H33" s="45">
        <v>1179400</v>
      </c>
      <c r="I33" s="45"/>
      <c r="J33" s="46"/>
      <c r="K33" s="43">
        <f>SUM(G33:J33)</f>
        <v>1179400</v>
      </c>
      <c r="L33" s="123">
        <f>SUM(G33)</f>
        <v>0</v>
      </c>
      <c r="M33" s="41">
        <f>SUM(H33)</f>
        <v>1179400</v>
      </c>
      <c r="N33" s="41"/>
      <c r="O33" s="42"/>
      <c r="P33" s="62">
        <f>SUM(L33:O33)</f>
        <v>1179400</v>
      </c>
      <c r="Q33" s="80"/>
      <c r="R33" s="81"/>
      <c r="S33" s="81"/>
      <c r="T33" s="82"/>
      <c r="U33" s="51">
        <f>SUM(Q33:T33)</f>
        <v>0</v>
      </c>
      <c r="V33" s="52"/>
    </row>
    <row r="34" spans="1:22" ht="13.5" hidden="1" thickBot="1" x14ac:dyDescent="0.25">
      <c r="A34" s="27"/>
      <c r="B34" s="83"/>
      <c r="C34" s="41"/>
      <c r="D34" s="41"/>
      <c r="E34" s="42"/>
      <c r="F34" s="62">
        <f>SUM(B34:E34)</f>
        <v>0</v>
      </c>
      <c r="G34" s="44"/>
      <c r="H34" s="45"/>
      <c r="I34" s="45"/>
      <c r="J34" s="46"/>
      <c r="K34" s="43">
        <f>SUM(G34:J34)</f>
        <v>0</v>
      </c>
      <c r="L34" s="124"/>
      <c r="M34" s="41"/>
      <c r="N34" s="41"/>
      <c r="O34" s="42"/>
      <c r="P34" s="62">
        <f>SUM(L34:O34)</f>
        <v>0</v>
      </c>
      <c r="Q34" s="80"/>
      <c r="R34" s="81"/>
      <c r="S34" s="81"/>
      <c r="T34" s="82"/>
      <c r="U34" s="51">
        <f>SUM(Q34:T34)</f>
        <v>0</v>
      </c>
      <c r="V34" s="52"/>
    </row>
    <row r="35" spans="1:22" ht="12.75" customHeight="1" thickBot="1" x14ac:dyDescent="0.25">
      <c r="A35" s="125" t="s">
        <v>44</v>
      </c>
      <c r="B35" s="60">
        <f>SUM(B32:B34)</f>
        <v>0</v>
      </c>
      <c r="C35" s="60">
        <f t="shared" ref="C35:U35" si="11">SUM(C32:C34)</f>
        <v>0</v>
      </c>
      <c r="D35" s="60">
        <f t="shared" si="11"/>
        <v>0</v>
      </c>
      <c r="E35" s="61">
        <f t="shared" si="11"/>
        <v>0</v>
      </c>
      <c r="F35" s="126">
        <f t="shared" si="11"/>
        <v>0</v>
      </c>
      <c r="G35" s="127">
        <f>SUM(G32:G34)</f>
        <v>4553622</v>
      </c>
      <c r="H35" s="60">
        <f t="shared" si="11"/>
        <v>3044153</v>
      </c>
      <c r="I35" s="60">
        <f t="shared" si="11"/>
        <v>0</v>
      </c>
      <c r="J35" s="61">
        <f t="shared" si="11"/>
        <v>0</v>
      </c>
      <c r="K35" s="126">
        <f t="shared" si="11"/>
        <v>7597775</v>
      </c>
      <c r="L35" s="127">
        <f>SUM(L32:L34)</f>
        <v>4553622</v>
      </c>
      <c r="M35" s="60">
        <f t="shared" si="11"/>
        <v>3044153</v>
      </c>
      <c r="N35" s="60">
        <f t="shared" si="11"/>
        <v>0</v>
      </c>
      <c r="O35" s="61">
        <f t="shared" si="11"/>
        <v>0</v>
      </c>
      <c r="P35" s="126">
        <f t="shared" si="11"/>
        <v>7597775</v>
      </c>
      <c r="Q35" s="128">
        <f t="shared" si="11"/>
        <v>0</v>
      </c>
      <c r="R35" s="129">
        <f t="shared" si="11"/>
        <v>0</v>
      </c>
      <c r="S35" s="129">
        <f t="shared" si="11"/>
        <v>0</v>
      </c>
      <c r="T35" s="129">
        <f t="shared" si="11"/>
        <v>0</v>
      </c>
      <c r="U35" s="129">
        <f t="shared" si="11"/>
        <v>0</v>
      </c>
      <c r="V35" s="52"/>
    </row>
    <row r="36" spans="1:22" ht="11.25" customHeight="1" x14ac:dyDescent="0.2">
      <c r="A36" s="130" t="s">
        <v>45</v>
      </c>
      <c r="B36" s="41"/>
      <c r="C36" s="41"/>
      <c r="D36" s="41"/>
      <c r="E36" s="42"/>
      <c r="F36" s="131"/>
      <c r="G36" s="47"/>
      <c r="H36" s="41"/>
      <c r="I36" s="41"/>
      <c r="J36" s="42"/>
      <c r="K36" s="131"/>
      <c r="L36" s="47"/>
      <c r="M36" s="41"/>
      <c r="N36" s="41"/>
      <c r="O36" s="42"/>
      <c r="P36" s="131"/>
      <c r="Q36" s="132"/>
      <c r="R36" s="133"/>
      <c r="S36" s="133"/>
      <c r="T36" s="134"/>
      <c r="U36" s="135"/>
      <c r="V36" s="52"/>
    </row>
    <row r="37" spans="1:22" x14ac:dyDescent="0.2">
      <c r="A37" s="136" t="s">
        <v>46</v>
      </c>
      <c r="B37" s="41"/>
      <c r="C37" s="41"/>
      <c r="D37" s="41"/>
      <c r="E37" s="42"/>
      <c r="F37" s="43">
        <f>SUM(B37:E37)</f>
        <v>0</v>
      </c>
      <c r="G37" s="47"/>
      <c r="H37" s="41"/>
      <c r="I37" s="41"/>
      <c r="J37" s="42"/>
      <c r="K37" s="43">
        <f>SUM(G37:J37)</f>
        <v>0</v>
      </c>
      <c r="L37" s="47"/>
      <c r="M37" s="41"/>
      <c r="N37" s="41"/>
      <c r="O37" s="42"/>
      <c r="P37" s="43">
        <f>SUM(L37:O37)</f>
        <v>0</v>
      </c>
      <c r="Q37" s="48"/>
      <c r="R37" s="49"/>
      <c r="S37" s="49"/>
      <c r="T37" s="50"/>
      <c r="U37" s="137">
        <f>SUM(Q37:T37)</f>
        <v>0</v>
      </c>
      <c r="V37" s="52"/>
    </row>
    <row r="38" spans="1:22" ht="13.5" thickBot="1" x14ac:dyDescent="0.25">
      <c r="A38" s="27" t="s">
        <v>47</v>
      </c>
      <c r="B38" s="41"/>
      <c r="C38" s="41"/>
      <c r="D38" s="41"/>
      <c r="E38" s="42"/>
      <c r="F38" s="43">
        <f>SUM(B38:E38)</f>
        <v>0</v>
      </c>
      <c r="G38" s="47">
        <v>0</v>
      </c>
      <c r="H38" s="41">
        <v>0</v>
      </c>
      <c r="I38" s="41"/>
      <c r="J38" s="42"/>
      <c r="K38" s="43">
        <f>SUM(G38:J38)</f>
        <v>0</v>
      </c>
      <c r="L38" s="47">
        <f>SUM(B38+G38)</f>
        <v>0</v>
      </c>
      <c r="M38" s="41">
        <f>SUM(C38+H38)</f>
        <v>0</v>
      </c>
      <c r="N38" s="41"/>
      <c r="O38" s="42"/>
      <c r="P38" s="43">
        <f>SUM(L38:O38)</f>
        <v>0</v>
      </c>
      <c r="Q38" s="138"/>
      <c r="R38" s="139"/>
      <c r="S38" s="139"/>
      <c r="T38" s="140"/>
      <c r="U38" s="137">
        <f>SUM(Q38:T38)</f>
        <v>0</v>
      </c>
      <c r="V38" s="52"/>
    </row>
    <row r="39" spans="1:22" ht="10.5" customHeight="1" thickBot="1" x14ac:dyDescent="0.25">
      <c r="A39" s="58" t="s">
        <v>48</v>
      </c>
      <c r="B39" s="53">
        <f t="shared" ref="B39:U39" si="12">SUM(B37:B38)</f>
        <v>0</v>
      </c>
      <c r="C39" s="53">
        <f t="shared" si="12"/>
        <v>0</v>
      </c>
      <c r="D39" s="53">
        <f t="shared" si="12"/>
        <v>0</v>
      </c>
      <c r="E39" s="54">
        <f t="shared" si="12"/>
        <v>0</v>
      </c>
      <c r="F39" s="43">
        <f t="shared" si="12"/>
        <v>0</v>
      </c>
      <c r="G39" s="55">
        <f t="shared" si="12"/>
        <v>0</v>
      </c>
      <c r="H39" s="53">
        <f t="shared" si="12"/>
        <v>0</v>
      </c>
      <c r="I39" s="53">
        <f t="shared" si="12"/>
        <v>0</v>
      </c>
      <c r="J39" s="54">
        <f t="shared" si="12"/>
        <v>0</v>
      </c>
      <c r="K39" s="43">
        <f t="shared" si="12"/>
        <v>0</v>
      </c>
      <c r="L39" s="55">
        <f t="shared" si="12"/>
        <v>0</v>
      </c>
      <c r="M39" s="53">
        <f t="shared" si="12"/>
        <v>0</v>
      </c>
      <c r="N39" s="53">
        <f t="shared" si="12"/>
        <v>0</v>
      </c>
      <c r="O39" s="54">
        <f t="shared" si="12"/>
        <v>0</v>
      </c>
      <c r="P39" s="43">
        <f t="shared" si="12"/>
        <v>0</v>
      </c>
      <c r="Q39" s="56">
        <f t="shared" si="12"/>
        <v>0</v>
      </c>
      <c r="R39" s="57">
        <f t="shared" si="12"/>
        <v>0</v>
      </c>
      <c r="S39" s="57">
        <f t="shared" si="12"/>
        <v>0</v>
      </c>
      <c r="T39" s="57">
        <f t="shared" si="12"/>
        <v>0</v>
      </c>
      <c r="U39" s="57">
        <f t="shared" si="12"/>
        <v>0</v>
      </c>
      <c r="V39" s="52"/>
    </row>
    <row r="40" spans="1:22" ht="13.5" customHeight="1" thickBot="1" x14ac:dyDescent="0.25">
      <c r="A40" s="58" t="s">
        <v>49</v>
      </c>
      <c r="B40" s="53"/>
      <c r="C40" s="53"/>
      <c r="D40" s="53"/>
      <c r="E40" s="54"/>
      <c r="F40" s="43"/>
      <c r="G40" s="55"/>
      <c r="H40" s="53"/>
      <c r="I40" s="53"/>
      <c r="J40" s="54"/>
      <c r="K40" s="43"/>
      <c r="L40" s="55"/>
      <c r="M40" s="53"/>
      <c r="N40" s="53"/>
      <c r="O40" s="54"/>
      <c r="P40" s="43"/>
      <c r="Q40" s="56"/>
      <c r="R40" s="57"/>
      <c r="S40" s="57"/>
      <c r="T40" s="57"/>
      <c r="U40" s="57"/>
      <c r="V40" s="52"/>
    </row>
    <row r="41" spans="1:22" ht="13.5" customHeight="1" thickBot="1" x14ac:dyDescent="0.25">
      <c r="A41" s="141" t="s">
        <v>50</v>
      </c>
      <c r="B41" s="142"/>
      <c r="C41" s="142"/>
      <c r="D41" s="142"/>
      <c r="E41" s="143"/>
      <c r="F41" s="144"/>
      <c r="G41" s="145">
        <v>0</v>
      </c>
      <c r="H41" s="142"/>
      <c r="I41" s="142"/>
      <c r="J41" s="143"/>
      <c r="K41" s="144">
        <f>SUM(G41:J41)</f>
        <v>0</v>
      </c>
      <c r="L41" s="145">
        <f>SUM(B41+G41)</f>
        <v>0</v>
      </c>
      <c r="M41" s="142"/>
      <c r="N41" s="142"/>
      <c r="O41" s="143"/>
      <c r="P41" s="144">
        <f>SUM(L41)</f>
        <v>0</v>
      </c>
      <c r="Q41" s="56"/>
      <c r="R41" s="57"/>
      <c r="S41" s="57"/>
      <c r="T41" s="57"/>
      <c r="U41" s="57"/>
      <c r="V41" s="52"/>
    </row>
    <row r="42" spans="1:22" ht="19.5" customHeight="1" thickBot="1" x14ac:dyDescent="0.25">
      <c r="A42" s="146" t="s">
        <v>51</v>
      </c>
      <c r="B42" s="147">
        <f>B39+B35</f>
        <v>0</v>
      </c>
      <c r="C42" s="147">
        <f t="shared" ref="C42:U42" si="13">C39+C35</f>
        <v>0</v>
      </c>
      <c r="D42" s="147">
        <f t="shared" si="13"/>
        <v>0</v>
      </c>
      <c r="E42" s="148">
        <f t="shared" si="13"/>
        <v>0</v>
      </c>
      <c r="F42" s="149">
        <f>F39+F35</f>
        <v>0</v>
      </c>
      <c r="G42" s="150">
        <f>SUM(G35+G41)</f>
        <v>4553622</v>
      </c>
      <c r="H42" s="151">
        <f>SUM(H35+H41)</f>
        <v>3044153</v>
      </c>
      <c r="I42" s="151">
        <f t="shared" si="13"/>
        <v>0</v>
      </c>
      <c r="J42" s="152">
        <f t="shared" si="13"/>
        <v>0</v>
      </c>
      <c r="K42" s="153">
        <f>SUM(G42:J42)</f>
        <v>7597775</v>
      </c>
      <c r="L42" s="150">
        <f>SUM(L35+L39)</f>
        <v>4553622</v>
      </c>
      <c r="M42" s="151">
        <f t="shared" si="13"/>
        <v>3044153</v>
      </c>
      <c r="N42" s="151">
        <f t="shared" si="13"/>
        <v>0</v>
      </c>
      <c r="O42" s="152">
        <f t="shared" si="13"/>
        <v>0</v>
      </c>
      <c r="P42" s="153">
        <f>SUM(L42:O42)</f>
        <v>7597775</v>
      </c>
      <c r="Q42" s="56">
        <f t="shared" si="13"/>
        <v>0</v>
      </c>
      <c r="R42" s="57">
        <f t="shared" si="13"/>
        <v>0</v>
      </c>
      <c r="S42" s="57">
        <f t="shared" si="13"/>
        <v>0</v>
      </c>
      <c r="T42" s="57">
        <f t="shared" si="13"/>
        <v>0</v>
      </c>
      <c r="U42" s="57">
        <f t="shared" si="13"/>
        <v>0</v>
      </c>
      <c r="V42" s="52"/>
    </row>
    <row r="43" spans="1:22" ht="15" customHeight="1" thickBot="1" x14ac:dyDescent="0.25">
      <c r="A43" s="154" t="s">
        <v>52</v>
      </c>
      <c r="B43" s="115"/>
      <c r="C43" s="115"/>
      <c r="D43" s="115"/>
      <c r="E43" s="116"/>
      <c r="F43" s="117"/>
      <c r="G43" s="114"/>
      <c r="H43" s="115"/>
      <c r="I43" s="115"/>
      <c r="J43" s="116"/>
      <c r="K43" s="117"/>
      <c r="L43" s="114"/>
      <c r="M43" s="115"/>
      <c r="N43" s="115"/>
      <c r="O43" s="116"/>
      <c r="P43" s="117"/>
      <c r="Q43" s="56"/>
      <c r="R43" s="56"/>
      <c r="S43" s="56"/>
      <c r="T43" s="155"/>
      <c r="U43" s="156"/>
      <c r="V43" s="52"/>
    </row>
    <row r="44" spans="1:22" ht="13.5" customHeight="1" thickBot="1" x14ac:dyDescent="0.25">
      <c r="A44" s="58" t="s">
        <v>53</v>
      </c>
      <c r="B44" s="59"/>
      <c r="C44" s="60"/>
      <c r="D44" s="60"/>
      <c r="E44" s="61"/>
      <c r="F44" s="62"/>
      <c r="G44" s="55"/>
      <c r="H44" s="53"/>
      <c r="I44" s="53"/>
      <c r="J44" s="54"/>
      <c r="K44" s="43"/>
      <c r="L44" s="63"/>
      <c r="M44" s="60"/>
      <c r="N44" s="60"/>
      <c r="O44" s="61"/>
      <c r="P44" s="62"/>
      <c r="Q44" s="100"/>
      <c r="R44" s="157"/>
      <c r="S44" s="157"/>
      <c r="T44" s="158"/>
      <c r="U44" s="159"/>
      <c r="V44" s="52"/>
    </row>
    <row r="45" spans="1:22" ht="14.25" customHeight="1" thickBot="1" x14ac:dyDescent="0.25">
      <c r="A45" s="27" t="s">
        <v>54</v>
      </c>
      <c r="B45" s="83">
        <v>0</v>
      </c>
      <c r="C45" s="41"/>
      <c r="D45" s="41"/>
      <c r="E45" s="42"/>
      <c r="F45" s="62">
        <f>SUM(B45:E45)</f>
        <v>0</v>
      </c>
      <c r="G45" s="44">
        <v>0</v>
      </c>
      <c r="H45" s="45"/>
      <c r="I45" s="45"/>
      <c r="J45" s="46"/>
      <c r="K45" s="43">
        <f>SUM(G45:J45)</f>
        <v>0</v>
      </c>
      <c r="L45" s="124">
        <f>SUM(B45+G45)</f>
        <v>0</v>
      </c>
      <c r="M45" s="83"/>
      <c r="N45" s="83"/>
      <c r="O45" s="84">
        <v>0</v>
      </c>
      <c r="P45" s="160">
        <f>SUM(L45:O45)</f>
        <v>0</v>
      </c>
      <c r="Q45" s="161"/>
      <c r="R45" s="162"/>
      <c r="S45" s="163"/>
      <c r="T45" s="164"/>
      <c r="U45" s="165">
        <f>SUM(Q45:T45)</f>
        <v>0</v>
      </c>
      <c r="V45" s="52"/>
    </row>
    <row r="46" spans="1:22" ht="12.75" customHeight="1" thickBot="1" x14ac:dyDescent="0.25">
      <c r="A46" s="27" t="s">
        <v>55</v>
      </c>
      <c r="B46" s="83"/>
      <c r="C46" s="41"/>
      <c r="D46" s="41"/>
      <c r="E46" s="42"/>
      <c r="F46" s="62">
        <f>SUM(B46:E46)</f>
        <v>0</v>
      </c>
      <c r="G46" s="44"/>
      <c r="H46" s="45"/>
      <c r="I46" s="45"/>
      <c r="J46" s="46"/>
      <c r="K46" s="43">
        <f>SUM(G46:J46)</f>
        <v>0</v>
      </c>
      <c r="L46" s="124"/>
      <c r="M46" s="83"/>
      <c r="N46" s="83"/>
      <c r="O46" s="84"/>
      <c r="P46" s="160">
        <f>F46+K46</f>
        <v>0</v>
      </c>
      <c r="Q46" s="166"/>
      <c r="R46" s="167"/>
      <c r="S46" s="163"/>
      <c r="T46" s="164"/>
      <c r="U46" s="165">
        <f>SUM(Q46:T46)</f>
        <v>0</v>
      </c>
      <c r="V46" s="52"/>
    </row>
    <row r="47" spans="1:22" ht="13.5" thickBot="1" x14ac:dyDescent="0.25">
      <c r="A47" s="125" t="s">
        <v>56</v>
      </c>
      <c r="B47" s="168">
        <f t="shared" ref="B47:U47" si="14">SUM(B45:B46)</f>
        <v>0</v>
      </c>
      <c r="C47" s="168">
        <f t="shared" si="14"/>
        <v>0</v>
      </c>
      <c r="D47" s="168">
        <f t="shared" si="14"/>
        <v>0</v>
      </c>
      <c r="E47" s="169">
        <f t="shared" si="14"/>
        <v>0</v>
      </c>
      <c r="F47" s="170">
        <f t="shared" si="14"/>
        <v>0</v>
      </c>
      <c r="G47" s="171">
        <f t="shared" si="14"/>
        <v>0</v>
      </c>
      <c r="H47" s="172">
        <f t="shared" si="14"/>
        <v>0</v>
      </c>
      <c r="I47" s="172">
        <f t="shared" si="14"/>
        <v>0</v>
      </c>
      <c r="J47" s="173">
        <f t="shared" si="14"/>
        <v>0</v>
      </c>
      <c r="K47" s="174">
        <f t="shared" si="14"/>
        <v>0</v>
      </c>
      <c r="L47" s="175">
        <f t="shared" si="14"/>
        <v>0</v>
      </c>
      <c r="M47" s="168">
        <f t="shared" si="14"/>
        <v>0</v>
      </c>
      <c r="N47" s="168">
        <f t="shared" si="14"/>
        <v>0</v>
      </c>
      <c r="O47" s="169">
        <f t="shared" si="14"/>
        <v>0</v>
      </c>
      <c r="P47" s="170">
        <f t="shared" si="14"/>
        <v>0</v>
      </c>
      <c r="Q47" s="176">
        <v>0</v>
      </c>
      <c r="R47" s="177">
        <f>SUM(R45:R46)</f>
        <v>0</v>
      </c>
      <c r="S47" s="178">
        <f t="shared" si="14"/>
        <v>0</v>
      </c>
      <c r="T47" s="179">
        <f t="shared" si="14"/>
        <v>0</v>
      </c>
      <c r="U47" s="180">
        <f t="shared" si="14"/>
        <v>0</v>
      </c>
      <c r="V47" s="52"/>
    </row>
    <row r="48" spans="1:22" ht="13.5" thickBot="1" x14ac:dyDescent="0.25">
      <c r="A48" s="58" t="s">
        <v>57</v>
      </c>
      <c r="B48" s="59"/>
      <c r="C48" s="60"/>
      <c r="D48" s="60"/>
      <c r="E48" s="61"/>
      <c r="F48" s="62"/>
      <c r="G48" s="55"/>
      <c r="H48" s="53"/>
      <c r="I48" s="53"/>
      <c r="J48" s="54"/>
      <c r="K48" s="43"/>
      <c r="L48" s="63"/>
      <c r="M48" s="60"/>
      <c r="N48" s="60"/>
      <c r="O48" s="61"/>
      <c r="P48" s="62"/>
      <c r="Q48" s="100"/>
      <c r="R48" s="157"/>
      <c r="S48" s="157"/>
      <c r="T48" s="158"/>
      <c r="U48" s="159"/>
      <c r="V48" s="52"/>
    </row>
    <row r="49" spans="1:22" ht="13.5" customHeight="1" x14ac:dyDescent="0.2">
      <c r="A49" s="27" t="s">
        <v>58</v>
      </c>
      <c r="B49" s="83">
        <v>4981024</v>
      </c>
      <c r="C49" s="45">
        <v>7223143</v>
      </c>
      <c r="D49" s="45"/>
      <c r="E49" s="61"/>
      <c r="F49" s="62">
        <f>SUM(B49:E49)</f>
        <v>12204167</v>
      </c>
      <c r="G49" s="55">
        <v>-100592</v>
      </c>
      <c r="H49" s="53">
        <v>0</v>
      </c>
      <c r="I49" s="53"/>
      <c r="J49" s="54"/>
      <c r="K49" s="43">
        <f>SUM(G49:J49)</f>
        <v>-100592</v>
      </c>
      <c r="L49" s="124">
        <f>SUM(B49,G49)</f>
        <v>4880432</v>
      </c>
      <c r="M49" s="60">
        <f>SUM(C49+H49)</f>
        <v>7223143</v>
      </c>
      <c r="N49" s="60"/>
      <c r="O49" s="61"/>
      <c r="P49" s="62">
        <f>SUM(L49:O49)</f>
        <v>12103575</v>
      </c>
      <c r="Q49" s="80"/>
      <c r="R49" s="81"/>
      <c r="S49" s="81"/>
      <c r="T49" s="82"/>
      <c r="U49" s="67">
        <f>SUM(Q49:T49)</f>
        <v>0</v>
      </c>
      <c r="V49" s="52"/>
    </row>
    <row r="50" spans="1:22" ht="13.5" thickBot="1" x14ac:dyDescent="0.25">
      <c r="A50" s="181" t="s">
        <v>59</v>
      </c>
      <c r="B50" s="182"/>
      <c r="C50" s="183"/>
      <c r="D50" s="184"/>
      <c r="E50" s="185"/>
      <c r="F50" s="186">
        <f>SUM(B50:E50)</f>
        <v>0</v>
      </c>
      <c r="G50" s="187"/>
      <c r="H50" s="142"/>
      <c r="I50" s="142"/>
      <c r="J50" s="143"/>
      <c r="K50" s="144">
        <f>SUM(G50:J50)</f>
        <v>0</v>
      </c>
      <c r="L50" s="188"/>
      <c r="M50" s="183"/>
      <c r="N50" s="184"/>
      <c r="O50" s="185"/>
      <c r="P50" s="186">
        <f>SUM(L50:O50)</f>
        <v>0</v>
      </c>
      <c r="Q50" s="80"/>
      <c r="R50" s="81"/>
      <c r="S50" s="81"/>
      <c r="T50" s="82"/>
      <c r="U50" s="67">
        <f>SUM(Q50:T50)</f>
        <v>0</v>
      </c>
      <c r="V50" s="52"/>
    </row>
    <row r="51" spans="1:22" ht="13.5" thickBot="1" x14ac:dyDescent="0.25">
      <c r="A51" s="146" t="s">
        <v>60</v>
      </c>
      <c r="B51" s="189">
        <f>SUM(B49:B50)</f>
        <v>4981024</v>
      </c>
      <c r="C51" s="189">
        <f t="shared" ref="C51:U51" si="15">SUM(C49:C50)</f>
        <v>7223143</v>
      </c>
      <c r="D51" s="189">
        <f t="shared" si="15"/>
        <v>0</v>
      </c>
      <c r="E51" s="190">
        <f t="shared" si="15"/>
        <v>0</v>
      </c>
      <c r="F51" s="191">
        <f t="shared" si="15"/>
        <v>12204167</v>
      </c>
      <c r="G51" s="192">
        <f t="shared" si="15"/>
        <v>-100592</v>
      </c>
      <c r="H51" s="193">
        <f t="shared" si="15"/>
        <v>0</v>
      </c>
      <c r="I51" s="193">
        <f t="shared" si="15"/>
        <v>0</v>
      </c>
      <c r="J51" s="194">
        <f t="shared" si="15"/>
        <v>0</v>
      </c>
      <c r="K51" s="195">
        <f t="shared" si="15"/>
        <v>-100592</v>
      </c>
      <c r="L51" s="192">
        <f t="shared" si="15"/>
        <v>4880432</v>
      </c>
      <c r="M51" s="193">
        <f t="shared" si="15"/>
        <v>7223143</v>
      </c>
      <c r="N51" s="193">
        <f t="shared" si="15"/>
        <v>0</v>
      </c>
      <c r="O51" s="194">
        <f t="shared" si="15"/>
        <v>0</v>
      </c>
      <c r="P51" s="195">
        <f t="shared" si="15"/>
        <v>12103575</v>
      </c>
      <c r="Q51" s="100">
        <f t="shared" si="15"/>
        <v>0</v>
      </c>
      <c r="R51" s="101">
        <f>SUM(R49:R50)</f>
        <v>0</v>
      </c>
      <c r="S51" s="101">
        <f t="shared" si="15"/>
        <v>0</v>
      </c>
      <c r="T51" s="101">
        <f t="shared" si="15"/>
        <v>0</v>
      </c>
      <c r="U51" s="101">
        <f t="shared" si="15"/>
        <v>0</v>
      </c>
      <c r="V51" s="52"/>
    </row>
    <row r="52" spans="1:22" ht="13.5" thickBot="1" x14ac:dyDescent="0.25">
      <c r="A52" s="196" t="s">
        <v>61</v>
      </c>
      <c r="B52" s="110"/>
      <c r="C52" s="110"/>
      <c r="D52" s="110"/>
      <c r="E52" s="197"/>
      <c r="F52" s="198">
        <f>SUM(B52:E52)</f>
        <v>0</v>
      </c>
      <c r="G52" s="118"/>
      <c r="H52" s="110"/>
      <c r="I52" s="110"/>
      <c r="J52" s="197"/>
      <c r="K52" s="198"/>
      <c r="L52" s="118"/>
      <c r="M52" s="110"/>
      <c r="N52" s="110"/>
      <c r="O52" s="197"/>
      <c r="P52" s="198"/>
      <c r="Q52" s="100"/>
      <c r="R52" s="101"/>
      <c r="S52" s="101"/>
      <c r="T52" s="101"/>
      <c r="U52" s="101"/>
      <c r="V52" s="52"/>
    </row>
    <row r="53" spans="1:22" ht="15.75" customHeight="1" thickBot="1" x14ac:dyDescent="0.25">
      <c r="A53" s="95" t="s">
        <v>62</v>
      </c>
      <c r="B53" s="96"/>
      <c r="C53" s="96"/>
      <c r="D53" s="96"/>
      <c r="E53" s="97"/>
      <c r="F53" s="98">
        <f>SUM(B53:E53)</f>
        <v>0</v>
      </c>
      <c r="G53" s="99"/>
      <c r="H53" s="96"/>
      <c r="I53" s="96"/>
      <c r="J53" s="97"/>
      <c r="K53" s="98"/>
      <c r="L53" s="99"/>
      <c r="M53" s="96"/>
      <c r="N53" s="96"/>
      <c r="O53" s="97"/>
      <c r="P53" s="98"/>
      <c r="Q53" s="100"/>
      <c r="R53" s="101"/>
      <c r="S53" s="101"/>
      <c r="T53" s="101"/>
      <c r="U53" s="101"/>
      <c r="V53" s="52"/>
    </row>
    <row r="54" spans="1:22" ht="31.5" customHeight="1" thickBot="1" x14ac:dyDescent="0.3">
      <c r="A54" s="199" t="s">
        <v>63</v>
      </c>
      <c r="B54" s="200">
        <f t="shared" ref="B54:J54" si="16">B30+B42+B47+B51+B52+B53</f>
        <v>16780349</v>
      </c>
      <c r="C54" s="200">
        <f t="shared" si="16"/>
        <v>14709343</v>
      </c>
      <c r="D54" s="200">
        <f t="shared" si="16"/>
        <v>0</v>
      </c>
      <c r="E54" s="201">
        <f t="shared" si="16"/>
        <v>0</v>
      </c>
      <c r="F54" s="202">
        <f t="shared" si="16"/>
        <v>31489692</v>
      </c>
      <c r="G54" s="203">
        <f t="shared" si="16"/>
        <v>18112033</v>
      </c>
      <c r="H54" s="204">
        <f t="shared" si="16"/>
        <v>3044153</v>
      </c>
      <c r="I54" s="204">
        <f t="shared" si="16"/>
        <v>0</v>
      </c>
      <c r="J54" s="205">
        <f t="shared" si="16"/>
        <v>0</v>
      </c>
      <c r="K54" s="206">
        <f t="shared" ref="K54:U54" si="17">K30+K42+K47+K51</f>
        <v>21156186</v>
      </c>
      <c r="L54" s="203">
        <f>SUM(L30+L42+L47+L51)</f>
        <v>34892382</v>
      </c>
      <c r="M54" s="204">
        <f>SUM(M30+M42+M47+M51)</f>
        <v>17753496</v>
      </c>
      <c r="N54" s="204">
        <f t="shared" si="17"/>
        <v>0</v>
      </c>
      <c r="O54" s="205">
        <f t="shared" si="17"/>
        <v>0</v>
      </c>
      <c r="P54" s="206">
        <f>SUM(L54:O54)</f>
        <v>52645878</v>
      </c>
      <c r="Q54" s="207">
        <f t="shared" si="17"/>
        <v>0</v>
      </c>
      <c r="R54" s="208">
        <f t="shared" si="17"/>
        <v>0</v>
      </c>
      <c r="S54" s="208">
        <f t="shared" si="17"/>
        <v>0</v>
      </c>
      <c r="T54" s="208">
        <f t="shared" si="17"/>
        <v>0</v>
      </c>
      <c r="U54" s="208">
        <f t="shared" si="17"/>
        <v>0</v>
      </c>
      <c r="V54" s="52"/>
    </row>
    <row r="55" spans="1:22" x14ac:dyDescent="0.2">
      <c r="A55" s="209"/>
      <c r="B55" s="210"/>
      <c r="C55" s="210"/>
      <c r="D55" s="210"/>
      <c r="E55" s="210"/>
      <c r="F55" s="211"/>
      <c r="G55" s="212"/>
      <c r="H55" s="212"/>
      <c r="I55" s="212"/>
      <c r="J55" s="212"/>
      <c r="K55" s="211"/>
      <c r="L55" s="213"/>
      <c r="M55" s="210"/>
      <c r="N55" s="210"/>
      <c r="O55" s="210"/>
      <c r="P55" s="214"/>
      <c r="Q55" s="215"/>
      <c r="R55" s="215"/>
      <c r="S55" s="215"/>
      <c r="T55" s="215"/>
      <c r="U55" s="216"/>
    </row>
    <row r="56" spans="1:22" x14ac:dyDescent="0.2">
      <c r="A56" s="209"/>
      <c r="B56" s="210"/>
      <c r="C56" s="210"/>
      <c r="D56" s="210"/>
      <c r="E56" s="210"/>
      <c r="F56" s="211"/>
      <c r="G56" s="212"/>
      <c r="H56" s="212"/>
      <c r="I56" s="212"/>
      <c r="J56" s="212"/>
      <c r="K56" s="211"/>
      <c r="L56" s="217"/>
      <c r="M56" s="210"/>
      <c r="N56" s="210"/>
      <c r="O56" s="210"/>
      <c r="P56" s="218"/>
      <c r="Q56" s="217"/>
      <c r="R56" s="217"/>
      <c r="S56" s="217"/>
      <c r="T56" s="217"/>
      <c r="U56" s="219"/>
    </row>
    <row r="57" spans="1:22" x14ac:dyDescent="0.2">
      <c r="A57" s="209"/>
      <c r="B57" s="210"/>
      <c r="C57" s="210"/>
      <c r="D57" s="210"/>
      <c r="E57" s="210"/>
      <c r="F57" s="211"/>
      <c r="G57" s="212"/>
      <c r="H57" s="212"/>
      <c r="I57" s="212"/>
      <c r="J57" s="212"/>
      <c r="K57" s="211"/>
      <c r="L57" s="217"/>
      <c r="M57" s="210"/>
      <c r="N57" s="210"/>
      <c r="O57" s="210"/>
      <c r="P57" s="218"/>
      <c r="Q57" s="217"/>
      <c r="R57" s="217"/>
      <c r="S57" s="217"/>
      <c r="T57" s="217"/>
      <c r="U57" s="219"/>
    </row>
    <row r="58" spans="1:22" x14ac:dyDescent="0.2">
      <c r="A58" s="209"/>
      <c r="B58" s="210"/>
      <c r="C58" s="210"/>
      <c r="D58" s="210"/>
      <c r="E58" s="210"/>
      <c r="F58" s="211"/>
      <c r="G58" s="212"/>
      <c r="H58" s="212"/>
      <c r="I58" s="212"/>
      <c r="J58" s="212"/>
      <c r="K58" s="211"/>
      <c r="L58" s="217"/>
      <c r="M58" s="210"/>
      <c r="N58" s="210"/>
      <c r="O58" s="210"/>
      <c r="P58" s="218"/>
      <c r="Q58" s="217"/>
      <c r="R58" s="217"/>
      <c r="S58" s="217"/>
      <c r="T58" s="217"/>
      <c r="U58" s="219"/>
    </row>
    <row r="59" spans="1:22" x14ac:dyDescent="0.2">
      <c r="A59" s="220"/>
      <c r="B59" s="212"/>
      <c r="C59" s="212"/>
      <c r="D59" s="212"/>
      <c r="E59" s="212"/>
      <c r="F59" s="221"/>
      <c r="G59" s="212"/>
      <c r="H59" s="212"/>
      <c r="I59" s="212"/>
      <c r="J59" s="212"/>
      <c r="K59" s="221"/>
      <c r="L59" s="222"/>
      <c r="M59" s="222"/>
      <c r="N59" s="222"/>
      <c r="O59" s="222"/>
      <c r="P59" s="221"/>
      <c r="Q59" s="222"/>
      <c r="R59" s="222"/>
      <c r="S59" s="222"/>
      <c r="T59" s="222"/>
      <c r="U59" s="221"/>
    </row>
    <row r="60" spans="1:22" x14ac:dyDescent="0.2">
      <c r="A60" s="223"/>
      <c r="B60" s="212"/>
      <c r="C60" s="212"/>
      <c r="D60" s="212"/>
      <c r="E60" s="212"/>
      <c r="F60" s="211"/>
      <c r="G60" s="211"/>
      <c r="H60" s="211"/>
      <c r="I60" s="211"/>
      <c r="J60" s="211"/>
      <c r="K60" s="211"/>
      <c r="L60" s="224"/>
      <c r="M60" s="212"/>
      <c r="N60" s="212"/>
      <c r="O60" s="212"/>
      <c r="P60" s="218"/>
      <c r="Q60" s="225"/>
      <c r="R60" s="225"/>
      <c r="S60" s="225"/>
      <c r="T60" s="225"/>
      <c r="U60" s="226"/>
    </row>
    <row r="61" spans="1:22" x14ac:dyDescent="0.2">
      <c r="A61" s="209"/>
      <c r="B61" s="210"/>
      <c r="C61" s="210"/>
      <c r="D61" s="210"/>
      <c r="E61" s="210"/>
      <c r="F61" s="211"/>
      <c r="G61" s="212"/>
      <c r="H61" s="212"/>
      <c r="I61" s="212"/>
      <c r="J61" s="212"/>
      <c r="K61" s="211"/>
      <c r="L61" s="217"/>
      <c r="M61" s="210"/>
      <c r="N61" s="210"/>
      <c r="O61" s="210"/>
      <c r="P61" s="218"/>
      <c r="Q61" s="217"/>
      <c r="R61" s="217"/>
      <c r="S61" s="217"/>
      <c r="T61" s="217"/>
      <c r="U61" s="219"/>
    </row>
    <row r="62" spans="1:22" x14ac:dyDescent="0.2">
      <c r="A62" s="209"/>
      <c r="B62" s="210"/>
      <c r="C62" s="210"/>
      <c r="D62" s="210"/>
      <c r="E62" s="210"/>
      <c r="F62" s="211"/>
      <c r="G62" s="212"/>
      <c r="H62" s="212"/>
      <c r="I62" s="212"/>
      <c r="J62" s="212"/>
      <c r="K62" s="211"/>
      <c r="L62" s="217"/>
      <c r="M62" s="210"/>
      <c r="N62" s="210"/>
      <c r="O62" s="210"/>
      <c r="P62" s="218"/>
      <c r="Q62" s="217"/>
      <c r="R62" s="217"/>
      <c r="S62" s="217"/>
      <c r="T62" s="217"/>
      <c r="U62" s="219"/>
    </row>
    <row r="63" spans="1:22" x14ac:dyDescent="0.2">
      <c r="A63" s="220"/>
      <c r="B63" s="222"/>
      <c r="C63" s="222"/>
      <c r="D63" s="222"/>
      <c r="E63" s="222"/>
      <c r="F63" s="221"/>
      <c r="G63" s="212"/>
      <c r="H63" s="212"/>
      <c r="I63" s="212"/>
      <c r="J63" s="212"/>
      <c r="K63" s="221"/>
      <c r="L63" s="222"/>
      <c r="M63" s="222"/>
      <c r="N63" s="222"/>
      <c r="O63" s="222"/>
      <c r="P63" s="221"/>
      <c r="Q63" s="222"/>
      <c r="R63" s="222"/>
      <c r="S63" s="222"/>
      <c r="T63" s="222"/>
      <c r="U63" s="221"/>
    </row>
    <row r="64" spans="1:22" x14ac:dyDescent="0.2">
      <c r="A64" s="227"/>
      <c r="B64" s="228"/>
      <c r="C64" s="228"/>
      <c r="D64" s="228"/>
      <c r="E64" s="228"/>
      <c r="F64" s="228"/>
      <c r="G64" s="228"/>
      <c r="H64" s="228"/>
      <c r="I64" s="228"/>
      <c r="J64" s="228"/>
      <c r="K64" s="228"/>
      <c r="L64" s="228"/>
      <c r="M64" s="228"/>
      <c r="N64" s="228"/>
      <c r="O64" s="228"/>
      <c r="P64" s="228"/>
      <c r="Q64" s="228"/>
      <c r="R64" s="228"/>
      <c r="S64" s="228"/>
      <c r="T64" s="228"/>
      <c r="U64" s="228"/>
    </row>
    <row r="65" spans="1:21" ht="25.5" customHeight="1" x14ac:dyDescent="0.2">
      <c r="A65" s="229"/>
      <c r="B65" s="230"/>
      <c r="C65" s="230"/>
      <c r="D65" s="230"/>
      <c r="E65" s="230"/>
      <c r="F65" s="231"/>
      <c r="G65" s="231"/>
      <c r="H65" s="231"/>
      <c r="I65" s="231"/>
      <c r="J65" s="231"/>
      <c r="K65" s="231"/>
      <c r="L65" s="225"/>
      <c r="M65" s="232"/>
      <c r="N65" s="232"/>
      <c r="O65" s="232"/>
      <c r="P65" s="218"/>
      <c r="Q65" s="225"/>
      <c r="R65" s="225"/>
      <c r="S65" s="225"/>
      <c r="T65" s="225"/>
      <c r="U65" s="226"/>
    </row>
    <row r="66" spans="1:21" x14ac:dyDescent="0.2">
      <c r="A66" s="233"/>
      <c r="B66" s="232"/>
      <c r="C66" s="232"/>
      <c r="D66" s="232"/>
      <c r="E66" s="232"/>
      <c r="F66" s="211"/>
      <c r="G66" s="211"/>
      <c r="H66" s="211"/>
      <c r="I66" s="211"/>
      <c r="J66" s="211"/>
      <c r="K66" s="211"/>
      <c r="L66" s="225"/>
      <c r="M66" s="232"/>
      <c r="N66" s="232"/>
      <c r="O66" s="232"/>
      <c r="P66" s="218"/>
      <c r="Q66" s="225"/>
      <c r="R66" s="225"/>
      <c r="S66" s="225"/>
      <c r="T66" s="225"/>
      <c r="U66" s="226"/>
    </row>
    <row r="67" spans="1:21" x14ac:dyDescent="0.2">
      <c r="A67" s="209"/>
      <c r="B67" s="210"/>
      <c r="C67" s="210"/>
      <c r="D67" s="210"/>
      <c r="E67" s="210"/>
      <c r="F67" s="211"/>
      <c r="G67" s="212"/>
      <c r="H67" s="212"/>
      <c r="I67" s="212"/>
      <c r="J67" s="212"/>
      <c r="K67" s="211"/>
      <c r="L67" s="217"/>
      <c r="M67" s="210"/>
      <c r="N67" s="210"/>
      <c r="O67" s="210"/>
      <c r="P67" s="218"/>
      <c r="Q67" s="217"/>
      <c r="R67" s="217"/>
      <c r="S67" s="217"/>
      <c r="T67" s="217"/>
      <c r="U67" s="219"/>
    </row>
    <row r="68" spans="1:21" x14ac:dyDescent="0.2">
      <c r="A68" s="209"/>
      <c r="B68" s="210"/>
      <c r="C68" s="210"/>
      <c r="D68" s="210"/>
      <c r="E68" s="210"/>
      <c r="F68" s="211"/>
      <c r="G68" s="212"/>
      <c r="H68" s="212"/>
      <c r="I68" s="212"/>
      <c r="J68" s="212"/>
      <c r="K68" s="211"/>
      <c r="L68" s="217"/>
      <c r="M68" s="210"/>
      <c r="N68" s="210"/>
      <c r="O68" s="210"/>
      <c r="P68" s="218"/>
      <c r="Q68" s="217"/>
      <c r="R68" s="217"/>
      <c r="S68" s="217"/>
      <c r="T68" s="217"/>
      <c r="U68" s="219"/>
    </row>
    <row r="69" spans="1:21" x14ac:dyDescent="0.2">
      <c r="A69" s="227"/>
      <c r="B69" s="228"/>
      <c r="C69" s="228"/>
      <c r="D69" s="228"/>
      <c r="E69" s="228"/>
      <c r="F69" s="228"/>
      <c r="G69" s="228"/>
      <c r="H69" s="228"/>
      <c r="I69" s="228"/>
      <c r="J69" s="228"/>
      <c r="K69" s="228"/>
      <c r="L69" s="234"/>
      <c r="M69" s="234"/>
      <c r="N69" s="234"/>
      <c r="O69" s="234"/>
      <c r="P69" s="234"/>
      <c r="Q69" s="234"/>
      <c r="R69" s="234"/>
      <c r="S69" s="234"/>
      <c r="T69" s="234"/>
      <c r="U69" s="234"/>
    </row>
    <row r="70" spans="1:21" x14ac:dyDescent="0.2">
      <c r="A70" s="233"/>
      <c r="B70" s="232"/>
      <c r="C70" s="232"/>
      <c r="D70" s="232"/>
      <c r="E70" s="232"/>
      <c r="F70" s="211"/>
      <c r="G70" s="211"/>
      <c r="H70" s="211"/>
      <c r="I70" s="211"/>
      <c r="J70" s="211"/>
      <c r="K70" s="211"/>
      <c r="L70" s="225"/>
      <c r="M70" s="232"/>
      <c r="N70" s="232"/>
      <c r="O70" s="232"/>
      <c r="P70" s="218"/>
      <c r="Q70" s="225"/>
      <c r="R70" s="225"/>
      <c r="S70" s="225"/>
      <c r="T70" s="225"/>
      <c r="U70" s="226"/>
    </row>
    <row r="71" spans="1:21" x14ac:dyDescent="0.2">
      <c r="A71" s="209"/>
      <c r="B71" s="210"/>
      <c r="C71" s="210"/>
      <c r="D71" s="210"/>
      <c r="E71" s="210"/>
      <c r="F71" s="211"/>
      <c r="G71" s="211"/>
      <c r="H71" s="211"/>
      <c r="I71" s="211"/>
      <c r="J71" s="211"/>
      <c r="K71" s="211"/>
      <c r="L71" s="217"/>
      <c r="M71" s="232"/>
      <c r="N71" s="232"/>
      <c r="O71" s="232"/>
      <c r="P71" s="218"/>
      <c r="Q71" s="217"/>
      <c r="R71" s="217"/>
      <c r="S71" s="217"/>
      <c r="T71" s="217"/>
      <c r="U71" s="226"/>
    </row>
    <row r="72" spans="1:21" x14ac:dyDescent="0.2">
      <c r="A72" s="209"/>
      <c r="B72" s="210"/>
      <c r="C72" s="210"/>
      <c r="D72" s="210"/>
      <c r="E72" s="210"/>
      <c r="F72" s="211"/>
      <c r="G72" s="211"/>
      <c r="H72" s="211"/>
      <c r="I72" s="211"/>
      <c r="J72" s="211"/>
      <c r="K72" s="211"/>
      <c r="L72" s="217"/>
      <c r="M72" s="212"/>
      <c r="N72" s="232"/>
      <c r="O72" s="232"/>
      <c r="P72" s="218"/>
      <c r="Q72" s="217"/>
      <c r="R72" s="217"/>
      <c r="S72" s="217"/>
      <c r="T72" s="217"/>
      <c r="U72" s="226"/>
    </row>
    <row r="73" spans="1:21" x14ac:dyDescent="0.2">
      <c r="A73" s="233"/>
      <c r="B73" s="232"/>
      <c r="C73" s="232"/>
      <c r="D73" s="232"/>
      <c r="E73" s="232"/>
      <c r="F73" s="211"/>
      <c r="G73" s="211"/>
      <c r="H73" s="211"/>
      <c r="I73" s="211"/>
      <c r="J73" s="211"/>
      <c r="K73" s="211"/>
      <c r="L73" s="225"/>
      <c r="M73" s="210"/>
      <c r="N73" s="210"/>
      <c r="O73" s="210"/>
      <c r="P73" s="218"/>
      <c r="Q73" s="225"/>
      <c r="R73" s="225"/>
      <c r="S73" s="225"/>
      <c r="T73" s="225"/>
      <c r="U73" s="226"/>
    </row>
    <row r="74" spans="1:21" x14ac:dyDescent="0.2">
      <c r="A74" s="235"/>
      <c r="B74" s="236"/>
      <c r="C74" s="236"/>
      <c r="D74" s="236"/>
      <c r="E74" s="236"/>
      <c r="F74" s="236"/>
      <c r="G74" s="236"/>
      <c r="H74" s="236"/>
      <c r="I74" s="236"/>
      <c r="J74" s="236"/>
      <c r="K74" s="236"/>
      <c r="L74" s="236"/>
      <c r="M74" s="236"/>
      <c r="N74" s="236"/>
      <c r="O74" s="236"/>
      <c r="P74" s="236"/>
      <c r="Q74" s="236"/>
      <c r="R74" s="236"/>
      <c r="S74" s="236"/>
      <c r="T74" s="236"/>
      <c r="U74" s="236"/>
    </row>
    <row r="75" spans="1:21" ht="15.75" x14ac:dyDescent="0.25">
      <c r="A75" s="237"/>
      <c r="B75" s="237"/>
      <c r="C75" s="237"/>
      <c r="D75" s="237"/>
      <c r="E75" s="237"/>
      <c r="F75" s="237"/>
      <c r="G75" s="237"/>
      <c r="H75" s="237"/>
      <c r="I75" s="237"/>
      <c r="J75" s="237"/>
      <c r="K75" s="237"/>
      <c r="L75" s="238"/>
      <c r="M75" s="238"/>
      <c r="N75" s="238"/>
      <c r="O75" s="238"/>
      <c r="P75" s="239"/>
      <c r="Q75" s="239"/>
      <c r="R75" s="239"/>
      <c r="S75" s="239"/>
      <c r="T75" s="239"/>
    </row>
    <row r="76" spans="1:21" ht="15.75" x14ac:dyDescent="0.25">
      <c r="A76" s="240"/>
      <c r="B76" s="240"/>
      <c r="C76" s="240"/>
      <c r="D76" s="240"/>
      <c r="E76" s="240"/>
      <c r="F76" s="240"/>
      <c r="G76" s="240"/>
      <c r="H76" s="240"/>
      <c r="I76" s="240"/>
      <c r="J76" s="240"/>
      <c r="K76" s="240"/>
      <c r="L76" s="238"/>
      <c r="M76" s="238"/>
      <c r="N76" s="238"/>
      <c r="O76" s="238"/>
      <c r="P76" s="239"/>
      <c r="Q76" s="239"/>
      <c r="R76" s="239"/>
      <c r="S76" s="239"/>
      <c r="T76" s="239"/>
    </row>
    <row r="77" spans="1:2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241"/>
      <c r="M77" s="241"/>
      <c r="N77" s="241"/>
      <c r="O77" s="241"/>
      <c r="P77" s="242"/>
      <c r="Q77" s="242"/>
      <c r="R77" s="242"/>
      <c r="S77" s="242"/>
      <c r="T77" s="242"/>
    </row>
    <row r="78" spans="1:2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241"/>
      <c r="M78" s="241"/>
      <c r="N78" s="241"/>
      <c r="O78" s="241"/>
      <c r="P78" s="242"/>
      <c r="Q78" s="242"/>
      <c r="R78" s="242"/>
      <c r="S78" s="242"/>
      <c r="T78" s="242"/>
    </row>
    <row r="79" spans="1:21" ht="15.75" x14ac:dyDescent="0.25">
      <c r="A79" s="243"/>
      <c r="B79" s="243"/>
      <c r="C79" s="243"/>
      <c r="D79" s="243"/>
      <c r="E79" s="243"/>
      <c r="F79" s="243"/>
      <c r="G79" s="243"/>
      <c r="H79" s="243"/>
      <c r="I79" s="243"/>
      <c r="J79" s="243"/>
      <c r="K79" s="243"/>
      <c r="L79" s="244"/>
      <c r="M79" s="3"/>
      <c r="N79" s="3"/>
      <c r="O79" s="3"/>
      <c r="P79" s="239"/>
      <c r="Q79" s="239"/>
      <c r="R79" s="239"/>
      <c r="S79" s="239"/>
      <c r="T79" s="239"/>
    </row>
    <row r="80" spans="1:21" ht="15" x14ac:dyDescent="0.2">
      <c r="A80" s="240"/>
      <c r="B80" s="240"/>
      <c r="C80" s="240"/>
      <c r="D80" s="240"/>
      <c r="E80" s="240"/>
      <c r="F80" s="240"/>
      <c r="G80" s="240"/>
      <c r="H80" s="240"/>
      <c r="I80" s="240"/>
      <c r="J80" s="240"/>
      <c r="K80" s="240"/>
      <c r="L80" s="245"/>
      <c r="M80" s="245"/>
      <c r="N80" s="245"/>
      <c r="O80" s="245"/>
      <c r="P80" s="245"/>
      <c r="Q80" s="245"/>
      <c r="R80" s="245"/>
      <c r="S80" s="245"/>
      <c r="T80" s="245"/>
    </row>
    <row r="81" spans="1:20" ht="15" x14ac:dyDescent="0.2">
      <c r="A81" s="240"/>
      <c r="B81" s="240"/>
      <c r="C81" s="240"/>
      <c r="D81" s="240"/>
      <c r="E81" s="240"/>
      <c r="F81" s="240"/>
      <c r="G81" s="240"/>
      <c r="H81" s="240"/>
      <c r="I81" s="240"/>
      <c r="J81" s="240"/>
      <c r="K81" s="240"/>
      <c r="L81" s="245"/>
      <c r="M81" s="245"/>
      <c r="N81" s="245"/>
      <c r="O81" s="245"/>
      <c r="P81" s="245"/>
      <c r="Q81" s="245"/>
      <c r="R81" s="245"/>
      <c r="S81" s="245"/>
      <c r="T81" s="245"/>
    </row>
    <row r="82" spans="1:20" ht="15.75" x14ac:dyDescent="0.25">
      <c r="A82" s="243"/>
      <c r="B82" s="243"/>
      <c r="C82" s="243"/>
      <c r="D82" s="243"/>
      <c r="E82" s="243"/>
      <c r="F82" s="243"/>
      <c r="G82" s="243"/>
      <c r="H82" s="243"/>
      <c r="I82" s="243"/>
      <c r="J82" s="243"/>
      <c r="K82" s="243"/>
      <c r="L82" s="244"/>
      <c r="M82" s="3"/>
      <c r="N82" s="3"/>
      <c r="O82" s="3"/>
      <c r="P82" s="239"/>
      <c r="Q82" s="239"/>
      <c r="R82" s="239"/>
      <c r="S82" s="239"/>
      <c r="T82" s="239"/>
    </row>
    <row r="83" spans="1:20" ht="15" x14ac:dyDescent="0.2">
      <c r="A83" s="240"/>
      <c r="B83" s="240"/>
      <c r="C83" s="240"/>
      <c r="D83" s="240"/>
      <c r="E83" s="240"/>
      <c r="F83" s="240"/>
      <c r="G83" s="240"/>
      <c r="H83" s="240"/>
      <c r="I83" s="240"/>
      <c r="J83" s="240"/>
      <c r="K83" s="240"/>
      <c r="L83" s="245"/>
      <c r="M83" s="245"/>
      <c r="N83" s="245"/>
      <c r="O83" s="245"/>
      <c r="P83" s="245"/>
      <c r="Q83" s="245"/>
      <c r="R83" s="245"/>
      <c r="S83" s="245"/>
      <c r="T83" s="245"/>
    </row>
    <row r="84" spans="1:20" ht="15" x14ac:dyDescent="0.2">
      <c r="A84" s="240"/>
      <c r="B84" s="240"/>
      <c r="C84" s="240"/>
      <c r="D84" s="240"/>
      <c r="E84" s="240"/>
      <c r="F84" s="240"/>
      <c r="G84" s="240"/>
      <c r="H84" s="240"/>
      <c r="I84" s="240"/>
      <c r="J84" s="240"/>
      <c r="K84" s="240"/>
      <c r="L84" s="245"/>
      <c r="M84" s="245"/>
      <c r="N84" s="245"/>
      <c r="O84" s="245"/>
      <c r="P84" s="245"/>
      <c r="Q84" s="245"/>
      <c r="R84" s="245"/>
      <c r="S84" s="245"/>
      <c r="T84" s="245"/>
    </row>
    <row r="85" spans="1:20" ht="15.75" x14ac:dyDescent="0.25">
      <c r="A85" s="243"/>
      <c r="B85" s="243"/>
      <c r="C85" s="243"/>
      <c r="D85" s="243"/>
      <c r="E85" s="243"/>
      <c r="F85" s="243"/>
      <c r="G85" s="243"/>
      <c r="H85" s="243"/>
      <c r="I85" s="243"/>
      <c r="J85" s="243"/>
      <c r="K85" s="243"/>
      <c r="L85" s="246"/>
      <c r="M85" s="246"/>
      <c r="N85" s="246"/>
      <c r="O85" s="246"/>
      <c r="P85" s="246"/>
      <c r="Q85" s="246"/>
      <c r="R85" s="246"/>
      <c r="S85" s="246"/>
      <c r="T85" s="246"/>
    </row>
    <row r="86" spans="1:20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247"/>
      <c r="M86" s="247"/>
      <c r="N86" s="247"/>
      <c r="O86" s="247"/>
      <c r="P86" s="247"/>
      <c r="Q86" s="247"/>
      <c r="R86" s="247"/>
      <c r="S86" s="247"/>
      <c r="T86" s="247"/>
    </row>
  </sheetData>
  <mergeCells count="6">
    <mergeCell ref="Q3:U3"/>
    <mergeCell ref="A1:F1"/>
    <mergeCell ref="A2:P2"/>
    <mergeCell ref="B3:F3"/>
    <mergeCell ref="G3:K3"/>
    <mergeCell ref="L3:P3"/>
  </mergeCells>
  <pageMargins left="0.70866141732283472" right="0.70866141732283472" top="0.74803149606299213" bottom="0.74803149606299213" header="0.31496062992125984" footer="0.31496062992125984"/>
  <pageSetup paperSize="8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2020. bevétel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2021-05-29T05:00:50Z</dcterms:created>
  <dcterms:modified xsi:type="dcterms:W3CDTF">2021-05-29T05:32:24Z</dcterms:modified>
</cp:coreProperties>
</file>