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ják Eszter\Desktop\Zárszámadási rendeletek - 2021\Boldogkőváralja\"/>
    </mc:Choice>
  </mc:AlternateContent>
  <xr:revisionPtr revIDLastSave="0" documentId="13_ncr:1_{D885B3F8-9A9F-4594-91B0-15894DEB3D81}" xr6:coauthVersionLast="47" xr6:coauthVersionMax="47" xr10:uidLastSave="{00000000-0000-0000-0000-000000000000}"/>
  <bookViews>
    <workbookView xWindow="-108" yWindow="-108" windowWidth="23256" windowHeight="12576" xr2:uid="{7FA9D208-1EEF-4A2D-A025-3FFFB657DB35}"/>
  </bookViews>
  <sheets>
    <sheet name="Táblázatok" sheetId="1" r:id="rId1"/>
    <sheet name="1. tájékoztató táblázat" sheetId="9" r:id="rId2"/>
    <sheet name="2. tájékoztató táblázat" sheetId="11" r:id="rId3"/>
    <sheet name="3.tájékoztató táblázat" sheetId="10" r:id="rId4"/>
    <sheet name="4. tájékoztató táblázat" sheetId="14" r:id="rId5"/>
    <sheet name="5. tájékoztató táblázat" sheetId="18" r:id="rId6"/>
    <sheet name="6. tájékoztató táblázat" sheetId="12" r:id="rId7"/>
    <sheet name="7. tájékoztató tábla" sheetId="16" r:id="rId8"/>
    <sheet name="8. tájékoztató táblázat" sheetId="19" r:id="rId9"/>
  </sheets>
  <definedNames>
    <definedName name="_xlnm.Print_Titles" localSheetId="7">'7. tájékoztató tábla'!#REF!</definedName>
    <definedName name="_xlnm.Print_Area" localSheetId="1">'1. tájékoztató táblázat'!$A$1:$C$37</definedName>
    <definedName name="_xlnm.Print_Area" localSheetId="5">'5. tájékoztató táblázat'!$A$2:$E$43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3" i="16" l="1"/>
  <c r="C143" i="16" s="1"/>
  <c r="C119" i="16"/>
  <c r="C114" i="16"/>
  <c r="F11" i="19" l="1"/>
  <c r="E11" i="19"/>
  <c r="D11" i="19"/>
  <c r="C11" i="19"/>
  <c r="E39" i="18"/>
  <c r="D39" i="18"/>
  <c r="C39" i="18"/>
  <c r="C38" i="18"/>
  <c r="C42" i="18" s="1"/>
  <c r="E34" i="18"/>
  <c r="D34" i="18"/>
  <c r="C34" i="18"/>
  <c r="E28" i="18"/>
  <c r="E38" i="18" s="1"/>
  <c r="E42" i="18" s="1"/>
  <c r="D28" i="18"/>
  <c r="D38" i="18" s="1"/>
  <c r="D42" i="18" s="1"/>
  <c r="C28" i="18"/>
  <c r="E19" i="18"/>
  <c r="D19" i="18"/>
  <c r="C19" i="18"/>
  <c r="E14" i="18"/>
  <c r="D14" i="18"/>
  <c r="C14" i="18"/>
  <c r="C18" i="18" s="1"/>
  <c r="C22" i="18" s="1"/>
  <c r="E9" i="18"/>
  <c r="D9" i="18"/>
  <c r="C9" i="18"/>
  <c r="C94" i="16"/>
  <c r="C90" i="16"/>
  <c r="C97" i="16" s="1"/>
  <c r="E70" i="16"/>
  <c r="D70" i="16"/>
  <c r="C70" i="16"/>
  <c r="E66" i="16"/>
  <c r="D66" i="16"/>
  <c r="C66" i="16"/>
  <c r="E61" i="16"/>
  <c r="D61" i="16"/>
  <c r="C61" i="16"/>
  <c r="E52" i="16"/>
  <c r="D52" i="16"/>
  <c r="C52" i="16"/>
  <c r="E47" i="16"/>
  <c r="D47" i="16"/>
  <c r="C47" i="16"/>
  <c r="D42" i="16"/>
  <c r="E36" i="16"/>
  <c r="D36" i="16"/>
  <c r="C36" i="16"/>
  <c r="E31" i="16"/>
  <c r="D31" i="16"/>
  <c r="C31" i="16"/>
  <c r="E26" i="16"/>
  <c r="D26" i="16"/>
  <c r="C26" i="16"/>
  <c r="D21" i="16"/>
  <c r="C21" i="16"/>
  <c r="E16" i="16"/>
  <c r="D16" i="16"/>
  <c r="C16" i="16"/>
  <c r="G32" i="12"/>
  <c r="F32" i="12"/>
  <c r="E32" i="12"/>
  <c r="D32" i="12"/>
  <c r="C32" i="12"/>
  <c r="H23" i="12"/>
  <c r="H32" i="12" s="1"/>
  <c r="G21" i="12"/>
  <c r="F21" i="12"/>
  <c r="E21" i="12"/>
  <c r="D21" i="12"/>
  <c r="C21" i="12"/>
  <c r="H20" i="12"/>
  <c r="I20" i="12" s="1"/>
  <c r="H17" i="12"/>
  <c r="I17" i="12" s="1"/>
  <c r="H16" i="12"/>
  <c r="I16" i="12" s="1"/>
  <c r="H15" i="12"/>
  <c r="I15" i="12" s="1"/>
  <c r="I14" i="12"/>
  <c r="H14" i="12"/>
  <c r="H13" i="12"/>
  <c r="I13" i="12" s="1"/>
  <c r="H12" i="12"/>
  <c r="C6" i="11"/>
  <c r="C11" i="11" s="1"/>
  <c r="J20" i="10"/>
  <c r="J19" i="10"/>
  <c r="I18" i="10"/>
  <c r="H18" i="10"/>
  <c r="G18" i="10"/>
  <c r="F18" i="10"/>
  <c r="E18" i="10"/>
  <c r="D18" i="10"/>
  <c r="J17" i="10"/>
  <c r="I16" i="10"/>
  <c r="H16" i="10"/>
  <c r="G16" i="10"/>
  <c r="F16" i="10"/>
  <c r="E16" i="10"/>
  <c r="D16" i="10"/>
  <c r="J15" i="10"/>
  <c r="I14" i="10"/>
  <c r="H14" i="10"/>
  <c r="G14" i="10"/>
  <c r="F14" i="10"/>
  <c r="E14" i="10"/>
  <c r="D14" i="10"/>
  <c r="J13" i="10"/>
  <c r="J12" i="10"/>
  <c r="I11" i="10"/>
  <c r="H11" i="10"/>
  <c r="G11" i="10"/>
  <c r="F11" i="10"/>
  <c r="E11" i="10"/>
  <c r="D11" i="10"/>
  <c r="J10" i="10"/>
  <c r="J9" i="10"/>
  <c r="I8" i="10"/>
  <c r="H8" i="10"/>
  <c r="G8" i="10"/>
  <c r="F8" i="10"/>
  <c r="E8" i="10"/>
  <c r="D8" i="10"/>
  <c r="C30" i="9"/>
  <c r="C26" i="9"/>
  <c r="C37" i="9" s="1"/>
  <c r="C12" i="9"/>
  <c r="C7" i="9"/>
  <c r="C21" i="9" s="1"/>
  <c r="D18" i="18" l="1"/>
  <c r="D22" i="18" s="1"/>
  <c r="E18" i="18"/>
  <c r="E22" i="18" s="1"/>
  <c r="E15" i="16"/>
  <c r="C41" i="16"/>
  <c r="D41" i="16"/>
  <c r="D15" i="16"/>
  <c r="C15" i="16"/>
  <c r="C58" i="16" s="1"/>
  <c r="C73" i="16" s="1"/>
  <c r="E41" i="16"/>
  <c r="D33" i="12"/>
  <c r="H21" i="12"/>
  <c r="H33" i="12" s="1"/>
  <c r="E33" i="12"/>
  <c r="F33" i="12"/>
  <c r="C33" i="12"/>
  <c r="G33" i="12"/>
  <c r="I12" i="12"/>
  <c r="I21" i="12" s="1"/>
  <c r="I23" i="12"/>
  <c r="I32" i="12" s="1"/>
  <c r="G21" i="10"/>
  <c r="H21" i="10"/>
  <c r="E21" i="10"/>
  <c r="I21" i="10"/>
  <c r="J16" i="10"/>
  <c r="D21" i="10"/>
  <c r="J18" i="10"/>
  <c r="F21" i="10"/>
  <c r="J11" i="10"/>
  <c r="J14" i="10"/>
  <c r="J8" i="10"/>
  <c r="C18" i="9"/>
  <c r="C34" i="9"/>
  <c r="E58" i="16" l="1"/>
  <c r="E73" i="16" s="1"/>
  <c r="D58" i="16"/>
  <c r="D73" i="16" s="1"/>
  <c r="I33" i="12"/>
  <c r="J21" i="10"/>
</calcChain>
</file>

<file path=xl/sharedStrings.xml><?xml version="1.0" encoding="utf-8"?>
<sst xmlns="http://schemas.openxmlformats.org/spreadsheetml/2006/main" count="599" uniqueCount="386">
  <si>
    <t>Tájékoztató táblák:</t>
  </si>
  <si>
    <t>Áht. 91.§ (2) bekezdés c) pontja szerinti vagyonkimutatás</t>
  </si>
  <si>
    <t>Sorszám</t>
  </si>
  <si>
    <t>Működési célú bevételek és kiadások mérlege</t>
  </si>
  <si>
    <t>2020. évi teljesítés</t>
  </si>
  <si>
    <t>1.</t>
  </si>
  <si>
    <t>I. Működési célú költségvetési bevételek</t>
  </si>
  <si>
    <t>2.</t>
  </si>
  <si>
    <t>B1 Működési célú támogatások államháztartáson belülről</t>
  </si>
  <si>
    <t>3.</t>
  </si>
  <si>
    <t>B3 Közhatalmi bevételek</t>
  </si>
  <si>
    <t>4.</t>
  </si>
  <si>
    <t>B4 Működési bevételek</t>
  </si>
  <si>
    <t>5.</t>
  </si>
  <si>
    <t>B6 Működési célú átvett pénzeszközök</t>
  </si>
  <si>
    <t>6.</t>
  </si>
  <si>
    <r>
      <t xml:space="preserve">II. Működési költségvetés kiadásai </t>
    </r>
    <r>
      <rPr>
        <sz val="8"/>
        <rFont val="Times New Roman CE"/>
        <charset val="238"/>
      </rPr>
      <t>(2.1+…+2.5.)</t>
    </r>
  </si>
  <si>
    <t>6.1</t>
  </si>
  <si>
    <t>K1 Személyi  juttatások</t>
  </si>
  <si>
    <t>6.2</t>
  </si>
  <si>
    <t>K2 Munkaadókat terhelő járulékok és szociális hozzájárulási adó</t>
  </si>
  <si>
    <t>6.3</t>
  </si>
  <si>
    <t>K3 Dologi  kiadások</t>
  </si>
  <si>
    <t>6.4</t>
  </si>
  <si>
    <t>K4 Ellátottak pénzbeli juttatásai</t>
  </si>
  <si>
    <t>6.5</t>
  </si>
  <si>
    <t>K5 Egyéb működési célú kiadások</t>
  </si>
  <si>
    <t>7.</t>
  </si>
  <si>
    <t>MŰKÖDÉSI CÉLÚ KÖLTSÉGVETÉSI BEVÉTELEK ÉS KIADÁSOK EGYENLEGE (I.-II.)</t>
  </si>
  <si>
    <t>8.</t>
  </si>
  <si>
    <t>Működési célú finanszírozási bevétel</t>
  </si>
  <si>
    <t>9.</t>
  </si>
  <si>
    <t>Működési célú finanszírozási kiadás</t>
  </si>
  <si>
    <t>10.</t>
  </si>
  <si>
    <t>MŰKÖDÉSI CÉLÚ BEVÉTELEK ÉS KIADÁSOK EGYENLEGE (7.+8.-9)</t>
  </si>
  <si>
    <t>Felhalmozási célú bevételek és kiadások mérlege</t>
  </si>
  <si>
    <r>
      <t xml:space="preserve">I. Felhalmozási célú költségvetési bevételek </t>
    </r>
    <r>
      <rPr>
        <sz val="8"/>
        <rFont val="Times New Roman CE"/>
        <charset val="238"/>
      </rPr>
      <t>(2+3+4)</t>
    </r>
  </si>
  <si>
    <t>B2 Felhalmozási célú támogatások államháztartáson belülről</t>
  </si>
  <si>
    <t xml:space="preserve">B5 Felhalmozási bevételek </t>
  </si>
  <si>
    <t>B7 Felhalmozási célú átvett pénzeszközök</t>
  </si>
  <si>
    <r>
      <t xml:space="preserve">II. Felhalmozási költségvetés kiadásai </t>
    </r>
    <r>
      <rPr>
        <sz val="8"/>
        <rFont val="Times New Roman CE"/>
        <charset val="238"/>
      </rPr>
      <t>(5.1+…+5.3)</t>
    </r>
  </si>
  <si>
    <t>5.1</t>
  </si>
  <si>
    <t>K6 Beruházások</t>
  </si>
  <si>
    <t>5.2</t>
  </si>
  <si>
    <t>K7 Felújítások</t>
  </si>
  <si>
    <t>5.3</t>
  </si>
  <si>
    <t>K8 Egyéb felhalmozási célú kiadások</t>
  </si>
  <si>
    <t>6</t>
  </si>
  <si>
    <t>FELHALMOZÁSI CÉLÚ KÖLTSÉGVETÉSI BEVÉTELEK ÉS KIADÁSOK EGYENLEGE (I.-II.)</t>
  </si>
  <si>
    <t>Felhalmozási célú finanszírozási bevétel</t>
  </si>
  <si>
    <t>Felhalmozási célú finanszírozási kiadás</t>
  </si>
  <si>
    <t>FELHALMOZÁSI CÉLÚ BEVÉTELEK ÉS KIADÁSOK EGYENLEGE ( 6.+7.-8)</t>
  </si>
  <si>
    <t>Áht. 91. § (2) bekezdés a) pontja szerinti tájékoztató adatok - Költségvetési mérleg közgazdasági tagolásban</t>
  </si>
  <si>
    <t xml:space="preserve"> Ezer forintban !</t>
  </si>
  <si>
    <t>Kötelezettség
jogcíme</t>
  </si>
  <si>
    <t>Kötelezettség- 
vállalás 
éve</t>
  </si>
  <si>
    <t>Összes vállalt kötelezettség</t>
  </si>
  <si>
    <t>2020. évi</t>
  </si>
  <si>
    <t>Kötelezettségek a következő években</t>
  </si>
  <si>
    <t>Még fennálló kötelezettség</t>
  </si>
  <si>
    <t>2021. évi</t>
  </si>
  <si>
    <t>2022. évi</t>
  </si>
  <si>
    <t>2023. évi</t>
  </si>
  <si>
    <t>2024. évi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</si>
  <si>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</si>
  <si>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</si>
  <si>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</si>
  <si>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</si>
  <si>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</si>
  <si>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</si>
  <si>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</si>
  <si>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</si>
  <si>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</si>
  <si>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</si>
  <si>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</si>
  <si>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</si>
  <si>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</si>
  <si>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</si>
  <si>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</si>
  <si>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11.</t>
  </si>
  <si>
    <t>Egyéb</t>
  </si>
  <si>
    <t>12.</t>
  </si>
  <si>
    <t>13.</t>
  </si>
  <si>
    <t>14.</t>
  </si>
  <si>
    <t>Összesen (1+4+7+9+11)</t>
  </si>
  <si>
    <t>1. tájékoztató táblázat</t>
  </si>
  <si>
    <t>2. tájékoztató táblázat</t>
  </si>
  <si>
    <t>3. tájékoztató táblázat</t>
  </si>
  <si>
    <t>4. tájékoztató táblázat</t>
  </si>
  <si>
    <t>5. tájékoztató táblázat</t>
  </si>
  <si>
    <t>6. tájékoztató táblázat</t>
  </si>
  <si>
    <t>7. tájékoztató táblázat</t>
  </si>
  <si>
    <t>Áht. 91. § (2) bekezdés a) pontja szerinti tájékoztató adatok - Többéves kihatással járó döntések számszerűsítve évenkénti bontásban és összesítve</t>
  </si>
  <si>
    <t>8. tájékoztató táblázat</t>
  </si>
  <si>
    <t>Áht. 91. § (2) bekezdés a) pontja szerinti tájékoztató adatok - Pénzeszközök változásának bemutatása</t>
  </si>
  <si>
    <t>Megnevezés</t>
  </si>
  <si>
    <t>Összeg  ( E Ft )</t>
  </si>
  <si>
    <t xml:space="preserve">Pénzkészlet 2020. január 1-én </t>
  </si>
  <si>
    <t xml:space="preserve"> 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</si>
  <si>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</si>
  <si>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</si>
  <si>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 xml:space="preserve">Követelések (+) - állomány változások </t>
  </si>
  <si>
    <t xml:space="preserve">Kötelezettségek (-) - állomány változások </t>
  </si>
  <si>
    <t xml:space="preserve">Záró pénzkeszlet 2020. december 31-én </t>
  </si>
  <si>
    <t>2.tájékoztató táblázat</t>
  </si>
  <si>
    <t>b) Adósság állomány alakulása lejárat,  bel- és külföldi irányú kötelezettségek szerinti bontásban 2020.december 31-én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</si>
  <si>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</si>
  <si>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</si>
  <si>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</si>
  <si>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</si>
  <si>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</si>
  <si>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</si>
  <si>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</si>
  <si>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</si>
  <si>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</si>
  <si>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</si>
  <si>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B</t>
  </si>
  <si>
    <t>H=(D+…+G)</t>
  </si>
  <si>
    <t>I=(C+H)</t>
  </si>
  <si>
    <t>I. Belföldi hitelezők</t>
  </si>
  <si>
    <t>Kötelezettségek személyi juttatásokra</t>
  </si>
  <si>
    <t>Kötelezettségek munkaadókat terhelő járulékokra és szociális hozzájárulási adóra</t>
  </si>
  <si>
    <t>Kötelezettségek dologi kiadásokra</t>
  </si>
  <si>
    <t>Kötelezettségek ellátottak pénzbeli juttatásaira</t>
  </si>
  <si>
    <t>Kötelezettségek egyéb működési célú kiadásokra</t>
  </si>
  <si>
    <t>Kötelezettségek beruházásokra</t>
  </si>
  <si>
    <t>Kötelezettségek felújításokra</t>
  </si>
  <si>
    <t>Kötelezettségek egyéb felhalmozási célú kiadásokra</t>
  </si>
  <si>
    <t>Kötelezettségek finanszírozási kiadásokra</t>
  </si>
  <si>
    <t>Belföldi összesen:</t>
  </si>
  <si>
    <t>II. Külföldi hitelezők</t>
  </si>
  <si>
    <t>Külföldi összesen:</t>
  </si>
  <si>
    <t>Adósságállomány mindösszesen:</t>
  </si>
  <si>
    <t>Áht. 91. § (2) bekezdés a) pontja szerinti tájékoztató adatok  - A költségvetési évet követő három év tervezett bevételi előirányzatainak és kiadási előirányzatainak keretszámai főbb csoportokban</t>
  </si>
  <si>
    <t>Áht. 91.§ (2) bekezdés b) pontja szerinti kimutatás - A helyi önkormányzat adósságának állománya</t>
  </si>
  <si>
    <t>Bevételi jogcím</t>
  </si>
  <si>
    <t>Kedvezmény nélkül elérhető bevétel</t>
  </si>
  <si>
    <t>Kedvezmények, mentességek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</si>
  <si>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</si>
  <si>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</si>
  <si>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</si>
  <si>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</si>
  <si>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</si>
  <si>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</si>
  <si>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</si>
  <si>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</si>
  <si>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</si>
  <si>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</si>
  <si>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</si>
  <si>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</si>
  <si>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</si>
  <si>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</si>
  <si>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</si>
  <si>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</si>
  <si>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</si>
  <si>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</si>
  <si>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</si>
  <si>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</si>
  <si>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</si>
  <si>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</si>
  <si>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</si>
  <si>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</si>
  <si>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</si>
  <si>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</si>
  <si>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</si>
  <si>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</si>
  <si>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</si>
  <si>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</si>
  <si>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</si>
  <si>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2020. évben az önkormányzat nem adott közvetett támogatást (kedvezményt).</t>
  </si>
  <si>
    <t>VAGYONKIMUTATÁS</t>
  </si>
  <si>
    <t xml:space="preserve"> a könyvviteli mérlegben értékkel szereplő eszközökről</t>
  </si>
  <si>
    <t>2020. év</t>
  </si>
  <si>
    <t>Adatok: ezer forintban!</t>
  </si>
  <si>
    <t>ESZKÖZÖK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</si>
  <si>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</si>
  <si>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</si>
  <si>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</si>
  <si>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</si>
  <si>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</si>
  <si>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</si>
  <si>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</si>
  <si>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</si>
  <si>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</si>
  <si>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</si>
  <si>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</si>
  <si>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</si>
  <si>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</si>
  <si>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</si>
  <si>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</si>
  <si>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</si>
  <si>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</si>
  <si>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</si>
  <si>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</si>
  <si>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</si>
  <si>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</si>
  <si>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</si>
  <si>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</si>
  <si>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</si>
  <si>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</si>
  <si>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</si>
  <si>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</si>
  <si>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</si>
  <si>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</si>
  <si>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</si>
  <si>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</si>
  <si>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</si>
  <si>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</si>
  <si>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</si>
  <si>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</si>
  <si>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</si>
  <si>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</si>
  <si>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</si>
  <si>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</si>
  <si>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</si>
  <si>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</si>
  <si>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</si>
  <si>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</si>
  <si>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</si>
  <si>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</si>
  <si>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</si>
  <si>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</si>
  <si>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</si>
  <si>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</si>
  <si>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</si>
  <si>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</si>
  <si>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</si>
  <si>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</si>
  <si>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</si>
  <si>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</si>
  <si>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</si>
  <si>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</si>
  <si>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</si>
  <si>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</si>
  <si>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</si>
  <si>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</si>
  <si>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</si>
  <si>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</si>
  <si>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</si>
  <si>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</si>
  <si>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</si>
  <si>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</si>
  <si>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</si>
  <si>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</si>
  <si>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</si>
  <si>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</si>
  <si>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</si>
  <si>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</si>
  <si>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</si>
  <si>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</si>
  <si>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</si>
  <si>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</si>
  <si>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</si>
  <si>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</si>
  <si>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</si>
  <si>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</si>
  <si>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</si>
  <si>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</si>
  <si>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</si>
  <si>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</si>
  <si>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</si>
  <si>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</si>
  <si>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</si>
  <si>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</si>
  <si>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</si>
  <si>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</si>
  <si>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</si>
  <si>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</si>
  <si>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</si>
  <si>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</si>
  <si>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</si>
  <si>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</si>
  <si>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</si>
  <si>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</si>
  <si>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</si>
  <si>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</si>
  <si>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</si>
  <si>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</si>
  <si>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</si>
  <si>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</si>
  <si>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</si>
  <si>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</si>
  <si>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</si>
  <si>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</si>
  <si>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</si>
  <si>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</si>
  <si>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</si>
  <si>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</si>
  <si>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</si>
  <si>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</si>
  <si>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</si>
  <si>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</si>
  <si>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</si>
  <si>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</si>
  <si>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</si>
  <si>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</si>
  <si>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</si>
  <si>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</si>
  <si>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A)</t>
  </si>
  <si>
    <t>B)</t>
  </si>
  <si>
    <t xml:space="preserve"> az érték nélkül nyilvántartott eszközökről</t>
  </si>
  <si>
    <t>C)</t>
  </si>
  <si>
    <t xml:space="preserve"> a könyvviteli mérlegben értékkel szereplő forrásokról</t>
  </si>
  <si>
    <t>B E V É T E L E K</t>
  </si>
  <si>
    <t>Ezer forintban</t>
  </si>
  <si>
    <t>2021.év</t>
  </si>
  <si>
    <t>2022.év</t>
  </si>
  <si>
    <t>2023.év</t>
  </si>
  <si>
    <t>I. Önkormányzat működési bevételei (2+3+4+5)</t>
  </si>
  <si>
    <t xml:space="preserve">Közhatalmi bevételek </t>
  </si>
  <si>
    <t xml:space="preserve">Működési bevételek </t>
  </si>
  <si>
    <t xml:space="preserve">Működési célú támogatások államháztartáson belülről </t>
  </si>
  <si>
    <t xml:space="preserve">Működési célú átvett pénzeszközök államháztartáson kívül </t>
  </si>
  <si>
    <t>II. Önkormányzat felhalmozási bevételei (7+8+9)</t>
  </si>
  <si>
    <t xml:space="preserve">7. </t>
  </si>
  <si>
    <t>Felhalmozási célú támogatások államháztartáson belülről</t>
  </si>
  <si>
    <t xml:space="preserve">Felhalmozási bevételek </t>
  </si>
  <si>
    <t xml:space="preserve">9. </t>
  </si>
  <si>
    <t>Felhalmozási célú átvett pénzeszközök</t>
  </si>
  <si>
    <t>KÖLTSÉGVETÉSI BEVÉTELEK ÖSSZESEN: ( 1.+6. )</t>
  </si>
  <si>
    <t>FINANSZÍROZÁSI BEVÉTELEK ÖSSZESEN ( 11.1.+11.2)</t>
  </si>
  <si>
    <t>11.1.</t>
  </si>
  <si>
    <t>11.2.</t>
  </si>
  <si>
    <t>KÖLTSÉGVETÉSI ÉS FINANSZÍROZÁSI BEVÉTELEK ÖSSZESEN (10+11)</t>
  </si>
  <si>
    <t>K I A D Á S O K</t>
  </si>
  <si>
    <t>Kiadási jogcímek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</si>
  <si>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</si>
  <si>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</si>
  <si>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</si>
  <si>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</si>
  <si>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</si>
  <si>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</si>
  <si>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</si>
  <si>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</si>
  <si>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</si>
  <si>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</si>
  <si>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</si>
  <si>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</si>
  <si>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2.1.</t>
  </si>
  <si>
    <t>Beruházások</t>
  </si>
  <si>
    <t>2.2.</t>
  </si>
  <si>
    <t>Felújítások</t>
  </si>
  <si>
    <t>2.3.</t>
  </si>
  <si>
    <t>Egyéb felhalmozási célú kiadások</t>
  </si>
  <si>
    <t>KÖLTSÉGVETÉSI KIADÁSOK ÖSSZESEN (1+2)</t>
  </si>
  <si>
    <t>FINANSZÍROZÁSI KIADÁSOK ÖSSZESEN (4.1+4.2)</t>
  </si>
  <si>
    <t>4.1.</t>
  </si>
  <si>
    <t>Működési célú finanszírozási kiadások 4.1.1.+…+4.1.7.)</t>
  </si>
  <si>
    <t>4.2.</t>
  </si>
  <si>
    <t>Felhalmozási célú finanszírozási kiadások (4.2.1.+...+4.2.8.)</t>
  </si>
  <si>
    <t>KÖLTSÉGVETÉSI ÉS FINANSZÍROZÁSI KIADÁSOK ÖSSZESEN: (3+4)</t>
  </si>
  <si>
    <t>Áht. 91.§ (2) bekezdés d) pontja szerinti tájékoztató adatok - a helyi önkormányzat tulajdonában álló gazdálkodó szervezetek működéséből származó kötelezettségek, részesedések alakulása</t>
  </si>
  <si>
    <t>2019.12.31-én</t>
  </si>
  <si>
    <t>2020.12.31-én</t>
  </si>
  <si>
    <t>befektetési forma</t>
  </si>
  <si>
    <t>névérték</t>
  </si>
  <si>
    <t>Borsodvíz Zrt.</t>
  </si>
  <si>
    <t>részvény</t>
  </si>
  <si>
    <t>könyv szerinti érték</t>
  </si>
  <si>
    <t>Összesen</t>
  </si>
  <si>
    <t>Áht. 91. § (2) bekezdés a) pontja szerinti tájékoztató adatok  - Közvetett támogatást tartalmazó kimutatás</t>
  </si>
  <si>
    <t>Áht. 91. § (2) bekezdés a) pontja szerinti tájékoztató adatok  - Többéves kihatással járó döntések számszerűsítése</t>
  </si>
  <si>
    <t>Áht. 91.§ (2) bekezdés d) pontja szerinti tájékoztató adatok - A helyi önkormányzat tulajdonában álló gazdálkodó szervezetek működéséből származó kötelezettségek, részesedések alakulása</t>
  </si>
  <si>
    <t>Értéke
(E 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</si>
  <si>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</si>
  <si>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</si>
  <si>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</si>
  <si>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</si>
  <si>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</si>
  <si>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</si>
  <si>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</si>
  <si>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</si>
  <si>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</si>
  <si>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</si>
  <si>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</si>
  <si>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</si>
  <si>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</si>
  <si>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</si>
  <si>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</si>
  <si>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</si>
  <si>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</si>
  <si>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</si>
  <si>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</si>
  <si>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</si>
  <si>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Az államháztartásról szóló 2011. évi CXCV. törvény (továbbiakban: Áht.) 91.§ (2) bekezdésében meghatározott kimutatásokat és mérlegeket az alábbi tájékoztató táblázatok tartalmazzák:</t>
  </si>
  <si>
    <t xml:space="preserve"> a) Gst. 3. §-a szerinti adósságot keletkeztető ügylete az önkormányzatnak 2020. december 31-én nem volt.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</si>
</sst>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"/>
    <numFmt numFmtId="165" formatCode="#,###__"/>
    <numFmt numFmtId="166" formatCode="00"/>
    <numFmt numFmtId="167" formatCode="#,###__;\-#,###__"/>
    <numFmt numFmtId="168" formatCode="#,###\ _F_t;\-#,###\ _F_t"/>
  </numFmts>
  <fonts count="66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"/>
      <family val="1"/>
      <charset val="238"/>
    </font>
    <font>
      <i/>
      <sz val="8"/>
      <name val="Times New Roman CE"/>
      <charset val="238"/>
    </font>
    <font>
      <b/>
      <sz val="9"/>
      <name val="Times New Roman"/>
      <family val="1"/>
      <charset val="238"/>
    </font>
    <font>
      <i/>
      <sz val="12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i/>
      <sz val="10"/>
      <name val="Times New Roman CE"/>
      <charset val="238"/>
    </font>
    <font>
      <sz val="8"/>
      <color rgb="FF00000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0" tint="-0.499984740745262"/>
      <name val="Times New Roman CE"/>
      <family val="1"/>
      <charset val="238"/>
    </font>
    <font>
      <b/>
      <sz val="12"/>
      <color theme="0" tint="-0.499984740745262"/>
      <name val="Times New Roman"/>
      <family val="1"/>
      <charset val="238"/>
    </font>
    <font>
      <b/>
      <i/>
      <sz val="10"/>
      <color theme="0" tint="-0.499984740745262"/>
      <name val="Times New Roman CE"/>
      <family val="1"/>
      <charset val="238"/>
    </font>
    <font>
      <b/>
      <sz val="9"/>
      <color theme="0" tint="-0.499984740745262"/>
      <name val="Times New Roman CE"/>
      <family val="1"/>
      <charset val="238"/>
    </font>
    <font>
      <b/>
      <sz val="8"/>
      <color theme="0" tint="-0.499984740745262"/>
      <name val="Times New Roman CE"/>
      <family val="1"/>
      <charset val="238"/>
    </font>
    <font>
      <sz val="8"/>
      <color theme="0" tint="-0.499984740745262"/>
      <name val="Times New Roman CE"/>
      <charset val="238"/>
    </font>
    <font>
      <sz val="8"/>
      <color theme="0" tint="-0.499984740745262"/>
      <name val="Times New Roman"/>
      <family val="1"/>
      <charset val="238"/>
    </font>
    <font>
      <b/>
      <sz val="8"/>
      <color theme="0" tint="-0.499984740745262"/>
      <name val="Times New Roman CE"/>
      <charset val="238"/>
    </font>
    <font>
      <b/>
      <sz val="9"/>
      <color theme="0" tint="-0.499984740745262"/>
      <name val="Times New Roman CE"/>
      <charset val="238"/>
    </font>
    <font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9"/>
      <name val="Times New Roman CE"/>
      <family val="1"/>
      <charset val="238"/>
    </font>
    <font>
      <b/>
      <sz val="12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name val="Times New Roman CE"/>
      <charset val="238"/>
    </font>
    <font>
      <b/>
      <i/>
      <sz val="8"/>
      <name val="Times New Roman CE"/>
      <charset val="238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1" fillId="0" borderId="0"/>
    <xf numFmtId="0" fontId="21" fillId="0" borderId="0"/>
    <xf numFmtId="0" fontId="6" fillId="0" borderId="0"/>
    <xf numFmtId="0" fontId="50" fillId="0" borderId="0"/>
    <xf numFmtId="0" fontId="21" fillId="0" borderId="0"/>
    <xf numFmtId="0" fontId="1" fillId="0" borderId="0"/>
  </cellStyleXfs>
  <cellXfs count="37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horizontal="left" vertical="center" wrapText="1" indent="1"/>
    </xf>
    <xf numFmtId="164" fontId="11" fillId="0" borderId="6" xfId="1" applyNumberFormat="1" applyFont="1" applyBorder="1" applyAlignment="1">
      <alignment horizontal="righ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8" xfId="1" applyNumberFormat="1" applyFont="1" applyBorder="1" applyAlignment="1">
      <alignment horizontal="right" vertical="center" wrapText="1" indent="1"/>
    </xf>
    <xf numFmtId="0" fontId="12" fillId="0" borderId="9" xfId="1" applyFont="1" applyBorder="1" applyAlignment="1">
      <alignment horizontal="left" vertical="center" wrapText="1" indent="1"/>
    </xf>
    <xf numFmtId="0" fontId="12" fillId="0" borderId="10" xfId="1" applyFont="1" applyBorder="1" applyAlignment="1">
      <alignment horizontal="left" vertical="center" wrapText="1" indent="1"/>
    </xf>
    <xf numFmtId="164" fontId="12" fillId="0" borderId="11" xfId="1" applyNumberFormat="1" applyFont="1" applyBorder="1" applyAlignment="1">
      <alignment horizontal="right" vertical="center" wrapText="1" indent="1"/>
    </xf>
    <xf numFmtId="0" fontId="12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center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vertical="center" wrapText="1"/>
    </xf>
    <xf numFmtId="164" fontId="11" fillId="0" borderId="4" xfId="1" applyNumberFormat="1" applyFont="1" applyBorder="1" applyAlignment="1">
      <alignment horizontal="right" vertical="center" wrapText="1" indent="1"/>
    </xf>
    <xf numFmtId="49" fontId="12" fillId="0" borderId="15" xfId="1" applyNumberFormat="1" applyFont="1" applyBorder="1" applyAlignment="1">
      <alignment horizontal="left" vertical="center" wrapText="1" indent="1"/>
    </xf>
    <xf numFmtId="0" fontId="12" fillId="0" borderId="16" xfId="1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49" fontId="12" fillId="0" borderId="9" xfId="1" applyNumberFormat="1" applyFont="1" applyBorder="1" applyAlignment="1">
      <alignment horizontal="left" vertical="center" wrapText="1" indent="1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1"/>
    </xf>
    <xf numFmtId="49" fontId="12" fillId="0" borderId="20" xfId="1" applyNumberFormat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164" fontId="16" fillId="0" borderId="4" xfId="1" applyNumberFormat="1" applyFont="1" applyBorder="1" applyAlignment="1">
      <alignment horizontal="right" vertical="center" wrapText="1" indent="1"/>
    </xf>
    <xf numFmtId="164" fontId="14" fillId="0" borderId="17" xfId="1" applyNumberFormat="1" applyFont="1" applyBorder="1" applyAlignment="1">
      <alignment horizontal="right" vertical="center" wrapText="1" indent="1"/>
    </xf>
    <xf numFmtId="164" fontId="18" fillId="0" borderId="11" xfId="1" applyNumberFormat="1" applyFont="1" applyBorder="1" applyAlignment="1">
      <alignment horizontal="right" vertical="center" wrapText="1" inden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0" fontId="1" fillId="0" borderId="0" xfId="1"/>
    <xf numFmtId="0" fontId="1" fillId="0" borderId="0" xfId="1" applyAlignment="1">
      <alignment horizontal="right" vertical="center" indent="1"/>
    </xf>
    <xf numFmtId="0" fontId="12" fillId="0" borderId="21" xfId="1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right" vertical="center"/>
    </xf>
    <xf numFmtId="0" fontId="12" fillId="0" borderId="0" xfId="1" applyFont="1"/>
    <xf numFmtId="0" fontId="23" fillId="0" borderId="0" xfId="1" applyFont="1"/>
    <xf numFmtId="0" fontId="13" fillId="0" borderId="7" xfId="2" applyFont="1" applyBorder="1" applyAlignment="1">
      <alignment horizontal="left" vertical="center" wrapText="1" indent="1"/>
    </xf>
    <xf numFmtId="49" fontId="15" fillId="0" borderId="2" xfId="2" applyNumberFormat="1" applyFont="1" applyBorder="1" applyAlignment="1">
      <alignment horizontal="left" vertical="center" wrapText="1" indent="1"/>
    </xf>
    <xf numFmtId="0" fontId="15" fillId="0" borderId="3" xfId="2" applyFont="1" applyBorder="1" applyAlignment="1">
      <alignment horizontal="left" vertical="center" wrapText="1" indent="1"/>
    </xf>
    <xf numFmtId="0" fontId="24" fillId="0" borderId="0" xfId="1" applyFont="1"/>
    <xf numFmtId="49" fontId="13" fillId="0" borderId="15" xfId="2" applyNumberFormat="1" applyFont="1" applyBorder="1" applyAlignment="1">
      <alignment horizontal="left" vertical="center" wrapText="1" indent="1"/>
    </xf>
    <xf numFmtId="0" fontId="17" fillId="0" borderId="16" xfId="2" applyFont="1" applyBorder="1" applyAlignment="1">
      <alignment horizontal="left" vertical="center" wrapText="1" indent="1"/>
    </xf>
    <xf numFmtId="49" fontId="13" fillId="0" borderId="9" xfId="2" applyNumberFormat="1" applyFont="1" applyBorder="1" applyAlignment="1">
      <alignment horizontal="left" vertical="center" wrapText="1" indent="1"/>
    </xf>
    <xf numFmtId="0" fontId="19" fillId="0" borderId="2" xfId="2" applyFont="1" applyBorder="1" applyAlignment="1">
      <alignment horizontal="left" vertical="center" wrapText="1" indent="1"/>
    </xf>
    <xf numFmtId="0" fontId="19" fillId="0" borderId="3" xfId="2" applyFont="1" applyBorder="1" applyAlignment="1">
      <alignment horizontal="left" vertical="center" wrapText="1" indent="1"/>
    </xf>
    <xf numFmtId="0" fontId="13" fillId="0" borderId="10" xfId="2" applyFont="1" applyBorder="1" applyAlignment="1">
      <alignment horizontal="left" vertical="center" wrapText="1" indent="1"/>
    </xf>
    <xf numFmtId="0" fontId="13" fillId="0" borderId="13" xfId="2" applyFont="1" applyBorder="1" applyAlignment="1">
      <alignment horizontal="left" vertical="center" wrapText="1" indent="1"/>
    </xf>
    <xf numFmtId="0" fontId="13" fillId="0" borderId="21" xfId="2" applyFont="1" applyBorder="1" applyAlignment="1">
      <alignment horizontal="left" vertical="center" wrapText="1" indent="1"/>
    </xf>
    <xf numFmtId="0" fontId="22" fillId="0" borderId="0" xfId="2" applyFont="1" applyAlignment="1">
      <alignment horizontal="right"/>
    </xf>
    <xf numFmtId="0" fontId="21" fillId="0" borderId="0" xfId="3"/>
    <xf numFmtId="164" fontId="21" fillId="0" borderId="0" xfId="3" applyNumberFormat="1" applyAlignment="1" applyProtection="1">
      <alignment horizontal="center" vertical="center" wrapText="1"/>
      <protection locked="0"/>
    </xf>
    <xf numFmtId="164" fontId="21" fillId="0" borderId="0" xfId="3" applyNumberFormat="1" applyAlignment="1" applyProtection="1">
      <alignment vertical="center" wrapText="1"/>
      <protection locked="0"/>
    </xf>
    <xf numFmtId="164" fontId="9" fillId="0" borderId="0" xfId="3" applyNumberFormat="1" applyFont="1" applyAlignment="1" applyProtection="1">
      <alignment horizontal="right" vertical="center"/>
      <protection locked="0"/>
    </xf>
    <xf numFmtId="164" fontId="10" fillId="0" borderId="22" xfId="3" applyNumberFormat="1" applyFont="1" applyBorder="1" applyAlignment="1">
      <alignment horizontal="centerContinuous" vertical="center"/>
    </xf>
    <xf numFmtId="164" fontId="10" fillId="0" borderId="23" xfId="3" applyNumberFormat="1" applyFont="1" applyBorder="1" applyAlignment="1">
      <alignment horizontal="centerContinuous" vertical="center"/>
    </xf>
    <xf numFmtId="164" fontId="10" fillId="0" borderId="24" xfId="3" applyNumberFormat="1" applyFont="1" applyBorder="1" applyAlignment="1">
      <alignment horizontal="centerContinuous" vertical="center"/>
    </xf>
    <xf numFmtId="164" fontId="10" fillId="0" borderId="27" xfId="3" applyNumberFormat="1" applyFont="1" applyBorder="1" applyAlignment="1">
      <alignment horizontal="center" vertical="center"/>
    </xf>
    <xf numFmtId="164" fontId="10" fillId="0" borderId="28" xfId="3" applyNumberFormat="1" applyFont="1" applyBorder="1" applyAlignment="1">
      <alignment horizontal="center" vertical="center" wrapText="1"/>
    </xf>
    <xf numFmtId="164" fontId="11" fillId="0" borderId="30" xfId="3" applyNumberFormat="1" applyFont="1" applyBorder="1" applyAlignment="1">
      <alignment horizontal="center" vertical="center" wrapText="1"/>
    </xf>
    <xf numFmtId="164" fontId="11" fillId="0" borderId="3" xfId="3" applyNumberFormat="1" applyFont="1" applyBorder="1" applyAlignment="1">
      <alignment horizontal="center" vertical="center" wrapText="1"/>
    </xf>
    <xf numFmtId="164" fontId="11" fillId="0" borderId="31" xfId="3" applyNumberFormat="1" applyFont="1" applyBorder="1" applyAlignment="1">
      <alignment horizontal="center" vertical="center" wrapText="1"/>
    </xf>
    <xf numFmtId="164" fontId="11" fillId="0" borderId="32" xfId="3" applyNumberFormat="1" applyFont="1" applyBorder="1" applyAlignment="1">
      <alignment horizontal="center" vertical="center" wrapText="1"/>
    </xf>
    <xf numFmtId="164" fontId="11" fillId="0" borderId="33" xfId="3" applyNumberFormat="1" applyFont="1" applyBorder="1" applyAlignment="1">
      <alignment horizontal="right" vertical="center" wrapText="1" indent="1"/>
    </xf>
    <xf numFmtId="164" fontId="16" fillId="0" borderId="34" xfId="3" applyNumberFormat="1" applyFont="1" applyBorder="1" applyAlignment="1">
      <alignment horizontal="left" vertical="center" wrapText="1" indent="1"/>
    </xf>
    <xf numFmtId="1" fontId="26" fillId="2" borderId="34" xfId="3" applyNumberFormat="1" applyFont="1" applyFill="1" applyBorder="1" applyAlignment="1">
      <alignment horizontal="center" vertical="center" wrapText="1"/>
    </xf>
    <xf numFmtId="164" fontId="16" fillId="0" borderId="34" xfId="3" applyNumberFormat="1" applyFont="1" applyBorder="1" applyAlignment="1">
      <alignment vertical="center" wrapText="1"/>
    </xf>
    <xf numFmtId="164" fontId="16" fillId="0" borderId="22" xfId="3" applyNumberFormat="1" applyFont="1" applyBorder="1" applyAlignment="1">
      <alignment vertical="center" wrapText="1"/>
    </xf>
    <xf numFmtId="164" fontId="16" fillId="0" borderId="35" xfId="3" applyNumberFormat="1" applyFont="1" applyBorder="1" applyAlignment="1">
      <alignment vertical="center" wrapText="1"/>
    </xf>
    <xf numFmtId="164" fontId="11" fillId="0" borderId="9" xfId="3" applyNumberFormat="1" applyFont="1" applyBorder="1" applyAlignment="1">
      <alignment horizontal="right" vertical="center" wrapText="1" indent="1"/>
    </xf>
    <xf numFmtId="164" fontId="12" fillId="0" borderId="10" xfId="3" applyNumberFormat="1" applyFont="1" applyBorder="1" applyAlignment="1" applyProtection="1">
      <alignment horizontal="left" vertical="center" wrapText="1" indent="1"/>
      <protection locked="0"/>
    </xf>
    <xf numFmtId="1" fontId="23" fillId="0" borderId="10" xfId="3" applyNumberFormat="1" applyFont="1" applyBorder="1" applyAlignment="1" applyProtection="1">
      <alignment horizontal="center" vertical="center" wrapText="1"/>
      <protection locked="0"/>
    </xf>
    <xf numFmtId="164" fontId="12" fillId="0" borderId="10" xfId="3" applyNumberFormat="1" applyFont="1" applyBorder="1" applyAlignment="1" applyProtection="1">
      <alignment vertical="center" wrapText="1"/>
      <protection locked="0"/>
    </xf>
    <xf numFmtId="164" fontId="12" fillId="0" borderId="36" xfId="3" applyNumberFormat="1" applyFont="1" applyBorder="1" applyAlignment="1" applyProtection="1">
      <alignment vertical="center" wrapText="1"/>
      <protection locked="0"/>
    </xf>
    <xf numFmtId="164" fontId="12" fillId="0" borderId="37" xfId="3" applyNumberFormat="1" applyFont="1" applyBorder="1" applyAlignment="1">
      <alignment vertical="center" wrapText="1"/>
    </xf>
    <xf numFmtId="164" fontId="16" fillId="0" borderId="10" xfId="3" applyNumberFormat="1" applyFont="1" applyBorder="1" applyAlignment="1">
      <alignment horizontal="left" vertical="center" wrapText="1" indent="1"/>
    </xf>
    <xf numFmtId="1" fontId="26" fillId="2" borderId="10" xfId="3" applyNumberFormat="1" applyFont="1" applyFill="1" applyBorder="1" applyAlignment="1">
      <alignment horizontal="center" vertical="center" wrapText="1"/>
    </xf>
    <xf numFmtId="164" fontId="16" fillId="0" borderId="10" xfId="3" applyNumberFormat="1" applyFont="1" applyBorder="1" applyAlignment="1">
      <alignment vertical="center" wrapText="1"/>
    </xf>
    <xf numFmtId="164" fontId="16" fillId="0" borderId="36" xfId="3" applyNumberFormat="1" applyFont="1" applyBorder="1" applyAlignment="1">
      <alignment vertical="center" wrapText="1"/>
    </xf>
    <xf numFmtId="164" fontId="16" fillId="0" borderId="37" xfId="3" applyNumberFormat="1" applyFont="1" applyBorder="1" applyAlignment="1">
      <alignment vertical="center" wrapText="1"/>
    </xf>
    <xf numFmtId="0" fontId="23" fillId="0" borderId="16" xfId="1" applyFont="1" applyBorder="1" applyAlignment="1" applyProtection="1">
      <alignment wrapText="1"/>
      <protection locked="0"/>
    </xf>
    <xf numFmtId="164" fontId="11" fillId="0" borderId="10" xfId="3" applyNumberFormat="1" applyFont="1" applyBorder="1" applyAlignment="1">
      <alignment horizontal="left" vertical="center" wrapText="1" indent="1"/>
    </xf>
    <xf numFmtId="164" fontId="11" fillId="0" borderId="38" xfId="3" applyNumberFormat="1" applyFont="1" applyBorder="1" applyAlignment="1">
      <alignment horizontal="right" vertical="center" wrapText="1" indent="1"/>
    </xf>
    <xf numFmtId="164" fontId="16" fillId="0" borderId="39" xfId="3" applyNumberFormat="1" applyFont="1" applyBorder="1" applyAlignment="1">
      <alignment horizontal="left" vertical="center" wrapText="1" indent="1"/>
    </xf>
    <xf numFmtId="1" fontId="26" fillId="2" borderId="21" xfId="3" applyNumberFormat="1" applyFont="1" applyFill="1" applyBorder="1" applyAlignment="1">
      <alignment horizontal="center" vertical="center" wrapText="1"/>
    </xf>
    <xf numFmtId="164" fontId="16" fillId="0" borderId="39" xfId="3" applyNumberFormat="1" applyFont="1" applyBorder="1" applyAlignment="1">
      <alignment vertical="center" wrapText="1"/>
    </xf>
    <xf numFmtId="164" fontId="16" fillId="0" borderId="40" xfId="3" applyNumberFormat="1" applyFont="1" applyBorder="1" applyAlignment="1">
      <alignment vertical="center" wrapText="1"/>
    </xf>
    <xf numFmtId="1" fontId="23" fillId="0" borderId="40" xfId="3" applyNumberFormat="1" applyFont="1" applyBorder="1" applyAlignment="1" applyProtection="1">
      <alignment horizontal="center" vertical="center" wrapText="1"/>
      <protection locked="0"/>
    </xf>
    <xf numFmtId="164" fontId="12" fillId="0" borderId="39" xfId="3" applyNumberFormat="1" applyFont="1" applyBorder="1" applyAlignment="1" applyProtection="1">
      <alignment vertical="center" wrapText="1"/>
      <protection locked="0"/>
    </xf>
    <xf numFmtId="164" fontId="12" fillId="0" borderId="40" xfId="3" applyNumberFormat="1" applyFont="1" applyBorder="1" applyAlignment="1" applyProtection="1">
      <alignment vertical="center" wrapText="1"/>
      <protection locked="0"/>
    </xf>
    <xf numFmtId="164" fontId="11" fillId="0" borderId="2" xfId="3" applyNumberFormat="1" applyFont="1" applyBorder="1" applyAlignment="1">
      <alignment horizontal="right" vertical="center" wrapText="1" indent="1"/>
    </xf>
    <xf numFmtId="164" fontId="11" fillId="0" borderId="3" xfId="3" applyNumberFormat="1" applyFont="1" applyBorder="1" applyAlignment="1">
      <alignment horizontal="left" vertical="center" wrapText="1" indent="1"/>
    </xf>
    <xf numFmtId="1" fontId="12" fillId="2" borderId="31" xfId="3" applyNumberFormat="1" applyFont="1" applyFill="1" applyBorder="1" applyAlignment="1">
      <alignment vertical="center" wrapText="1"/>
    </xf>
    <xf numFmtId="164" fontId="16" fillId="0" borderId="3" xfId="3" applyNumberFormat="1" applyFont="1" applyBorder="1" applyAlignment="1">
      <alignment vertical="center" wrapText="1"/>
    </xf>
    <xf numFmtId="164" fontId="16" fillId="0" borderId="31" xfId="3" applyNumberFormat="1" applyFont="1" applyBorder="1" applyAlignment="1">
      <alignment vertical="center" wrapText="1"/>
    </xf>
    <xf numFmtId="164" fontId="16" fillId="0" borderId="41" xfId="3" applyNumberFormat="1" applyFont="1" applyBorder="1" applyAlignment="1">
      <alignment vertical="center" wrapText="1"/>
    </xf>
    <xf numFmtId="0" fontId="21" fillId="0" borderId="0" xfId="2"/>
    <xf numFmtId="0" fontId="28" fillId="0" borderId="0" xfId="2" applyFont="1" applyAlignment="1">
      <alignment horizontal="right"/>
    </xf>
    <xf numFmtId="0" fontId="24" fillId="0" borderId="2" xfId="2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/>
    </xf>
    <xf numFmtId="0" fontId="27" fillId="0" borderId="4" xfId="2" applyFont="1" applyBorder="1" applyAlignment="1">
      <alignment horizontal="center" vertical="center" wrapText="1"/>
    </xf>
    <xf numFmtId="0" fontId="21" fillId="0" borderId="0" xfId="2" applyAlignment="1">
      <alignment horizontal="center"/>
    </xf>
    <xf numFmtId="0" fontId="21" fillId="0" borderId="15" xfId="2" applyBorder="1" applyAlignment="1">
      <alignment horizontal="center" vertical="center"/>
    </xf>
    <xf numFmtId="0" fontId="21" fillId="0" borderId="16" xfId="2" applyBorder="1" applyAlignment="1" applyProtection="1">
      <alignment horizontal="left" vertical="center" wrapText="1" indent="1"/>
      <protection locked="0"/>
    </xf>
    <xf numFmtId="165" fontId="29" fillId="0" borderId="17" xfId="2" applyNumberFormat="1" applyFont="1" applyBorder="1" applyAlignment="1">
      <alignment horizontal="right" vertical="center"/>
    </xf>
    <xf numFmtId="0" fontId="21" fillId="0" borderId="9" xfId="2" applyBorder="1" applyAlignment="1">
      <alignment horizontal="center" vertical="center"/>
    </xf>
    <xf numFmtId="0" fontId="30" fillId="0" borderId="10" xfId="2" applyFont="1" applyBorder="1" applyAlignment="1">
      <alignment horizontal="left" vertical="center" indent="5"/>
    </xf>
    <xf numFmtId="165" fontId="31" fillId="0" borderId="11" xfId="2" applyNumberFormat="1" applyFont="1" applyBorder="1" applyAlignment="1" applyProtection="1">
      <alignment horizontal="right" vertical="center"/>
      <protection locked="0"/>
    </xf>
    <xf numFmtId="0" fontId="21" fillId="0" borderId="10" xfId="2" applyBorder="1" applyAlignment="1">
      <alignment horizontal="left" vertical="center" indent="1"/>
    </xf>
    <xf numFmtId="0" fontId="21" fillId="0" borderId="20" xfId="2" applyBorder="1" applyAlignment="1">
      <alignment horizontal="center" vertical="center"/>
    </xf>
    <xf numFmtId="0" fontId="21" fillId="0" borderId="21" xfId="2" applyBorder="1" applyAlignment="1">
      <alignment horizontal="left" vertical="center" indent="1"/>
    </xf>
    <xf numFmtId="165" fontId="31" fillId="0" borderId="18" xfId="2" applyNumberFormat="1" applyFont="1" applyBorder="1" applyAlignment="1" applyProtection="1">
      <alignment horizontal="right" vertical="center"/>
      <protection locked="0"/>
    </xf>
    <xf numFmtId="0" fontId="21" fillId="0" borderId="33" xfId="2" applyBorder="1" applyAlignment="1">
      <alignment horizontal="center" vertical="center"/>
    </xf>
    <xf numFmtId="0" fontId="21" fillId="0" borderId="34" xfId="2" applyBorder="1" applyAlignment="1" applyProtection="1">
      <alignment horizontal="left" vertical="center" wrapText="1" indent="1"/>
      <protection locked="0"/>
    </xf>
    <xf numFmtId="165" fontId="29" fillId="0" borderId="42" xfId="2" applyNumberFormat="1" applyFont="1" applyBorder="1" applyAlignment="1">
      <alignment horizontal="right" vertical="center"/>
    </xf>
    <xf numFmtId="165" fontId="21" fillId="0" borderId="0" xfId="2" applyNumberFormat="1"/>
    <xf numFmtId="0" fontId="21" fillId="0" borderId="43" xfId="2" applyBorder="1" applyAlignment="1">
      <alignment horizontal="center" vertical="center"/>
    </xf>
    <xf numFmtId="0" fontId="30" fillId="0" borderId="44" xfId="2" applyFont="1" applyBorder="1" applyAlignment="1">
      <alignment horizontal="left" vertical="center" indent="5"/>
    </xf>
    <xf numFmtId="165" fontId="31" fillId="0" borderId="28" xfId="2" applyNumberFormat="1" applyFont="1" applyBorder="1" applyAlignment="1" applyProtection="1">
      <alignment horizontal="right" vertical="center"/>
      <protection locked="0"/>
    </xf>
    <xf numFmtId="164" fontId="6" fillId="0" borderId="0" xfId="1" applyNumberFormat="1" applyFont="1" applyAlignment="1">
      <alignment vertical="center" wrapText="1"/>
    </xf>
    <xf numFmtId="0" fontId="21" fillId="0" borderId="0" xfId="2" applyAlignment="1">
      <alignment horizontal="right"/>
    </xf>
    <xf numFmtId="0" fontId="10" fillId="0" borderId="3" xfId="3" applyFont="1" applyBorder="1" applyAlignment="1">
      <alignment horizontal="center" vertical="center" wrapText="1"/>
    </xf>
    <xf numFmtId="0" fontId="10" fillId="0" borderId="3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/>
    </xf>
    <xf numFmtId="0" fontId="14" fillId="0" borderId="10" xfId="3" applyFont="1" applyBorder="1" applyAlignment="1">
      <alignment vertical="center" wrapText="1"/>
    </xf>
    <xf numFmtId="164" fontId="14" fillId="0" borderId="10" xfId="3" applyNumberFormat="1" applyFont="1" applyBorder="1" applyAlignment="1" applyProtection="1">
      <alignment vertical="center"/>
      <protection locked="0"/>
    </xf>
    <xf numFmtId="164" fontId="14" fillId="0" borderId="36" xfId="3" applyNumberFormat="1" applyFont="1" applyBorder="1" applyAlignment="1" applyProtection="1">
      <alignment vertical="center"/>
      <protection locked="0"/>
    </xf>
    <xf numFmtId="164" fontId="16" fillId="0" borderId="36" xfId="3" applyNumberFormat="1" applyFont="1" applyBorder="1" applyAlignment="1">
      <alignment vertical="center"/>
    </xf>
    <xf numFmtId="164" fontId="16" fillId="0" borderId="11" xfId="3" applyNumberFormat="1" applyFont="1" applyBorder="1" applyAlignment="1">
      <alignment vertical="center"/>
    </xf>
    <xf numFmtId="0" fontId="35" fillId="0" borderId="10" xfId="3" applyFont="1" applyBorder="1" applyAlignment="1">
      <alignment wrapText="1"/>
    </xf>
    <xf numFmtId="0" fontId="14" fillId="0" borderId="20" xfId="3" applyFont="1" applyBorder="1" applyAlignment="1">
      <alignment horizontal="center" vertical="center"/>
    </xf>
    <xf numFmtId="164" fontId="14" fillId="0" borderId="21" xfId="3" applyNumberFormat="1" applyFont="1" applyBorder="1" applyAlignment="1" applyProtection="1">
      <alignment vertical="center"/>
      <protection locked="0"/>
    </xf>
    <xf numFmtId="164" fontId="14" fillId="0" borderId="49" xfId="3" applyNumberFormat="1" applyFont="1" applyBorder="1" applyAlignment="1" applyProtection="1">
      <alignment vertical="center"/>
      <protection locked="0"/>
    </xf>
    <xf numFmtId="0" fontId="35" fillId="0" borderId="0" xfId="3" applyFont="1" applyAlignment="1">
      <alignment wrapText="1"/>
    </xf>
    <xf numFmtId="0" fontId="14" fillId="0" borderId="44" xfId="3" applyFont="1" applyBorder="1" applyAlignment="1">
      <alignment vertical="center" wrapText="1"/>
    </xf>
    <xf numFmtId="164" fontId="14" fillId="0" borderId="44" xfId="3" applyNumberFormat="1" applyFont="1" applyBorder="1" applyAlignment="1" applyProtection="1">
      <alignment vertical="center"/>
      <protection locked="0"/>
    </xf>
    <xf numFmtId="164" fontId="14" fillId="0" borderId="27" xfId="3" applyNumberFormat="1" applyFont="1" applyBorder="1" applyAlignment="1" applyProtection="1">
      <alignment vertical="center"/>
      <protection locked="0"/>
    </xf>
    <xf numFmtId="164" fontId="16" fillId="0" borderId="3" xfId="3" applyNumberFormat="1" applyFont="1" applyBorder="1" applyAlignment="1">
      <alignment vertical="center"/>
    </xf>
    <xf numFmtId="164" fontId="16" fillId="0" borderId="31" xfId="3" applyNumberFormat="1" applyFont="1" applyBorder="1" applyAlignment="1">
      <alignment vertical="center"/>
    </xf>
    <xf numFmtId="164" fontId="16" fillId="0" borderId="4" xfId="3" applyNumberFormat="1" applyFont="1" applyBorder="1" applyAlignment="1">
      <alignment vertical="center"/>
    </xf>
    <xf numFmtId="164" fontId="16" fillId="0" borderId="18" xfId="3" applyNumberFormat="1" applyFont="1" applyBorder="1" applyAlignment="1">
      <alignment vertical="center"/>
    </xf>
    <xf numFmtId="164" fontId="29" fillId="0" borderId="3" xfId="3" applyNumberFormat="1" applyFont="1" applyBorder="1" applyAlignment="1">
      <alignment vertical="center"/>
    </xf>
    <xf numFmtId="164" fontId="32" fillId="0" borderId="0" xfId="1" applyNumberFormat="1" applyFont="1" applyAlignment="1">
      <alignment vertical="center" wrapText="1"/>
    </xf>
    <xf numFmtId="164" fontId="32" fillId="0" borderId="0" xfId="1" applyNumberFormat="1" applyFont="1" applyAlignment="1">
      <alignment horizontal="center" vertical="center" wrapText="1"/>
    </xf>
    <xf numFmtId="0" fontId="38" fillId="0" borderId="0" xfId="0" applyFont="1" applyAlignment="1"/>
    <xf numFmtId="164" fontId="40" fillId="0" borderId="0" xfId="3" applyNumberFormat="1" applyFont="1" applyAlignment="1">
      <alignment horizontal="center" vertical="center" wrapText="1"/>
    </xf>
    <xf numFmtId="0" fontId="41" fillId="0" borderId="0" xfId="3" applyFont="1" applyAlignment="1">
      <alignment horizontal="center" wrapText="1"/>
    </xf>
    <xf numFmtId="164" fontId="40" fillId="0" borderId="0" xfId="3" applyNumberFormat="1" applyFont="1" applyAlignment="1">
      <alignment vertical="center" wrapText="1"/>
    </xf>
    <xf numFmtId="164" fontId="42" fillId="0" borderId="0" xfId="3" applyNumberFormat="1" applyFont="1" applyAlignment="1">
      <alignment horizontal="right" vertical="center"/>
    </xf>
    <xf numFmtId="0" fontId="43" fillId="0" borderId="2" xfId="3" applyFont="1" applyBorder="1" applyAlignment="1">
      <alignment horizontal="center" vertical="center" wrapText="1"/>
    </xf>
    <xf numFmtId="0" fontId="43" fillId="0" borderId="3" xfId="3" applyFont="1" applyBorder="1" applyAlignment="1">
      <alignment horizontal="center" vertical="center" wrapText="1"/>
    </xf>
    <xf numFmtId="0" fontId="43" fillId="0" borderId="4" xfId="3" applyFont="1" applyBorder="1" applyAlignment="1">
      <alignment horizontal="center" vertical="center" wrapText="1"/>
    </xf>
    <xf numFmtId="0" fontId="44" fillId="0" borderId="2" xfId="3" applyFont="1" applyBorder="1" applyAlignment="1">
      <alignment horizontal="center" vertical="center" wrapText="1"/>
    </xf>
    <xf numFmtId="0" fontId="44" fillId="0" borderId="3" xfId="3" applyFont="1" applyBorder="1" applyAlignment="1">
      <alignment horizontal="center" vertical="center" wrapText="1"/>
    </xf>
    <xf numFmtId="0" fontId="44" fillId="0" borderId="4" xfId="3" applyFont="1" applyBorder="1" applyAlignment="1">
      <alignment horizontal="center" vertical="center" wrapText="1"/>
    </xf>
    <xf numFmtId="0" fontId="45" fillId="0" borderId="33" xfId="3" applyFont="1" applyBorder="1" applyAlignment="1">
      <alignment horizontal="center" vertical="center" wrapText="1"/>
    </xf>
    <xf numFmtId="0" fontId="46" fillId="0" borderId="51" xfId="3" applyFont="1" applyBorder="1" applyAlignment="1">
      <alignment horizontal="left" vertical="center" wrapText="1" indent="1"/>
    </xf>
    <xf numFmtId="164" fontId="45" fillId="0" borderId="51" xfId="3" applyNumberFormat="1" applyFont="1" applyBorder="1" applyAlignment="1" applyProtection="1">
      <alignment horizontal="right" vertical="center" wrapText="1" indent="1"/>
      <protection locked="0"/>
    </xf>
    <xf numFmtId="164" fontId="45" fillId="0" borderId="17" xfId="3" applyNumberFormat="1" applyFont="1" applyBorder="1" applyAlignment="1" applyProtection="1">
      <alignment horizontal="right" vertical="center" wrapText="1" indent="1"/>
      <protection locked="0"/>
    </xf>
    <xf numFmtId="0" fontId="45" fillId="0" borderId="9" xfId="3" applyFont="1" applyBorder="1" applyAlignment="1">
      <alignment horizontal="center" vertical="center" wrapText="1"/>
    </xf>
    <xf numFmtId="0" fontId="46" fillId="0" borderId="19" xfId="3" applyFont="1" applyBorder="1" applyAlignment="1">
      <alignment horizontal="left" vertical="center" wrapText="1" indent="1"/>
    </xf>
    <xf numFmtId="164" fontId="45" fillId="0" borderId="19" xfId="3" applyNumberFormat="1" applyFont="1" applyBorder="1" applyAlignment="1" applyProtection="1">
      <alignment horizontal="right" vertical="center" wrapText="1" indent="1"/>
      <protection locked="0"/>
    </xf>
    <xf numFmtId="164" fontId="45" fillId="0" borderId="11" xfId="3" applyNumberFormat="1" applyFont="1" applyBorder="1" applyAlignment="1" applyProtection="1">
      <alignment horizontal="right" vertical="center" wrapText="1" indent="1"/>
      <protection locked="0"/>
    </xf>
    <xf numFmtId="0" fontId="46" fillId="0" borderId="19" xfId="3" applyFont="1" applyBorder="1" applyAlignment="1">
      <alignment horizontal="left" vertical="center" wrapText="1" indent="8"/>
    </xf>
    <xf numFmtId="0" fontId="45" fillId="0" borderId="16" xfId="3" applyFont="1" applyBorder="1" applyAlignment="1" applyProtection="1">
      <alignment vertical="center" wrapText="1"/>
      <protection locked="0"/>
    </xf>
    <xf numFmtId="164" fontId="45" fillId="0" borderId="10" xfId="3" applyNumberFormat="1" applyFont="1" applyBorder="1" applyAlignment="1" applyProtection="1">
      <alignment horizontal="right" vertical="center" wrapText="1" indent="1"/>
      <protection locked="0"/>
    </xf>
    <xf numFmtId="0" fontId="45" fillId="0" borderId="10" xfId="3" applyFont="1" applyBorder="1" applyAlignment="1" applyProtection="1">
      <alignment vertical="center" wrapText="1"/>
      <protection locked="0"/>
    </xf>
    <xf numFmtId="0" fontId="45" fillId="0" borderId="20" xfId="3" applyFont="1" applyBorder="1" applyAlignment="1">
      <alignment horizontal="center" vertical="center" wrapText="1"/>
    </xf>
    <xf numFmtId="0" fontId="45" fillId="0" borderId="44" xfId="3" applyFont="1" applyBorder="1" applyAlignment="1" applyProtection="1">
      <alignment vertical="center" wrapText="1"/>
      <protection locked="0"/>
    </xf>
    <xf numFmtId="164" fontId="45" fillId="0" borderId="44" xfId="3" applyNumberFormat="1" applyFont="1" applyBorder="1" applyAlignment="1" applyProtection="1">
      <alignment horizontal="right" vertical="center" wrapText="1" indent="1"/>
      <protection locked="0"/>
    </xf>
    <xf numFmtId="164" fontId="45" fillId="0" borderId="28" xfId="3" applyNumberFormat="1" applyFont="1" applyBorder="1" applyAlignment="1" applyProtection="1">
      <alignment horizontal="right" vertical="center" wrapText="1" indent="1"/>
      <protection locked="0"/>
    </xf>
    <xf numFmtId="0" fontId="47" fillId="0" borderId="2" xfId="3" applyFont="1" applyBorder="1" applyAlignment="1">
      <alignment horizontal="center" vertical="center" wrapText="1"/>
    </xf>
    <xf numFmtId="0" fontId="48" fillId="0" borderId="13" xfId="3" applyFont="1" applyBorder="1" applyAlignment="1">
      <alignment vertical="center" wrapText="1"/>
    </xf>
    <xf numFmtId="164" fontId="47" fillId="0" borderId="13" xfId="3" applyNumberFormat="1" applyFont="1" applyBorder="1" applyAlignment="1">
      <alignment vertical="center" wrapText="1"/>
    </xf>
    <xf numFmtId="164" fontId="47" fillId="0" borderId="48" xfId="3" applyNumberFormat="1" applyFont="1" applyBorder="1" applyAlignment="1">
      <alignment vertical="center" wrapText="1"/>
    </xf>
    <xf numFmtId="0" fontId="6" fillId="0" borderId="0" xfId="4"/>
    <xf numFmtId="0" fontId="13" fillId="0" borderId="0" xfId="4" applyFont="1"/>
    <xf numFmtId="0" fontId="51" fillId="0" borderId="0" xfId="4" applyFont="1"/>
    <xf numFmtId="3" fontId="6" fillId="0" borderId="0" xfId="4" applyNumberFormat="1"/>
    <xf numFmtId="3" fontId="6" fillId="0" borderId="0" xfId="4" applyNumberFormat="1" applyAlignment="1">
      <alignment horizontal="center"/>
    </xf>
    <xf numFmtId="0" fontId="55" fillId="0" borderId="43" xfId="4" applyFont="1" applyBorder="1" applyAlignment="1">
      <alignment horizontal="center" vertical="center" wrapText="1"/>
    </xf>
    <xf numFmtId="0" fontId="55" fillId="0" borderId="44" xfId="4" applyFont="1" applyBorder="1" applyAlignment="1">
      <alignment horizontal="center" vertical="center" wrapText="1"/>
    </xf>
    <xf numFmtId="0" fontId="55" fillId="0" borderId="28" xfId="4" applyFont="1" applyBorder="1" applyAlignment="1">
      <alignment horizontal="center" vertical="center" wrapText="1"/>
    </xf>
    <xf numFmtId="0" fontId="6" fillId="0" borderId="0" xfId="4" applyAlignment="1">
      <alignment horizontal="center" vertical="center"/>
    </xf>
    <xf numFmtId="0" fontId="15" fillId="0" borderId="33" xfId="4" applyFont="1" applyBorder="1" applyAlignment="1">
      <alignment vertical="center" wrapText="1"/>
    </xf>
    <xf numFmtId="166" fontId="12" fillId="0" borderId="34" xfId="6" applyNumberFormat="1" applyFont="1" applyBorder="1" applyAlignment="1">
      <alignment horizontal="center" vertical="center"/>
    </xf>
    <xf numFmtId="167" fontId="56" fillId="0" borderId="34" xfId="4" applyNumberFormat="1" applyFont="1" applyBorder="1" applyAlignment="1" applyProtection="1">
      <alignment horizontal="right" vertical="center" wrapText="1"/>
      <protection locked="0"/>
    </xf>
    <xf numFmtId="167" fontId="56" fillId="0" borderId="42" xfId="4" applyNumberFormat="1" applyFont="1" applyBorder="1" applyAlignment="1" applyProtection="1">
      <alignment horizontal="right" vertical="center" wrapText="1"/>
      <protection locked="0"/>
    </xf>
    <xf numFmtId="0" fontId="6" fillId="0" borderId="0" xfId="4" applyAlignment="1">
      <alignment vertical="center"/>
    </xf>
    <xf numFmtId="0" fontId="15" fillId="0" borderId="9" xfId="4" applyFont="1" applyBorder="1" applyAlignment="1">
      <alignment vertical="center" wrapText="1"/>
    </xf>
    <xf numFmtId="166" fontId="12" fillId="0" borderId="10" xfId="6" applyNumberFormat="1" applyFont="1" applyBorder="1" applyAlignment="1">
      <alignment horizontal="center" vertical="center"/>
    </xf>
    <xf numFmtId="167" fontId="56" fillId="0" borderId="10" xfId="4" applyNumberFormat="1" applyFont="1" applyBorder="1" applyAlignment="1">
      <alignment horizontal="right" vertical="center" wrapText="1"/>
    </xf>
    <xf numFmtId="167" fontId="56" fillId="0" borderId="11" xfId="4" applyNumberFormat="1" applyFont="1" applyBorder="1" applyAlignment="1">
      <alignment horizontal="right" vertical="center" wrapText="1"/>
    </xf>
    <xf numFmtId="0" fontId="17" fillId="0" borderId="9" xfId="4" applyFont="1" applyBorder="1" applyAlignment="1">
      <alignment horizontal="left" vertical="center" wrapText="1" indent="1"/>
    </xf>
    <xf numFmtId="167" fontId="57" fillId="0" borderId="10" xfId="4" applyNumberFormat="1" applyFont="1" applyBorder="1" applyAlignment="1" applyProtection="1">
      <alignment horizontal="right" vertical="center" wrapText="1"/>
      <protection locked="0"/>
    </xf>
    <xf numFmtId="167" fontId="57" fillId="0" borderId="11" xfId="4" applyNumberFormat="1" applyFont="1" applyBorder="1" applyAlignment="1" applyProtection="1">
      <alignment horizontal="right" vertical="center" wrapText="1"/>
      <protection locked="0"/>
    </xf>
    <xf numFmtId="167" fontId="13" fillId="0" borderId="10" xfId="4" applyNumberFormat="1" applyFont="1" applyBorder="1" applyAlignment="1" applyProtection="1">
      <alignment horizontal="right" vertical="center" wrapText="1"/>
      <protection locked="0"/>
    </xf>
    <xf numFmtId="167" fontId="13" fillId="0" borderId="11" xfId="4" applyNumberFormat="1" applyFont="1" applyBorder="1" applyAlignment="1" applyProtection="1">
      <alignment horizontal="right" vertical="center" wrapText="1"/>
      <protection locked="0"/>
    </xf>
    <xf numFmtId="167" fontId="15" fillId="0" borderId="10" xfId="4" applyNumberFormat="1" applyFont="1" applyBorder="1" applyAlignment="1">
      <alignment horizontal="right" vertical="center" wrapText="1"/>
    </xf>
    <xf numFmtId="167" fontId="13" fillId="0" borderId="11" xfId="4" applyNumberFormat="1" applyFont="1" applyBorder="1" applyAlignment="1">
      <alignment horizontal="right" vertical="center" wrapText="1"/>
    </xf>
    <xf numFmtId="167" fontId="13" fillId="0" borderId="10" xfId="4" applyNumberFormat="1" applyFont="1" applyBorder="1" applyAlignment="1">
      <alignment horizontal="right" vertical="center" wrapText="1"/>
    </xf>
    <xf numFmtId="0" fontId="15" fillId="3" borderId="9" xfId="4" applyFont="1" applyFill="1" applyBorder="1" applyAlignment="1">
      <alignment vertical="center" wrapText="1"/>
    </xf>
    <xf numFmtId="166" fontId="12" fillId="3" borderId="10" xfId="6" applyNumberFormat="1" applyFont="1" applyFill="1" applyBorder="1" applyAlignment="1">
      <alignment horizontal="center" vertical="center"/>
    </xf>
    <xf numFmtId="167" fontId="15" fillId="3" borderId="10" xfId="4" applyNumberFormat="1" applyFont="1" applyFill="1" applyBorder="1" applyAlignment="1">
      <alignment horizontal="right" vertical="center" wrapText="1"/>
    </xf>
    <xf numFmtId="167" fontId="13" fillId="3" borderId="11" xfId="4" applyNumberFormat="1" applyFont="1" applyFill="1" applyBorder="1" applyAlignment="1">
      <alignment horizontal="right" vertical="center" wrapText="1"/>
    </xf>
    <xf numFmtId="0" fontId="15" fillId="0" borderId="43" xfId="4" applyFont="1" applyBorder="1" applyAlignment="1">
      <alignment vertical="center" wrapText="1"/>
    </xf>
    <xf numFmtId="166" fontId="12" fillId="0" borderId="44" xfId="6" applyNumberFormat="1" applyFont="1" applyBorder="1" applyAlignment="1">
      <alignment horizontal="center" vertical="center"/>
    </xf>
    <xf numFmtId="167" fontId="56" fillId="0" borderId="44" xfId="4" applyNumberFormat="1" applyFont="1" applyBorder="1" applyAlignment="1">
      <alignment horizontal="right" vertical="center" wrapText="1"/>
    </xf>
    <xf numFmtId="167" fontId="56" fillId="0" borderId="28" xfId="4" applyNumberFormat="1" applyFont="1" applyBorder="1" applyAlignment="1">
      <alignment horizontal="right" vertical="center" wrapText="1"/>
    </xf>
    <xf numFmtId="0" fontId="6" fillId="0" borderId="0" xfId="4" applyAlignment="1">
      <alignment horizontal="center"/>
    </xf>
    <xf numFmtId="0" fontId="21" fillId="0" borderId="0" xfId="6" applyAlignment="1">
      <alignment vertical="center" wrapText="1"/>
    </xf>
    <xf numFmtId="0" fontId="58" fillId="0" borderId="0" xfId="6" applyFont="1" applyAlignment="1">
      <alignment horizontal="center" vertical="center"/>
    </xf>
    <xf numFmtId="0" fontId="21" fillId="0" borderId="0" xfId="6" applyAlignment="1">
      <alignment vertical="center"/>
    </xf>
    <xf numFmtId="49" fontId="11" fillId="0" borderId="43" xfId="6" applyNumberFormat="1" applyFont="1" applyBorder="1" applyAlignment="1">
      <alignment horizontal="center" vertical="center" wrapText="1"/>
    </xf>
    <xf numFmtId="49" fontId="11" fillId="0" borderId="44" xfId="6" applyNumberFormat="1" applyFont="1" applyBorder="1" applyAlignment="1">
      <alignment horizontal="center" vertical="center"/>
    </xf>
    <xf numFmtId="49" fontId="11" fillId="0" borderId="28" xfId="6" applyNumberFormat="1" applyFont="1" applyBorder="1" applyAlignment="1">
      <alignment horizontal="center" vertical="center"/>
    </xf>
    <xf numFmtId="166" fontId="12" fillId="0" borderId="16" xfId="6" applyNumberFormat="1" applyFont="1" applyBorder="1" applyAlignment="1">
      <alignment horizontal="center" vertical="center"/>
    </xf>
    <xf numFmtId="168" fontId="12" fillId="0" borderId="17" xfId="6" applyNumberFormat="1" applyFont="1" applyBorder="1" applyAlignment="1" applyProtection="1">
      <alignment vertical="center"/>
      <protection locked="0"/>
    </xf>
    <xf numFmtId="168" fontId="12" fillId="0" borderId="11" xfId="6" applyNumberFormat="1" applyFont="1" applyBorder="1" applyAlignment="1" applyProtection="1">
      <alignment vertical="center"/>
      <protection locked="0"/>
    </xf>
    <xf numFmtId="168" fontId="11" fillId="0" borderId="11" xfId="6" applyNumberFormat="1" applyFont="1" applyBorder="1" applyAlignment="1">
      <alignment vertical="center"/>
    </xf>
    <xf numFmtId="168" fontId="14" fillId="0" borderId="11" xfId="6" applyNumberFormat="1" applyFont="1" applyBorder="1" applyAlignment="1" applyProtection="1">
      <alignment vertical="center"/>
      <protection locked="0"/>
    </xf>
    <xf numFmtId="0" fontId="11" fillId="0" borderId="43" xfId="6" applyFont="1" applyBorder="1" applyAlignment="1">
      <alignment horizontal="left" vertical="center" wrapText="1"/>
    </xf>
    <xf numFmtId="168" fontId="11" fillId="0" borderId="28" xfId="6" applyNumberFormat="1" applyFont="1" applyBorder="1" applyAlignment="1">
      <alignment vertical="center"/>
    </xf>
    <xf numFmtId="0" fontId="49" fillId="0" borderId="0" xfId="4" applyFont="1" applyAlignment="1">
      <alignment horizontal="right"/>
    </xf>
    <xf numFmtId="0" fontId="5" fillId="0" borderId="0" xfId="0" applyFont="1" applyAlignment="1"/>
    <xf numFmtId="0" fontId="9" fillId="0" borderId="1" xfId="3" applyFont="1" applyBorder="1" applyAlignment="1">
      <alignment horizontal="right" vertical="center"/>
    </xf>
    <xf numFmtId="0" fontId="13" fillId="0" borderId="7" xfId="3" applyFont="1" applyBorder="1" applyAlignment="1">
      <alignment horizontal="left" vertical="center" wrapText="1" indent="1"/>
    </xf>
    <xf numFmtId="0" fontId="11" fillId="0" borderId="30" xfId="1" applyFont="1" applyBorder="1" applyAlignment="1">
      <alignment horizontal="left" vertical="center" wrapText="1" indent="1"/>
    </xf>
    <xf numFmtId="0" fontId="15" fillId="0" borderId="44" xfId="3" applyFont="1" applyBorder="1" applyAlignment="1">
      <alignment horizontal="left" vertical="center" wrapText="1" indent="1"/>
    </xf>
    <xf numFmtId="164" fontId="11" fillId="0" borderId="52" xfId="1" applyNumberFormat="1" applyFont="1" applyBorder="1" applyAlignment="1">
      <alignment horizontal="right" vertical="center" wrapText="1" indent="1"/>
    </xf>
    <xf numFmtId="0" fontId="13" fillId="0" borderId="10" xfId="3" applyFont="1" applyBorder="1" applyAlignment="1">
      <alignment horizontal="left" vertical="center" wrapText="1" indent="1"/>
    </xf>
    <xf numFmtId="164" fontId="12" fillId="0" borderId="53" xfId="1" applyNumberFormat="1" applyFont="1" applyBorder="1" applyAlignment="1">
      <alignment horizontal="right" vertical="center" wrapText="1" indent="1"/>
    </xf>
    <xf numFmtId="0" fontId="12" fillId="0" borderId="26" xfId="1" applyFont="1" applyBorder="1" applyAlignment="1">
      <alignment horizontal="left" vertical="center" wrapText="1" indent="1"/>
    </xf>
    <xf numFmtId="0" fontId="13" fillId="0" borderId="13" xfId="3" applyFont="1" applyBorder="1" applyAlignment="1">
      <alignment horizontal="left" vertical="center" wrapText="1" indent="1"/>
    </xf>
    <xf numFmtId="164" fontId="14" fillId="0" borderId="48" xfId="1" applyNumberFormat="1" applyFont="1" applyBorder="1" applyAlignment="1" applyProtection="1">
      <alignment horizontal="right" vertical="center" wrapText="1" indent="1"/>
      <protection locked="0"/>
    </xf>
    <xf numFmtId="0" fontId="28" fillId="0" borderId="3" xfId="1" applyFont="1" applyBorder="1" applyAlignment="1">
      <alignment horizontal="left" vertical="center" wrapText="1" indent="1"/>
    </xf>
    <xf numFmtId="164" fontId="63" fillId="0" borderId="4" xfId="1" applyNumberFormat="1" applyFont="1" applyBorder="1" applyAlignment="1">
      <alignment horizontal="right" vertical="center" wrapText="1" indent="1"/>
    </xf>
    <xf numFmtId="0" fontId="15" fillId="0" borderId="2" xfId="3" applyFont="1" applyBorder="1" applyAlignment="1">
      <alignment horizontal="left" vertical="center" wrapText="1" indent="1"/>
    </xf>
    <xf numFmtId="0" fontId="15" fillId="0" borderId="3" xfId="3" applyFont="1" applyBorder="1" applyAlignment="1">
      <alignment horizontal="left" vertical="center" wrapText="1" indent="1"/>
    </xf>
    <xf numFmtId="49" fontId="15" fillId="0" borderId="15" xfId="3" applyNumberFormat="1" applyFont="1" applyBorder="1" applyAlignment="1">
      <alignment horizontal="left" vertical="center" wrapText="1" indent="1"/>
    </xf>
    <xf numFmtId="0" fontId="17" fillId="0" borderId="16" xfId="3" applyFont="1" applyBorder="1" applyAlignment="1">
      <alignment horizontal="left" vertical="center" wrapText="1" indent="1"/>
    </xf>
    <xf numFmtId="164" fontId="18" fillId="0" borderId="17" xfId="1" applyNumberFormat="1" applyFont="1" applyBorder="1" applyAlignment="1">
      <alignment horizontal="right" vertical="center" wrapText="1" indent="1"/>
    </xf>
    <xf numFmtId="49" fontId="15" fillId="0" borderId="9" xfId="3" applyNumberFormat="1" applyFont="1" applyBorder="1" applyAlignment="1">
      <alignment horizontal="left" vertical="center" wrapText="1" indent="1"/>
    </xf>
    <xf numFmtId="0" fontId="19" fillId="0" borderId="2" xfId="3" applyFont="1" applyBorder="1" applyAlignment="1">
      <alignment horizontal="left" vertical="center" wrapText="1" indent="1"/>
    </xf>
    <xf numFmtId="0" fontId="19" fillId="0" borderId="3" xfId="3" applyFont="1" applyBorder="1" applyAlignment="1">
      <alignment horizontal="left" vertical="center" wrapText="1" indent="1"/>
    </xf>
    <xf numFmtId="0" fontId="9" fillId="0" borderId="1" xfId="3" applyFont="1" applyBorder="1" applyAlignment="1">
      <alignment horizontal="right"/>
    </xf>
    <xf numFmtId="0" fontId="11" fillId="0" borderId="7" xfId="1" applyFont="1" applyBorder="1" applyAlignment="1">
      <alignment vertical="center" wrapText="1"/>
    </xf>
    <xf numFmtId="49" fontId="12" fillId="0" borderId="33" xfId="1" applyNumberFormat="1" applyFont="1" applyBorder="1" applyAlignment="1">
      <alignment horizontal="left" vertical="center" wrapText="1" indent="1"/>
    </xf>
    <xf numFmtId="0" fontId="12" fillId="0" borderId="34" xfId="1" applyFont="1" applyBorder="1" applyAlignment="1">
      <alignment horizontal="left" vertical="center" wrapText="1" indent="1"/>
    </xf>
    <xf numFmtId="164" fontId="12" fillId="0" borderId="42" xfId="1" applyNumberFormat="1" applyFont="1" applyBorder="1" applyAlignment="1" applyProtection="1">
      <alignment horizontal="right" vertical="center" wrapText="1" indent="1"/>
      <protection locked="0"/>
    </xf>
    <xf numFmtId="0" fontId="13" fillId="0" borderId="21" xfId="3" applyFont="1" applyBorder="1" applyAlignment="1">
      <alignment horizontal="left" vertical="center" wrapText="1" indent="1"/>
    </xf>
    <xf numFmtId="164" fontId="12" fillId="0" borderId="53" xfId="1" applyNumberFormat="1" applyFont="1" applyBorder="1" applyAlignment="1" applyProtection="1">
      <alignment horizontal="right" vertical="center" wrapText="1" indent="1"/>
      <protection locked="0"/>
    </xf>
    <xf numFmtId="0" fontId="63" fillId="0" borderId="3" xfId="1" applyFont="1" applyBorder="1" applyAlignment="1">
      <alignment horizontal="left" vertical="center" wrapText="1" indent="1"/>
    </xf>
    <xf numFmtId="49" fontId="17" fillId="0" borderId="2" xfId="3" applyNumberFormat="1" applyFont="1" applyBorder="1" applyAlignment="1">
      <alignment horizontal="left" vertical="center" wrapText="1" indent="1"/>
    </xf>
    <xf numFmtId="0" fontId="17" fillId="0" borderId="34" xfId="3" applyFont="1" applyBorder="1" applyAlignment="1">
      <alignment horizontal="left" vertical="center" wrapText="1" indent="1"/>
    </xf>
    <xf numFmtId="164" fontId="18" fillId="0" borderId="42" xfId="1" applyNumberFormat="1" applyFont="1" applyBorder="1" applyAlignment="1">
      <alignment horizontal="right" vertical="center" wrapText="1" indent="1"/>
    </xf>
    <xf numFmtId="0" fontId="17" fillId="0" borderId="13" xfId="3" applyFont="1" applyBorder="1" applyAlignment="1">
      <alignment horizontal="left" vertical="center" wrapText="1" indent="1"/>
    </xf>
    <xf numFmtId="164" fontId="18" fillId="0" borderId="48" xfId="1" applyNumberFormat="1" applyFont="1" applyBorder="1" applyAlignment="1">
      <alignment horizontal="right" vertical="center" wrapText="1" indent="1"/>
    </xf>
    <xf numFmtId="164" fontId="15" fillId="0" borderId="4" xfId="3" applyNumberFormat="1" applyFont="1" applyBorder="1" applyAlignment="1">
      <alignment horizontal="right" vertical="center" wrapText="1" indent="1"/>
    </xf>
    <xf numFmtId="0" fontId="64" fillId="0" borderId="0" xfId="3" applyFont="1" applyAlignment="1">
      <alignment horizontal="right"/>
    </xf>
    <xf numFmtId="0" fontId="3" fillId="0" borderId="10" xfId="0" applyFont="1" applyBorder="1"/>
    <xf numFmtId="0" fontId="39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6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/>
    <xf numFmtId="0" fontId="54" fillId="0" borderId="7" xfId="6" applyFont="1" applyBorder="1" applyAlignment="1">
      <alignment horizontal="center" vertical="center" textRotation="90"/>
    </xf>
    <xf numFmtId="0" fontId="6" fillId="0" borderId="0" xfId="4" applyBorder="1"/>
    <xf numFmtId="0" fontId="19" fillId="0" borderId="5" xfId="4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/>
    </xf>
    <xf numFmtId="0" fontId="19" fillId="0" borderId="3" xfId="4" applyFont="1" applyBorder="1" applyAlignment="1">
      <alignment horizontal="center" vertical="center" wrapText="1"/>
    </xf>
    <xf numFmtId="0" fontId="19" fillId="0" borderId="4" xfId="4" applyFont="1" applyBorder="1" applyAlignment="1">
      <alignment horizontal="center" vertical="center" wrapText="1"/>
    </xf>
    <xf numFmtId="0" fontId="13" fillId="0" borderId="9" xfId="4" applyFont="1" applyBorder="1" applyProtection="1">
      <protection locked="0"/>
    </xf>
    <xf numFmtId="0" fontId="13" fillId="0" borderId="16" xfId="4" applyFont="1" applyBorder="1" applyAlignment="1">
      <alignment horizontal="right" indent="1"/>
    </xf>
    <xf numFmtId="3" fontId="13" fillId="0" borderId="17" xfId="4" applyNumberFormat="1" applyFont="1" applyBorder="1" applyProtection="1">
      <protection locked="0"/>
    </xf>
    <xf numFmtId="0" fontId="13" fillId="0" borderId="10" xfId="4" applyFont="1" applyBorder="1" applyAlignment="1">
      <alignment horizontal="right" indent="1"/>
    </xf>
    <xf numFmtId="3" fontId="13" fillId="0" borderId="11" xfId="4" applyNumberFormat="1" applyFont="1" applyBorder="1" applyProtection="1">
      <protection locked="0"/>
    </xf>
    <xf numFmtId="0" fontId="13" fillId="0" borderId="20" xfId="4" applyFont="1" applyBorder="1" applyProtection="1">
      <protection locked="0"/>
    </xf>
    <xf numFmtId="0" fontId="13" fillId="0" borderId="21" xfId="4" applyFont="1" applyBorder="1" applyAlignment="1">
      <alignment horizontal="right" indent="1"/>
    </xf>
    <xf numFmtId="3" fontId="13" fillId="0" borderId="18" xfId="4" applyNumberFormat="1" applyFont="1" applyBorder="1" applyProtection="1">
      <protection locked="0"/>
    </xf>
    <xf numFmtId="0" fontId="15" fillId="0" borderId="2" xfId="4" applyFont="1" applyBorder="1" applyProtection="1">
      <protection locked="0"/>
    </xf>
    <xf numFmtId="0" fontId="13" fillId="0" borderId="3" xfId="4" applyFont="1" applyBorder="1" applyAlignment="1">
      <alignment horizontal="right" indent="1"/>
    </xf>
    <xf numFmtId="168" fontId="11" fillId="0" borderId="4" xfId="6" applyNumberFormat="1" applyFont="1" applyBorder="1" applyAlignment="1">
      <alignment vertical="center"/>
    </xf>
    <xf numFmtId="0" fontId="13" fillId="0" borderId="15" xfId="4" applyFont="1" applyBorder="1" applyProtection="1">
      <protection locked="0"/>
    </xf>
    <xf numFmtId="0" fontId="65" fillId="0" borderId="0" xfId="4" applyFont="1"/>
    <xf numFmtId="0" fontId="5" fillId="0" borderId="0" xfId="0" applyFont="1" applyAlignment="1">
      <alignment horizontal="left"/>
    </xf>
    <xf numFmtId="164" fontId="6" fillId="0" borderId="0" xfId="1" applyNumberFormat="1" applyFont="1" applyAlignment="1">
      <alignment vertical="center" wrapText="1"/>
    </xf>
    <xf numFmtId="0" fontId="5" fillId="0" borderId="0" xfId="0" applyFont="1" applyAlignment="1"/>
    <xf numFmtId="164" fontId="24" fillId="0" borderId="0" xfId="1" applyNumberFormat="1" applyFont="1" applyAlignment="1">
      <alignment horizontal="center" vertical="center" wrapText="1"/>
    </xf>
    <xf numFmtId="164" fontId="8" fillId="0" borderId="1" xfId="1" applyNumberFormat="1" applyFont="1" applyBorder="1" applyAlignment="1">
      <alignment horizontal="left" vertical="center"/>
    </xf>
    <xf numFmtId="0" fontId="20" fillId="0" borderId="0" xfId="1" applyFont="1" applyAlignment="1">
      <alignment horizontal="right"/>
    </xf>
    <xf numFmtId="0" fontId="20" fillId="0" borderId="0" xfId="2" applyFont="1" applyAlignment="1">
      <alignment horizontal="right"/>
    </xf>
    <xf numFmtId="0" fontId="21" fillId="0" borderId="0" xfId="2" applyAlignment="1">
      <alignment horizontal="center"/>
    </xf>
    <xf numFmtId="164" fontId="32" fillId="0" borderId="0" xfId="1" applyNumberFormat="1" applyFont="1" applyAlignment="1">
      <alignment horizontal="center" vertical="center" wrapText="1"/>
    </xf>
    <xf numFmtId="0" fontId="20" fillId="0" borderId="0" xfId="3" applyFont="1" applyAlignment="1">
      <alignment horizontal="right"/>
    </xf>
    <xf numFmtId="164" fontId="10" fillId="0" borderId="5" xfId="3" applyNumberFormat="1" applyFont="1" applyBorder="1" applyAlignment="1">
      <alignment horizontal="center" vertical="center" wrapText="1"/>
    </xf>
    <xf numFmtId="164" fontId="10" fillId="0" borderId="26" xfId="3" applyNumberFormat="1" applyFont="1" applyBorder="1" applyAlignment="1">
      <alignment horizontal="center" vertical="center" wrapText="1"/>
    </xf>
    <xf numFmtId="164" fontId="10" fillId="0" borderId="7" xfId="3" applyNumberFormat="1" applyFont="1" applyBorder="1" applyAlignment="1">
      <alignment horizontal="center" vertical="center" wrapText="1"/>
    </xf>
    <xf numFmtId="164" fontId="10" fillId="0" borderId="13" xfId="3" applyNumberFormat="1" applyFont="1" applyBorder="1" applyAlignment="1">
      <alignment horizontal="center" vertical="center"/>
    </xf>
    <xf numFmtId="164" fontId="10" fillId="0" borderId="13" xfId="3" applyNumberFormat="1" applyFont="1" applyBorder="1" applyAlignment="1">
      <alignment horizontal="center" vertical="center" wrapText="1"/>
    </xf>
    <xf numFmtId="164" fontId="10" fillId="0" borderId="25" xfId="3" applyNumberFormat="1" applyFont="1" applyBorder="1" applyAlignment="1">
      <alignment horizontal="center" vertical="center" wrapText="1"/>
    </xf>
    <xf numFmtId="164" fontId="10" fillId="0" borderId="29" xfId="3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164" fontId="2" fillId="0" borderId="0" xfId="1" applyNumberFormat="1" applyFont="1" applyAlignment="1">
      <alignment horizontal="center" vertical="center"/>
    </xf>
    <xf numFmtId="164" fontId="8" fillId="0" borderId="1" xfId="1" applyNumberFormat="1" applyFont="1" applyBorder="1" applyAlignment="1">
      <alignment horizontal="left"/>
    </xf>
    <xf numFmtId="0" fontId="62" fillId="0" borderId="0" xfId="7" applyFont="1" applyProtection="1">
      <protection locked="0"/>
    </xf>
    <xf numFmtId="0" fontId="0" fillId="0" borderId="0" xfId="0"/>
    <xf numFmtId="0" fontId="33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6" fillId="0" borderId="0" xfId="2" applyFont="1" applyAlignment="1">
      <alignment horizontal="left"/>
    </xf>
    <xf numFmtId="0" fontId="37" fillId="0" borderId="0" xfId="2" applyFont="1" applyAlignment="1">
      <alignment horizontal="left"/>
    </xf>
    <xf numFmtId="0" fontId="34" fillId="0" borderId="1" xfId="3" applyFont="1" applyBorder="1" applyAlignment="1">
      <alignment horizontal="right"/>
    </xf>
    <xf numFmtId="0" fontId="10" fillId="0" borderId="45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46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29" fillId="0" borderId="31" xfId="3" applyFont="1" applyBorder="1" applyAlignment="1">
      <alignment horizontal="center"/>
    </xf>
    <xf numFmtId="0" fontId="29" fillId="0" borderId="47" xfId="3" applyFont="1" applyBorder="1" applyAlignment="1">
      <alignment horizontal="center"/>
    </xf>
    <xf numFmtId="0" fontId="10" fillId="0" borderId="6" xfId="3" applyFont="1" applyBorder="1" applyAlignment="1">
      <alignment horizontal="center" vertical="center" wrapText="1"/>
    </xf>
    <xf numFmtId="0" fontId="10" fillId="0" borderId="48" xfId="3" applyFont="1" applyBorder="1" applyAlignment="1">
      <alignment horizontal="center" vertical="center" wrapText="1"/>
    </xf>
    <xf numFmtId="0" fontId="10" fillId="0" borderId="45" xfId="3" applyFont="1" applyBorder="1" applyAlignment="1">
      <alignment horizontal="left" vertical="center" wrapText="1"/>
    </xf>
    <xf numFmtId="0" fontId="10" fillId="0" borderId="46" xfId="3" applyFont="1" applyBorder="1" applyAlignment="1">
      <alignment horizontal="left" vertical="center" wrapText="1"/>
    </xf>
    <xf numFmtId="0" fontId="10" fillId="0" borderId="8" xfId="3" applyFont="1" applyBorder="1" applyAlignment="1">
      <alignment horizontal="left" vertical="center" wrapText="1"/>
    </xf>
    <xf numFmtId="0" fontId="16" fillId="0" borderId="30" xfId="3" applyFont="1" applyBorder="1" applyAlignment="1">
      <alignment horizontal="left" vertical="center"/>
    </xf>
    <xf numFmtId="0" fontId="16" fillId="0" borderId="50" xfId="3" applyFont="1" applyBorder="1" applyAlignment="1">
      <alignment horizontal="left" vertical="center"/>
    </xf>
    <xf numFmtId="0" fontId="26" fillId="0" borderId="30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54" fillId="0" borderId="34" xfId="6" applyFont="1" applyBorder="1" applyAlignment="1">
      <alignment horizontal="center" vertical="center" textRotation="90"/>
    </xf>
    <xf numFmtId="0" fontId="54" fillId="0" borderId="10" xfId="6" applyFont="1" applyBorder="1" applyAlignment="1">
      <alignment horizontal="center" vertical="center" textRotation="90"/>
    </xf>
    <xf numFmtId="0" fontId="9" fillId="0" borderId="42" xfId="6" applyFont="1" applyBorder="1" applyAlignment="1">
      <alignment horizontal="center" vertical="center" wrapText="1"/>
    </xf>
    <xf numFmtId="0" fontId="9" fillId="0" borderId="11" xfId="6" applyFont="1" applyBorder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49" fillId="0" borderId="0" xfId="4" applyFont="1" applyAlignment="1">
      <alignment horizontal="right"/>
    </xf>
    <xf numFmtId="0" fontId="22" fillId="0" borderId="0" xfId="2" applyFont="1" applyAlignment="1">
      <alignment horizontal="right"/>
    </xf>
    <xf numFmtId="0" fontId="4" fillId="0" borderId="0" xfId="4" applyFont="1" applyAlignment="1">
      <alignment horizontal="center"/>
    </xf>
    <xf numFmtId="0" fontId="59" fillId="0" borderId="0" xfId="5" applyFont="1" applyAlignment="1">
      <alignment horizontal="center"/>
    </xf>
    <xf numFmtId="0" fontId="52" fillId="0" borderId="0" xfId="4" applyFont="1" applyAlignment="1">
      <alignment horizontal="right"/>
    </xf>
    <xf numFmtId="0" fontId="61" fillId="0" borderId="0" xfId="0" applyFont="1" applyAlignment="1">
      <alignment horizontal="center"/>
    </xf>
    <xf numFmtId="0" fontId="19" fillId="0" borderId="30" xfId="4" applyFont="1" applyBorder="1" applyAlignment="1">
      <alignment horizontal="left"/>
    </xf>
    <xf numFmtId="0" fontId="19" fillId="0" borderId="50" xfId="4" applyFont="1" applyBorder="1" applyAlignment="1">
      <alignment horizontal="left"/>
    </xf>
    <xf numFmtId="0" fontId="52" fillId="0" borderId="10" xfId="4" applyFont="1" applyBorder="1" applyAlignment="1">
      <alignment horizontal="center" wrapText="1"/>
    </xf>
    <xf numFmtId="0" fontId="52" fillId="0" borderId="11" xfId="4" applyFont="1" applyBorder="1" applyAlignment="1">
      <alignment horizontal="center" wrapText="1"/>
    </xf>
    <xf numFmtId="0" fontId="53" fillId="0" borderId="5" xfId="4" applyFont="1" applyBorder="1" applyAlignment="1">
      <alignment horizontal="center" vertical="center" wrapText="1"/>
    </xf>
    <xf numFmtId="0" fontId="53" fillId="0" borderId="38" xfId="4" applyFont="1" applyBorder="1" applyAlignment="1">
      <alignment horizontal="center" vertical="center" wrapText="1"/>
    </xf>
    <xf numFmtId="0" fontId="53" fillId="0" borderId="15" xfId="4" applyFont="1" applyBorder="1" applyAlignment="1">
      <alignment horizontal="center" vertical="center" wrapText="1"/>
    </xf>
    <xf numFmtId="0" fontId="54" fillId="0" borderId="7" xfId="6" applyFont="1" applyBorder="1" applyAlignment="1">
      <alignment horizontal="center" vertical="center" textRotation="90"/>
    </xf>
    <xf numFmtId="0" fontId="54" fillId="0" borderId="39" xfId="6" applyFont="1" applyBorder="1" applyAlignment="1">
      <alignment horizontal="center" vertical="center" textRotation="90"/>
    </xf>
    <xf numFmtId="0" fontId="54" fillId="0" borderId="16" xfId="6" applyFont="1" applyBorder="1" applyAlignment="1">
      <alignment horizontal="center" vertical="center" textRotation="90"/>
    </xf>
    <xf numFmtId="0" fontId="52" fillId="0" borderId="34" xfId="4" applyFont="1" applyBorder="1" applyAlignment="1">
      <alignment horizontal="center" vertical="center" wrapText="1"/>
    </xf>
    <xf numFmtId="0" fontId="52" fillId="0" borderId="10" xfId="4" applyFont="1" applyBorder="1" applyAlignment="1">
      <alignment horizontal="center" vertical="center" wrapText="1"/>
    </xf>
    <xf numFmtId="0" fontId="52" fillId="0" borderId="6" xfId="4" applyFont="1" applyBorder="1" applyAlignment="1">
      <alignment horizontal="center" vertical="center" wrapText="1"/>
    </xf>
    <xf numFmtId="0" fontId="52" fillId="0" borderId="17" xfId="4" applyFont="1" applyBorder="1" applyAlignment="1">
      <alignment horizontal="center" vertical="center" wrapText="1"/>
    </xf>
    <xf numFmtId="0" fontId="8" fillId="0" borderId="0" xfId="6" applyFont="1" applyAlignment="1">
      <alignment horizontal="right" vertical="center"/>
    </xf>
    <xf numFmtId="0" fontId="25" fillId="0" borderId="33" xfId="6" applyFont="1" applyBorder="1" applyAlignment="1">
      <alignment horizontal="center" vertical="center" wrapText="1"/>
    </xf>
    <xf numFmtId="0" fontId="25" fillId="0" borderId="9" xfId="6" applyFont="1" applyBorder="1" applyAlignment="1">
      <alignment horizontal="center" vertical="center" wrapText="1"/>
    </xf>
    <xf numFmtId="0" fontId="64" fillId="0" borderId="10" xfId="3" applyFont="1" applyBorder="1" applyAlignment="1">
      <alignment horizontal="right"/>
    </xf>
    <xf numFmtId="0" fontId="61" fillId="0" borderId="0" xfId="0" applyFont="1" applyAlignment="1">
      <alignment horizontal="center" vertical="center" wrapText="1"/>
    </xf>
  </cellXfs>
  <cellStyles count="8">
    <cellStyle name="Normál" xfId="0" builtinId="0"/>
    <cellStyle name="Normál 2" xfId="2" xr:uid="{D2C37D4D-4F3A-4182-8924-2FAA36F95A79}"/>
    <cellStyle name="Normál 2 2" xfId="3" xr:uid="{132D2C52-E8FE-4DED-AC42-C4C583CBD785}"/>
    <cellStyle name="Normál_KVRENMUNKA" xfId="1" xr:uid="{C41F3CFB-0A22-453A-9C43-4739414E9F5B}"/>
    <cellStyle name="Normál_SEGEDLETEK" xfId="7" xr:uid="{4D11E938-59EF-4558-928B-5D8ED195EA17}"/>
    <cellStyle name="Normál_VAGYONK" xfId="6" xr:uid="{E80EA817-5397-4B54-91DC-D6879F989AA1}"/>
    <cellStyle name="Normál_VAGYONKIM" xfId="4" xr:uid="{E0748E0C-99FC-4F56-8901-96A1D669F1F5}"/>
    <cellStyle name="Normál_Vagyonkimutatás" xfId="5" xr:uid="{D53E8FDA-6912-48A8-9334-2CBA6E526EC6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90BE-FB50-4993-87F5-FFB9399FCAB4}">
  <dimension ref="A1:T18"/>
  <sheetViews>
    <sheetView tabSelected="1" workbookViewId="0">
      <selection activeCell="J22" sqref="J22"/>
    </sheetView>
  </sheetViews>
  <sheetFormatPr defaultRowHeight="14.4" x14ac:dyDescent="0.3"/>
  <cols>
    <col min="1" max="1" width="22.21875" customWidth="1"/>
    <col min="19" max="19" width="16.33203125" customWidth="1"/>
  </cols>
  <sheetData>
    <row r="1" spans="1:20" ht="15.6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5.6" x14ac:dyDescent="0.3">
      <c r="A2" s="299" t="s">
        <v>384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4"/>
      <c r="S2" s="4"/>
      <c r="T2" s="4"/>
    </row>
    <row r="3" spans="1:20" s="278" customFormat="1" ht="15.6" x14ac:dyDescent="0.3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4"/>
      <c r="S3" s="4"/>
      <c r="T3" s="4"/>
    </row>
    <row r="4" spans="1:20" ht="15.6" x14ac:dyDescent="0.3">
      <c r="A4" s="5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6" customHeight="1" x14ac:dyDescent="0.3">
      <c r="A5" s="4" t="s">
        <v>85</v>
      </c>
      <c r="B5" s="300" t="s">
        <v>52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4"/>
    </row>
    <row r="6" spans="1:20" ht="15.6" customHeight="1" x14ac:dyDescent="0.3">
      <c r="A6" s="4" t="s">
        <v>86</v>
      </c>
      <c r="B6" s="300" t="s">
        <v>94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4"/>
    </row>
    <row r="7" spans="1:20" ht="15.6" x14ac:dyDescent="0.3">
      <c r="A7" s="4" t="s">
        <v>87</v>
      </c>
      <c r="B7" s="300" t="s">
        <v>361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4"/>
    </row>
    <row r="8" spans="1:20" ht="15.6" x14ac:dyDescent="0.3">
      <c r="A8" s="4" t="s">
        <v>88</v>
      </c>
      <c r="B8" s="300" t="s">
        <v>360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4"/>
    </row>
    <row r="9" spans="1:20" ht="42.6" customHeight="1" x14ac:dyDescent="0.3">
      <c r="A9" s="4" t="s">
        <v>89</v>
      </c>
      <c r="B9" s="300" t="s">
        <v>133</v>
      </c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4"/>
    </row>
    <row r="10" spans="1:20" ht="42.6" customHeight="1" x14ac:dyDescent="0.3">
      <c r="A10" s="4" t="s">
        <v>90</v>
      </c>
      <c r="B10" s="300" t="s">
        <v>134</v>
      </c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4"/>
    </row>
    <row r="11" spans="1:20" ht="15.6" x14ac:dyDescent="0.3">
      <c r="A11" s="4" t="s">
        <v>91</v>
      </c>
      <c r="B11" s="301" t="s">
        <v>1</v>
      </c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4"/>
    </row>
    <row r="12" spans="1:20" ht="15.6" x14ac:dyDescent="0.3">
      <c r="A12" s="4" t="s">
        <v>93</v>
      </c>
      <c r="B12" s="301" t="s">
        <v>362</v>
      </c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4"/>
    </row>
    <row r="13" spans="1:20" ht="15.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5.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5.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5.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5.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5.6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</sheetData>
  <mergeCells count="9">
    <mergeCell ref="A2:Q2"/>
    <mergeCell ref="B10:S10"/>
    <mergeCell ref="B6:S6"/>
    <mergeCell ref="B11:S11"/>
    <mergeCell ref="B12:S12"/>
    <mergeCell ref="B5:S5"/>
    <mergeCell ref="B7:S7"/>
    <mergeCell ref="B8:S8"/>
    <mergeCell ref="B9:S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8A43-3B96-4F65-8517-10C515908072}">
  <dimension ref="A1:G40"/>
  <sheetViews>
    <sheetView zoomScaleNormal="100" zoomScaleSheetLayoutView="110" workbookViewId="0">
      <selection activeCell="G30" sqref="G30:G31"/>
    </sheetView>
  </sheetViews>
  <sheetFormatPr defaultColWidth="9.33203125" defaultRowHeight="15.6" x14ac:dyDescent="0.3"/>
  <cols>
    <col min="1" max="1" width="9.44140625" style="41" customWidth="1"/>
    <col min="2" max="2" width="80.77734375" style="41" customWidth="1"/>
    <col min="3" max="3" width="18" style="42" customWidth="1"/>
    <col min="4" max="4" width="9.33203125" style="41"/>
    <col min="5" max="5" width="13.33203125" style="41" bestFit="1" customWidth="1"/>
    <col min="6" max="6" width="11.77734375" style="41" bestFit="1" customWidth="1"/>
    <col min="7" max="7" width="10.44140625" style="41" bestFit="1" customWidth="1"/>
    <col min="8" max="9" width="9.33203125" style="41"/>
    <col min="10" max="10" width="11.6640625" style="41" bestFit="1" customWidth="1"/>
    <col min="11" max="16384" width="9.33203125" style="41"/>
  </cols>
  <sheetData>
    <row r="1" spans="1:3" x14ac:dyDescent="0.3">
      <c r="A1" s="304" t="s">
        <v>85</v>
      </c>
      <c r="B1" s="304"/>
      <c r="C1" s="304"/>
    </row>
    <row r="3" spans="1:3" ht="40.200000000000003" customHeight="1" x14ac:dyDescent="0.3">
      <c r="A3" s="302" t="s">
        <v>52</v>
      </c>
      <c r="B3" s="302"/>
      <c r="C3" s="302"/>
    </row>
    <row r="4" spans="1:3" ht="16.2" customHeight="1" thickBot="1" x14ac:dyDescent="0.35">
      <c r="A4" s="303"/>
      <c r="B4" s="303"/>
      <c r="C4" s="44"/>
    </row>
    <row r="5" spans="1:3" ht="38.1" customHeight="1" thickBot="1" x14ac:dyDescent="0.35">
      <c r="A5" s="6" t="s">
        <v>2</v>
      </c>
      <c r="B5" s="7" t="s">
        <v>3</v>
      </c>
      <c r="C5" s="8" t="s">
        <v>4</v>
      </c>
    </row>
    <row r="6" spans="1:3" s="45" customFormat="1" ht="12" customHeight="1" thickBot="1" x14ac:dyDescent="0.25">
      <c r="A6" s="9">
        <v>1</v>
      </c>
      <c r="B6" s="10">
        <v>2</v>
      </c>
      <c r="C6" s="11">
        <v>3</v>
      </c>
    </row>
    <row r="7" spans="1:3" s="46" customFormat="1" ht="19.5" customHeight="1" thickBot="1" x14ac:dyDescent="0.3">
      <c r="A7" s="12" t="s">
        <v>5</v>
      </c>
      <c r="B7" s="13" t="s">
        <v>6</v>
      </c>
      <c r="C7" s="14">
        <f>SUM(C8:C11)</f>
        <v>284630251</v>
      </c>
    </row>
    <row r="8" spans="1:3" s="46" customFormat="1" ht="12" customHeight="1" x14ac:dyDescent="0.25">
      <c r="A8" s="15" t="s">
        <v>7</v>
      </c>
      <c r="B8" s="47" t="s">
        <v>8</v>
      </c>
      <c r="C8" s="16">
        <v>183373096</v>
      </c>
    </row>
    <row r="9" spans="1:3" s="46" customFormat="1" ht="12" customHeight="1" x14ac:dyDescent="0.25">
      <c r="A9" s="17" t="s">
        <v>9</v>
      </c>
      <c r="B9" s="18" t="s">
        <v>10</v>
      </c>
      <c r="C9" s="19">
        <v>11588625</v>
      </c>
    </row>
    <row r="10" spans="1:3" s="46" customFormat="1" ht="12" customHeight="1" x14ac:dyDescent="0.25">
      <c r="A10" s="17" t="s">
        <v>11</v>
      </c>
      <c r="B10" s="18" t="s">
        <v>12</v>
      </c>
      <c r="C10" s="19">
        <v>86646406</v>
      </c>
    </row>
    <row r="11" spans="1:3" s="46" customFormat="1" ht="12" customHeight="1" thickBot="1" x14ac:dyDescent="0.3">
      <c r="A11" s="20" t="s">
        <v>13</v>
      </c>
      <c r="B11" s="21" t="s">
        <v>14</v>
      </c>
      <c r="C11" s="22">
        <v>3022124</v>
      </c>
    </row>
    <row r="12" spans="1:3" s="46" customFormat="1" ht="23.25" customHeight="1" thickBot="1" x14ac:dyDescent="0.3">
      <c r="A12" s="23" t="s">
        <v>15</v>
      </c>
      <c r="B12" s="24" t="s">
        <v>16</v>
      </c>
      <c r="C12" s="25">
        <f>SUM(C13:C17)</f>
        <v>291235557</v>
      </c>
    </row>
    <row r="13" spans="1:3" s="46" customFormat="1" ht="12" customHeight="1" x14ac:dyDescent="0.25">
      <c r="A13" s="26" t="s">
        <v>17</v>
      </c>
      <c r="B13" s="27" t="s">
        <v>18</v>
      </c>
      <c r="C13" s="28">
        <v>131710514</v>
      </c>
    </row>
    <row r="14" spans="1:3" s="46" customFormat="1" ht="12" customHeight="1" x14ac:dyDescent="0.25">
      <c r="A14" s="29" t="s">
        <v>19</v>
      </c>
      <c r="B14" s="18" t="s">
        <v>20</v>
      </c>
      <c r="C14" s="30">
        <v>16189093</v>
      </c>
    </row>
    <row r="15" spans="1:3" s="46" customFormat="1" ht="17.25" customHeight="1" x14ac:dyDescent="0.25">
      <c r="A15" s="29" t="s">
        <v>21</v>
      </c>
      <c r="B15" s="18" t="s">
        <v>22</v>
      </c>
      <c r="C15" s="31">
        <v>120044107</v>
      </c>
    </row>
    <row r="16" spans="1:3" s="46" customFormat="1" ht="15.75" customHeight="1" x14ac:dyDescent="0.25">
      <c r="A16" s="29" t="s">
        <v>23</v>
      </c>
      <c r="B16" s="32" t="s">
        <v>24</v>
      </c>
      <c r="C16" s="31">
        <v>15442433</v>
      </c>
    </row>
    <row r="17" spans="1:7" s="46" customFormat="1" ht="12" customHeight="1" thickBot="1" x14ac:dyDescent="0.3">
      <c r="A17" s="33" t="s">
        <v>25</v>
      </c>
      <c r="B17" s="34" t="s">
        <v>26</v>
      </c>
      <c r="C17" s="31">
        <v>7849410</v>
      </c>
    </row>
    <row r="18" spans="1:7" s="50" customFormat="1" ht="19.5" customHeight="1" thickBot="1" x14ac:dyDescent="0.3">
      <c r="A18" s="48" t="s">
        <v>27</v>
      </c>
      <c r="B18" s="49" t="s">
        <v>28</v>
      </c>
      <c r="C18" s="35">
        <f>C7-C12</f>
        <v>-6605306</v>
      </c>
      <c r="G18" s="46"/>
    </row>
    <row r="19" spans="1:7" s="50" customFormat="1" ht="19.5" customHeight="1" x14ac:dyDescent="0.25">
      <c r="A19" s="51" t="s">
        <v>29</v>
      </c>
      <c r="B19" s="52" t="s">
        <v>30</v>
      </c>
      <c r="C19" s="36">
        <v>43975938</v>
      </c>
      <c r="G19" s="46"/>
    </row>
    <row r="20" spans="1:7" s="46" customFormat="1" ht="18" customHeight="1" thickBot="1" x14ac:dyDescent="0.3">
      <c r="A20" s="53" t="s">
        <v>31</v>
      </c>
      <c r="B20" s="52" t="s">
        <v>32</v>
      </c>
      <c r="C20" s="37">
        <v>37370632</v>
      </c>
    </row>
    <row r="21" spans="1:7" s="46" customFormat="1" ht="27" customHeight="1" thickBot="1" x14ac:dyDescent="0.3">
      <c r="A21" s="54" t="s">
        <v>33</v>
      </c>
      <c r="B21" s="55" t="s">
        <v>34</v>
      </c>
      <c r="C21" s="35">
        <f>C7+C19-C12-C20</f>
        <v>0</v>
      </c>
    </row>
    <row r="22" spans="1:7" s="46" customFormat="1" ht="11.25" customHeight="1" x14ac:dyDescent="0.25">
      <c r="A22" s="38"/>
      <c r="B22" s="39"/>
      <c r="C22" s="40"/>
    </row>
    <row r="23" spans="1:7" ht="21" customHeight="1" thickBot="1" x14ac:dyDescent="0.35">
      <c r="G23" s="46"/>
    </row>
    <row r="24" spans="1:7" ht="38.1" customHeight="1" thickBot="1" x14ac:dyDescent="0.35">
      <c r="A24" s="6" t="s">
        <v>2</v>
      </c>
      <c r="B24" s="7" t="s">
        <v>35</v>
      </c>
      <c r="C24" s="8" t="s">
        <v>4</v>
      </c>
      <c r="G24" s="46"/>
    </row>
    <row r="25" spans="1:7" s="45" customFormat="1" ht="12" customHeight="1" thickBot="1" x14ac:dyDescent="0.3">
      <c r="A25" s="9">
        <v>1</v>
      </c>
      <c r="B25" s="10">
        <v>2</v>
      </c>
      <c r="C25" s="11">
        <v>3</v>
      </c>
      <c r="G25" s="46"/>
    </row>
    <row r="26" spans="1:7" s="46" customFormat="1" ht="19.5" customHeight="1" thickBot="1" x14ac:dyDescent="0.3">
      <c r="A26" s="12" t="s">
        <v>5</v>
      </c>
      <c r="B26" s="13" t="s">
        <v>36</v>
      </c>
      <c r="C26" s="14">
        <f>SUM(C27:C29)</f>
        <v>38327180</v>
      </c>
    </row>
    <row r="27" spans="1:7" s="46" customFormat="1" ht="12" customHeight="1" x14ac:dyDescent="0.25">
      <c r="A27" s="15" t="s">
        <v>7</v>
      </c>
      <c r="B27" s="47" t="s">
        <v>37</v>
      </c>
      <c r="C27" s="16">
        <v>36909857</v>
      </c>
    </row>
    <row r="28" spans="1:7" s="46" customFormat="1" ht="12" customHeight="1" x14ac:dyDescent="0.25">
      <c r="A28" s="17" t="s">
        <v>9</v>
      </c>
      <c r="B28" s="56" t="s">
        <v>38</v>
      </c>
      <c r="C28" s="19">
        <v>1417323</v>
      </c>
    </row>
    <row r="29" spans="1:7" s="46" customFormat="1" ht="12" customHeight="1" thickBot="1" x14ac:dyDescent="0.3">
      <c r="A29" s="17" t="s">
        <v>11</v>
      </c>
      <c r="B29" s="57" t="s">
        <v>39</v>
      </c>
      <c r="C29" s="19"/>
    </row>
    <row r="30" spans="1:7" s="46" customFormat="1" ht="23.25" customHeight="1" thickBot="1" x14ac:dyDescent="0.3">
      <c r="A30" s="23" t="s">
        <v>13</v>
      </c>
      <c r="B30" s="24" t="s">
        <v>40</v>
      </c>
      <c r="C30" s="25">
        <f>SUM(C31:C33)</f>
        <v>338517191</v>
      </c>
    </row>
    <row r="31" spans="1:7" s="46" customFormat="1" ht="12" customHeight="1" x14ac:dyDescent="0.25">
      <c r="A31" s="26" t="s">
        <v>41</v>
      </c>
      <c r="B31" s="18" t="s">
        <v>42</v>
      </c>
      <c r="C31" s="28">
        <v>14017916</v>
      </c>
    </row>
    <row r="32" spans="1:7" s="46" customFormat="1" ht="12" customHeight="1" x14ac:dyDescent="0.25">
      <c r="A32" s="29" t="s">
        <v>43</v>
      </c>
      <c r="B32" s="43" t="s">
        <v>44</v>
      </c>
      <c r="C32" s="30">
        <v>322499275</v>
      </c>
    </row>
    <row r="33" spans="1:7" s="46" customFormat="1" ht="17.25" customHeight="1" thickBot="1" x14ac:dyDescent="0.3">
      <c r="A33" s="29" t="s">
        <v>45</v>
      </c>
      <c r="B33" s="58" t="s">
        <v>46</v>
      </c>
      <c r="C33" s="31">
        <v>2000000</v>
      </c>
    </row>
    <row r="34" spans="1:7" s="50" customFormat="1" ht="19.5" customHeight="1" thickBot="1" x14ac:dyDescent="0.3">
      <c r="A34" s="48" t="s">
        <v>47</v>
      </c>
      <c r="B34" s="49" t="s">
        <v>48</v>
      </c>
      <c r="C34" s="35">
        <f>C26-C30</f>
        <v>-300190011</v>
      </c>
      <c r="G34" s="46"/>
    </row>
    <row r="35" spans="1:7" s="50" customFormat="1" ht="19.5" customHeight="1" x14ac:dyDescent="0.25">
      <c r="A35" s="51" t="s">
        <v>27</v>
      </c>
      <c r="B35" s="52" t="s">
        <v>49</v>
      </c>
      <c r="C35" s="36">
        <v>552787187</v>
      </c>
      <c r="G35" s="46"/>
    </row>
    <row r="36" spans="1:7" s="46" customFormat="1" ht="17.25" customHeight="1" thickBot="1" x14ac:dyDescent="0.3">
      <c r="A36" s="53" t="s">
        <v>29</v>
      </c>
      <c r="B36" s="52" t="s">
        <v>50</v>
      </c>
      <c r="C36" s="37"/>
    </row>
    <row r="37" spans="1:7" s="46" customFormat="1" ht="27" customHeight="1" thickBot="1" x14ac:dyDescent="0.3">
      <c r="A37" s="54" t="s">
        <v>31</v>
      </c>
      <c r="B37" s="55" t="s">
        <v>51</v>
      </c>
      <c r="C37" s="35">
        <f>C26+C35-C30-C36</f>
        <v>252597176</v>
      </c>
    </row>
    <row r="38" spans="1:7" x14ac:dyDescent="0.3">
      <c r="G38" s="46"/>
    </row>
    <row r="39" spans="1:7" x14ac:dyDescent="0.3">
      <c r="G39" s="46"/>
    </row>
    <row r="40" spans="1:7" x14ac:dyDescent="0.3">
      <c r="G40" s="46"/>
    </row>
  </sheetData>
  <mergeCells count="3">
    <mergeCell ref="A3:C3"/>
    <mergeCell ref="A4:B4"/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9" fitToHeight="2" orientation="portrait" r:id="rId1"/>
  <headerFooter alignWithMargins="0">
    <oddHeader xml:space="preserve">&amp;C&amp;"Times New Roman CE,Félkövér"&amp;12
&amp;R&amp;"Times New Roman CE,Félkövér dőlt"&amp;11 3.  számú tájékoztató tábla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E70C-A702-4136-9D49-75CC8408ADF1}">
  <dimension ref="A1:R13"/>
  <sheetViews>
    <sheetView zoomScaleNormal="100" workbookViewId="0">
      <selection activeCell="F19" sqref="F19"/>
    </sheetView>
  </sheetViews>
  <sheetFormatPr defaultColWidth="9.33203125" defaultRowHeight="13.2" x14ac:dyDescent="0.25"/>
  <cols>
    <col min="1" max="1" width="7.6640625" style="106" customWidth="1"/>
    <col min="2" max="2" width="54.44140625" style="106" customWidth="1"/>
    <col min="3" max="3" width="25.6640625" style="106" customWidth="1"/>
    <col min="4" max="16384" width="9.33203125" style="106"/>
  </cols>
  <sheetData>
    <row r="1" spans="1:18" ht="15.6" x14ac:dyDescent="0.3">
      <c r="A1" s="305" t="s">
        <v>104</v>
      </c>
      <c r="B1" s="305"/>
      <c r="C1" s="305"/>
    </row>
    <row r="2" spans="1:18" x14ac:dyDescent="0.25">
      <c r="A2" s="306"/>
      <c r="B2" s="306"/>
      <c r="C2" s="306"/>
    </row>
    <row r="3" spans="1:18" ht="15.6" customHeight="1" x14ac:dyDescent="0.25">
      <c r="A3" s="307" t="s">
        <v>94</v>
      </c>
      <c r="B3" s="307"/>
      <c r="C3" s="307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18" ht="13.8" thickBot="1" x14ac:dyDescent="0.3">
      <c r="C4" s="107"/>
    </row>
    <row r="5" spans="1:18" s="111" customFormat="1" ht="43.5" customHeight="1" thickBot="1" x14ac:dyDescent="0.3">
      <c r="A5" s="108" t="s">
        <v>2</v>
      </c>
      <c r="B5" s="109" t="s">
        <v>95</v>
      </c>
      <c r="C5" s="110" t="s">
        <v>96</v>
      </c>
    </row>
    <row r="6" spans="1:18" ht="28.5" customHeight="1" x14ac:dyDescent="0.25">
      <c r="A6" s="112" t="s">
        <v>5</v>
      </c>
      <c r="B6" s="113" t="s">
        <v>97</v>
      </c>
      <c r="C6" s="114">
        <f>SUM(C7:C8)</f>
        <v>601346</v>
      </c>
      <c r="E6" s="106" t="s">
        <v>98</v>
      </c>
    </row>
    <row r="7" spans="1:18" ht="18" customHeight="1" x14ac:dyDescent="0.25">
      <c r="A7" s="115" t="s">
        <v>7</v>
      </c>
      <c r="B7" s="116" t="s">
        <v>99</v>
      </c>
      <c r="C7" s="117">
        <v>601296</v>
      </c>
    </row>
    <row r="8" spans="1:18" ht="18" customHeight="1" x14ac:dyDescent="0.25">
      <c r="A8" s="115" t="s">
        <v>9</v>
      </c>
      <c r="B8" s="116" t="s">
        <v>100</v>
      </c>
      <c r="C8" s="117">
        <v>50</v>
      </c>
    </row>
    <row r="9" spans="1:18" ht="18" customHeight="1" x14ac:dyDescent="0.25">
      <c r="A9" s="115" t="s">
        <v>11</v>
      </c>
      <c r="B9" s="118" t="s">
        <v>101</v>
      </c>
      <c r="C9" s="117">
        <v>40403</v>
      </c>
    </row>
    <row r="10" spans="1:18" ht="18" customHeight="1" thickBot="1" x14ac:dyDescent="0.3">
      <c r="A10" s="119" t="s">
        <v>13</v>
      </c>
      <c r="B10" s="120" t="s">
        <v>102</v>
      </c>
      <c r="C10" s="121">
        <v>370553</v>
      </c>
    </row>
    <row r="11" spans="1:18" ht="25.5" customHeight="1" x14ac:dyDescent="0.25">
      <c r="A11" s="122" t="s">
        <v>15</v>
      </c>
      <c r="B11" s="123" t="s">
        <v>103</v>
      </c>
      <c r="C11" s="124">
        <f>C6+C9-C10</f>
        <v>271196</v>
      </c>
      <c r="D11" s="125"/>
    </row>
    <row r="12" spans="1:18" ht="18" customHeight="1" x14ac:dyDescent="0.25">
      <c r="A12" s="115" t="s">
        <v>27</v>
      </c>
      <c r="B12" s="116" t="s">
        <v>99</v>
      </c>
      <c r="C12" s="117">
        <v>271146</v>
      </c>
    </row>
    <row r="13" spans="1:18" ht="18" customHeight="1" thickBot="1" x14ac:dyDescent="0.3">
      <c r="A13" s="126" t="s">
        <v>29</v>
      </c>
      <c r="B13" s="127" t="s">
        <v>100</v>
      </c>
      <c r="C13" s="128">
        <v>50</v>
      </c>
    </row>
  </sheetData>
  <mergeCells count="3">
    <mergeCell ref="A1:C1"/>
    <mergeCell ref="A2:C2"/>
    <mergeCell ref="A3:C3"/>
  </mergeCells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414D-7F8D-47C2-933A-4679EE955282}">
  <dimension ref="A1:J21"/>
  <sheetViews>
    <sheetView zoomScaleNormal="100" workbookViewId="0">
      <selection activeCell="B8" sqref="B8"/>
    </sheetView>
  </sheetViews>
  <sheetFormatPr defaultColWidth="9.109375" defaultRowHeight="13.2" x14ac:dyDescent="0.25"/>
  <cols>
    <col min="1" max="1" width="9.109375" style="60"/>
    <col min="2" max="2" width="26.33203125" style="60" customWidth="1"/>
    <col min="3" max="3" width="13.44140625" style="60" customWidth="1"/>
    <col min="4" max="4" width="12.33203125" style="60" customWidth="1"/>
    <col min="5" max="5" width="9.109375" style="60"/>
    <col min="6" max="6" width="11.109375" style="60" customWidth="1"/>
    <col min="7" max="7" width="10.88671875" style="60" customWidth="1"/>
    <col min="8" max="8" width="10.44140625" style="60" customWidth="1"/>
    <col min="9" max="9" width="10.6640625" style="60" customWidth="1"/>
    <col min="10" max="10" width="11.88671875" style="60" customWidth="1"/>
    <col min="11" max="256" width="9.109375" style="60"/>
    <col min="257" max="257" width="26.33203125" style="60" customWidth="1"/>
    <col min="258" max="258" width="13.44140625" style="60" customWidth="1"/>
    <col min="259" max="259" width="12.33203125" style="60" customWidth="1"/>
    <col min="260" max="260" width="9.109375" style="60"/>
    <col min="261" max="261" width="11.109375" style="60" customWidth="1"/>
    <col min="262" max="262" width="10.88671875" style="60" customWidth="1"/>
    <col min="263" max="263" width="10.44140625" style="60" customWidth="1"/>
    <col min="264" max="264" width="10.6640625" style="60" customWidth="1"/>
    <col min="265" max="265" width="11.88671875" style="60" customWidth="1"/>
    <col min="266" max="512" width="9.109375" style="60"/>
    <col min="513" max="513" width="26.33203125" style="60" customWidth="1"/>
    <col min="514" max="514" width="13.44140625" style="60" customWidth="1"/>
    <col min="515" max="515" width="12.33203125" style="60" customWidth="1"/>
    <col min="516" max="516" width="9.109375" style="60"/>
    <col min="517" max="517" width="11.109375" style="60" customWidth="1"/>
    <col min="518" max="518" width="10.88671875" style="60" customWidth="1"/>
    <col min="519" max="519" width="10.44140625" style="60" customWidth="1"/>
    <col min="520" max="520" width="10.6640625" style="60" customWidth="1"/>
    <col min="521" max="521" width="11.88671875" style="60" customWidth="1"/>
    <col min="522" max="768" width="9.109375" style="60"/>
    <col min="769" max="769" width="26.33203125" style="60" customWidth="1"/>
    <col min="770" max="770" width="13.44140625" style="60" customWidth="1"/>
    <col min="771" max="771" width="12.33203125" style="60" customWidth="1"/>
    <col min="772" max="772" width="9.109375" style="60"/>
    <col min="773" max="773" width="11.109375" style="60" customWidth="1"/>
    <col min="774" max="774" width="10.88671875" style="60" customWidth="1"/>
    <col min="775" max="775" width="10.44140625" style="60" customWidth="1"/>
    <col min="776" max="776" width="10.6640625" style="60" customWidth="1"/>
    <col min="777" max="777" width="11.88671875" style="60" customWidth="1"/>
    <col min="778" max="1024" width="9.109375" style="60"/>
    <col min="1025" max="1025" width="26.33203125" style="60" customWidth="1"/>
    <col min="1026" max="1026" width="13.44140625" style="60" customWidth="1"/>
    <col min="1027" max="1027" width="12.33203125" style="60" customWidth="1"/>
    <col min="1028" max="1028" width="9.109375" style="60"/>
    <col min="1029" max="1029" width="11.109375" style="60" customWidth="1"/>
    <col min="1030" max="1030" width="10.88671875" style="60" customWidth="1"/>
    <col min="1031" max="1031" width="10.44140625" style="60" customWidth="1"/>
    <col min="1032" max="1032" width="10.6640625" style="60" customWidth="1"/>
    <col min="1033" max="1033" width="11.88671875" style="60" customWidth="1"/>
    <col min="1034" max="1280" width="9.109375" style="60"/>
    <col min="1281" max="1281" width="26.33203125" style="60" customWidth="1"/>
    <col min="1282" max="1282" width="13.44140625" style="60" customWidth="1"/>
    <col min="1283" max="1283" width="12.33203125" style="60" customWidth="1"/>
    <col min="1284" max="1284" width="9.109375" style="60"/>
    <col min="1285" max="1285" width="11.109375" style="60" customWidth="1"/>
    <col min="1286" max="1286" width="10.88671875" style="60" customWidth="1"/>
    <col min="1287" max="1287" width="10.44140625" style="60" customWidth="1"/>
    <col min="1288" max="1288" width="10.6640625" style="60" customWidth="1"/>
    <col min="1289" max="1289" width="11.88671875" style="60" customWidth="1"/>
    <col min="1290" max="1536" width="9.109375" style="60"/>
    <col min="1537" max="1537" width="26.33203125" style="60" customWidth="1"/>
    <col min="1538" max="1538" width="13.44140625" style="60" customWidth="1"/>
    <col min="1539" max="1539" width="12.33203125" style="60" customWidth="1"/>
    <col min="1540" max="1540" width="9.109375" style="60"/>
    <col min="1541" max="1541" width="11.109375" style="60" customWidth="1"/>
    <col min="1542" max="1542" width="10.88671875" style="60" customWidth="1"/>
    <col min="1543" max="1543" width="10.44140625" style="60" customWidth="1"/>
    <col min="1544" max="1544" width="10.6640625" style="60" customWidth="1"/>
    <col min="1545" max="1545" width="11.88671875" style="60" customWidth="1"/>
    <col min="1546" max="1792" width="9.109375" style="60"/>
    <col min="1793" max="1793" width="26.33203125" style="60" customWidth="1"/>
    <col min="1794" max="1794" width="13.44140625" style="60" customWidth="1"/>
    <col min="1795" max="1795" width="12.33203125" style="60" customWidth="1"/>
    <col min="1796" max="1796" width="9.109375" style="60"/>
    <col min="1797" max="1797" width="11.109375" style="60" customWidth="1"/>
    <col min="1798" max="1798" width="10.88671875" style="60" customWidth="1"/>
    <col min="1799" max="1799" width="10.44140625" style="60" customWidth="1"/>
    <col min="1800" max="1800" width="10.6640625" style="60" customWidth="1"/>
    <col min="1801" max="1801" width="11.88671875" style="60" customWidth="1"/>
    <col min="1802" max="2048" width="9.109375" style="60"/>
    <col min="2049" max="2049" width="26.33203125" style="60" customWidth="1"/>
    <col min="2050" max="2050" width="13.44140625" style="60" customWidth="1"/>
    <col min="2051" max="2051" width="12.33203125" style="60" customWidth="1"/>
    <col min="2052" max="2052" width="9.109375" style="60"/>
    <col min="2053" max="2053" width="11.109375" style="60" customWidth="1"/>
    <col min="2054" max="2054" width="10.88671875" style="60" customWidth="1"/>
    <col min="2055" max="2055" width="10.44140625" style="60" customWidth="1"/>
    <col min="2056" max="2056" width="10.6640625" style="60" customWidth="1"/>
    <col min="2057" max="2057" width="11.88671875" style="60" customWidth="1"/>
    <col min="2058" max="2304" width="9.109375" style="60"/>
    <col min="2305" max="2305" width="26.33203125" style="60" customWidth="1"/>
    <col min="2306" max="2306" width="13.44140625" style="60" customWidth="1"/>
    <col min="2307" max="2307" width="12.33203125" style="60" customWidth="1"/>
    <col min="2308" max="2308" width="9.109375" style="60"/>
    <col min="2309" max="2309" width="11.109375" style="60" customWidth="1"/>
    <col min="2310" max="2310" width="10.88671875" style="60" customWidth="1"/>
    <col min="2311" max="2311" width="10.44140625" style="60" customWidth="1"/>
    <col min="2312" max="2312" width="10.6640625" style="60" customWidth="1"/>
    <col min="2313" max="2313" width="11.88671875" style="60" customWidth="1"/>
    <col min="2314" max="2560" width="9.109375" style="60"/>
    <col min="2561" max="2561" width="26.33203125" style="60" customWidth="1"/>
    <col min="2562" max="2562" width="13.44140625" style="60" customWidth="1"/>
    <col min="2563" max="2563" width="12.33203125" style="60" customWidth="1"/>
    <col min="2564" max="2564" width="9.109375" style="60"/>
    <col min="2565" max="2565" width="11.109375" style="60" customWidth="1"/>
    <col min="2566" max="2566" width="10.88671875" style="60" customWidth="1"/>
    <col min="2567" max="2567" width="10.44140625" style="60" customWidth="1"/>
    <col min="2568" max="2568" width="10.6640625" style="60" customWidth="1"/>
    <col min="2569" max="2569" width="11.88671875" style="60" customWidth="1"/>
    <col min="2570" max="2816" width="9.109375" style="60"/>
    <col min="2817" max="2817" width="26.33203125" style="60" customWidth="1"/>
    <col min="2818" max="2818" width="13.44140625" style="60" customWidth="1"/>
    <col min="2819" max="2819" width="12.33203125" style="60" customWidth="1"/>
    <col min="2820" max="2820" width="9.109375" style="60"/>
    <col min="2821" max="2821" width="11.109375" style="60" customWidth="1"/>
    <col min="2822" max="2822" width="10.88671875" style="60" customWidth="1"/>
    <col min="2823" max="2823" width="10.44140625" style="60" customWidth="1"/>
    <col min="2824" max="2824" width="10.6640625" style="60" customWidth="1"/>
    <col min="2825" max="2825" width="11.88671875" style="60" customWidth="1"/>
    <col min="2826" max="3072" width="9.109375" style="60"/>
    <col min="3073" max="3073" width="26.33203125" style="60" customWidth="1"/>
    <col min="3074" max="3074" width="13.44140625" style="60" customWidth="1"/>
    <col min="3075" max="3075" width="12.33203125" style="60" customWidth="1"/>
    <col min="3076" max="3076" width="9.109375" style="60"/>
    <col min="3077" max="3077" width="11.109375" style="60" customWidth="1"/>
    <col min="3078" max="3078" width="10.88671875" style="60" customWidth="1"/>
    <col min="3079" max="3079" width="10.44140625" style="60" customWidth="1"/>
    <col min="3080" max="3080" width="10.6640625" style="60" customWidth="1"/>
    <col min="3081" max="3081" width="11.88671875" style="60" customWidth="1"/>
    <col min="3082" max="3328" width="9.109375" style="60"/>
    <col min="3329" max="3329" width="26.33203125" style="60" customWidth="1"/>
    <col min="3330" max="3330" width="13.44140625" style="60" customWidth="1"/>
    <col min="3331" max="3331" width="12.33203125" style="60" customWidth="1"/>
    <col min="3332" max="3332" width="9.109375" style="60"/>
    <col min="3333" max="3333" width="11.109375" style="60" customWidth="1"/>
    <col min="3334" max="3334" width="10.88671875" style="60" customWidth="1"/>
    <col min="3335" max="3335" width="10.44140625" style="60" customWidth="1"/>
    <col min="3336" max="3336" width="10.6640625" style="60" customWidth="1"/>
    <col min="3337" max="3337" width="11.88671875" style="60" customWidth="1"/>
    <col min="3338" max="3584" width="9.109375" style="60"/>
    <col min="3585" max="3585" width="26.33203125" style="60" customWidth="1"/>
    <col min="3586" max="3586" width="13.44140625" style="60" customWidth="1"/>
    <col min="3587" max="3587" width="12.33203125" style="60" customWidth="1"/>
    <col min="3588" max="3588" width="9.109375" style="60"/>
    <col min="3589" max="3589" width="11.109375" style="60" customWidth="1"/>
    <col min="3590" max="3590" width="10.88671875" style="60" customWidth="1"/>
    <col min="3591" max="3591" width="10.44140625" style="60" customWidth="1"/>
    <col min="3592" max="3592" width="10.6640625" style="60" customWidth="1"/>
    <col min="3593" max="3593" width="11.88671875" style="60" customWidth="1"/>
    <col min="3594" max="3840" width="9.109375" style="60"/>
    <col min="3841" max="3841" width="26.33203125" style="60" customWidth="1"/>
    <col min="3842" max="3842" width="13.44140625" style="60" customWidth="1"/>
    <col min="3843" max="3843" width="12.33203125" style="60" customWidth="1"/>
    <col min="3844" max="3844" width="9.109375" style="60"/>
    <col min="3845" max="3845" width="11.109375" style="60" customWidth="1"/>
    <col min="3846" max="3846" width="10.88671875" style="60" customWidth="1"/>
    <col min="3847" max="3847" width="10.44140625" style="60" customWidth="1"/>
    <col min="3848" max="3848" width="10.6640625" style="60" customWidth="1"/>
    <col min="3849" max="3849" width="11.88671875" style="60" customWidth="1"/>
    <col min="3850" max="4096" width="9.109375" style="60"/>
    <col min="4097" max="4097" width="26.33203125" style="60" customWidth="1"/>
    <col min="4098" max="4098" width="13.44140625" style="60" customWidth="1"/>
    <col min="4099" max="4099" width="12.33203125" style="60" customWidth="1"/>
    <col min="4100" max="4100" width="9.109375" style="60"/>
    <col min="4101" max="4101" width="11.109375" style="60" customWidth="1"/>
    <col min="4102" max="4102" width="10.88671875" style="60" customWidth="1"/>
    <col min="4103" max="4103" width="10.44140625" style="60" customWidth="1"/>
    <col min="4104" max="4104" width="10.6640625" style="60" customWidth="1"/>
    <col min="4105" max="4105" width="11.88671875" style="60" customWidth="1"/>
    <col min="4106" max="4352" width="9.109375" style="60"/>
    <col min="4353" max="4353" width="26.33203125" style="60" customWidth="1"/>
    <col min="4354" max="4354" width="13.44140625" style="60" customWidth="1"/>
    <col min="4355" max="4355" width="12.33203125" style="60" customWidth="1"/>
    <col min="4356" max="4356" width="9.109375" style="60"/>
    <col min="4357" max="4357" width="11.109375" style="60" customWidth="1"/>
    <col min="4358" max="4358" width="10.88671875" style="60" customWidth="1"/>
    <col min="4359" max="4359" width="10.44140625" style="60" customWidth="1"/>
    <col min="4360" max="4360" width="10.6640625" style="60" customWidth="1"/>
    <col min="4361" max="4361" width="11.88671875" style="60" customWidth="1"/>
    <col min="4362" max="4608" width="9.109375" style="60"/>
    <col min="4609" max="4609" width="26.33203125" style="60" customWidth="1"/>
    <col min="4610" max="4610" width="13.44140625" style="60" customWidth="1"/>
    <col min="4611" max="4611" width="12.33203125" style="60" customWidth="1"/>
    <col min="4612" max="4612" width="9.109375" style="60"/>
    <col min="4613" max="4613" width="11.109375" style="60" customWidth="1"/>
    <col min="4614" max="4614" width="10.88671875" style="60" customWidth="1"/>
    <col min="4615" max="4615" width="10.44140625" style="60" customWidth="1"/>
    <col min="4616" max="4616" width="10.6640625" style="60" customWidth="1"/>
    <col min="4617" max="4617" width="11.88671875" style="60" customWidth="1"/>
    <col min="4618" max="4864" width="9.109375" style="60"/>
    <col min="4865" max="4865" width="26.33203125" style="60" customWidth="1"/>
    <col min="4866" max="4866" width="13.44140625" style="60" customWidth="1"/>
    <col min="4867" max="4867" width="12.33203125" style="60" customWidth="1"/>
    <col min="4868" max="4868" width="9.109375" style="60"/>
    <col min="4869" max="4869" width="11.109375" style="60" customWidth="1"/>
    <col min="4870" max="4870" width="10.88671875" style="60" customWidth="1"/>
    <col min="4871" max="4871" width="10.44140625" style="60" customWidth="1"/>
    <col min="4872" max="4872" width="10.6640625" style="60" customWidth="1"/>
    <col min="4873" max="4873" width="11.88671875" style="60" customWidth="1"/>
    <col min="4874" max="5120" width="9.109375" style="60"/>
    <col min="5121" max="5121" width="26.33203125" style="60" customWidth="1"/>
    <col min="5122" max="5122" width="13.44140625" style="60" customWidth="1"/>
    <col min="5123" max="5123" width="12.33203125" style="60" customWidth="1"/>
    <col min="5124" max="5124" width="9.109375" style="60"/>
    <col min="5125" max="5125" width="11.109375" style="60" customWidth="1"/>
    <col min="5126" max="5126" width="10.88671875" style="60" customWidth="1"/>
    <col min="5127" max="5127" width="10.44140625" style="60" customWidth="1"/>
    <col min="5128" max="5128" width="10.6640625" style="60" customWidth="1"/>
    <col min="5129" max="5129" width="11.88671875" style="60" customWidth="1"/>
    <col min="5130" max="5376" width="9.109375" style="60"/>
    <col min="5377" max="5377" width="26.33203125" style="60" customWidth="1"/>
    <col min="5378" max="5378" width="13.44140625" style="60" customWidth="1"/>
    <col min="5379" max="5379" width="12.33203125" style="60" customWidth="1"/>
    <col min="5380" max="5380" width="9.109375" style="60"/>
    <col min="5381" max="5381" width="11.109375" style="60" customWidth="1"/>
    <col min="5382" max="5382" width="10.88671875" style="60" customWidth="1"/>
    <col min="5383" max="5383" width="10.44140625" style="60" customWidth="1"/>
    <col min="5384" max="5384" width="10.6640625" style="60" customWidth="1"/>
    <col min="5385" max="5385" width="11.88671875" style="60" customWidth="1"/>
    <col min="5386" max="5632" width="9.109375" style="60"/>
    <col min="5633" max="5633" width="26.33203125" style="60" customWidth="1"/>
    <col min="5634" max="5634" width="13.44140625" style="60" customWidth="1"/>
    <col min="5635" max="5635" width="12.33203125" style="60" customWidth="1"/>
    <col min="5636" max="5636" width="9.109375" style="60"/>
    <col min="5637" max="5637" width="11.109375" style="60" customWidth="1"/>
    <col min="5638" max="5638" width="10.88671875" style="60" customWidth="1"/>
    <col min="5639" max="5639" width="10.44140625" style="60" customWidth="1"/>
    <col min="5640" max="5640" width="10.6640625" style="60" customWidth="1"/>
    <col min="5641" max="5641" width="11.88671875" style="60" customWidth="1"/>
    <col min="5642" max="5888" width="9.109375" style="60"/>
    <col min="5889" max="5889" width="26.33203125" style="60" customWidth="1"/>
    <col min="5890" max="5890" width="13.44140625" style="60" customWidth="1"/>
    <col min="5891" max="5891" width="12.33203125" style="60" customWidth="1"/>
    <col min="5892" max="5892" width="9.109375" style="60"/>
    <col min="5893" max="5893" width="11.109375" style="60" customWidth="1"/>
    <col min="5894" max="5894" width="10.88671875" style="60" customWidth="1"/>
    <col min="5895" max="5895" width="10.44140625" style="60" customWidth="1"/>
    <col min="5896" max="5896" width="10.6640625" style="60" customWidth="1"/>
    <col min="5897" max="5897" width="11.88671875" style="60" customWidth="1"/>
    <col min="5898" max="6144" width="9.109375" style="60"/>
    <col min="6145" max="6145" width="26.33203125" style="60" customWidth="1"/>
    <col min="6146" max="6146" width="13.44140625" style="60" customWidth="1"/>
    <col min="6147" max="6147" width="12.33203125" style="60" customWidth="1"/>
    <col min="6148" max="6148" width="9.109375" style="60"/>
    <col min="6149" max="6149" width="11.109375" style="60" customWidth="1"/>
    <col min="6150" max="6150" width="10.88671875" style="60" customWidth="1"/>
    <col min="6151" max="6151" width="10.44140625" style="60" customWidth="1"/>
    <col min="6152" max="6152" width="10.6640625" style="60" customWidth="1"/>
    <col min="6153" max="6153" width="11.88671875" style="60" customWidth="1"/>
    <col min="6154" max="6400" width="9.109375" style="60"/>
    <col min="6401" max="6401" width="26.33203125" style="60" customWidth="1"/>
    <col min="6402" max="6402" width="13.44140625" style="60" customWidth="1"/>
    <col min="6403" max="6403" width="12.33203125" style="60" customWidth="1"/>
    <col min="6404" max="6404" width="9.109375" style="60"/>
    <col min="6405" max="6405" width="11.109375" style="60" customWidth="1"/>
    <col min="6406" max="6406" width="10.88671875" style="60" customWidth="1"/>
    <col min="6407" max="6407" width="10.44140625" style="60" customWidth="1"/>
    <col min="6408" max="6408" width="10.6640625" style="60" customWidth="1"/>
    <col min="6409" max="6409" width="11.88671875" style="60" customWidth="1"/>
    <col min="6410" max="6656" width="9.109375" style="60"/>
    <col min="6657" max="6657" width="26.33203125" style="60" customWidth="1"/>
    <col min="6658" max="6658" width="13.44140625" style="60" customWidth="1"/>
    <col min="6659" max="6659" width="12.33203125" style="60" customWidth="1"/>
    <col min="6660" max="6660" width="9.109375" style="60"/>
    <col min="6661" max="6661" width="11.109375" style="60" customWidth="1"/>
    <col min="6662" max="6662" width="10.88671875" style="60" customWidth="1"/>
    <col min="6663" max="6663" width="10.44140625" style="60" customWidth="1"/>
    <col min="6664" max="6664" width="10.6640625" style="60" customWidth="1"/>
    <col min="6665" max="6665" width="11.88671875" style="60" customWidth="1"/>
    <col min="6666" max="6912" width="9.109375" style="60"/>
    <col min="6913" max="6913" width="26.33203125" style="60" customWidth="1"/>
    <col min="6914" max="6914" width="13.44140625" style="60" customWidth="1"/>
    <col min="6915" max="6915" width="12.33203125" style="60" customWidth="1"/>
    <col min="6916" max="6916" width="9.109375" style="60"/>
    <col min="6917" max="6917" width="11.109375" style="60" customWidth="1"/>
    <col min="6918" max="6918" width="10.88671875" style="60" customWidth="1"/>
    <col min="6919" max="6919" width="10.44140625" style="60" customWidth="1"/>
    <col min="6920" max="6920" width="10.6640625" style="60" customWidth="1"/>
    <col min="6921" max="6921" width="11.88671875" style="60" customWidth="1"/>
    <col min="6922" max="7168" width="9.109375" style="60"/>
    <col min="7169" max="7169" width="26.33203125" style="60" customWidth="1"/>
    <col min="7170" max="7170" width="13.44140625" style="60" customWidth="1"/>
    <col min="7171" max="7171" width="12.33203125" style="60" customWidth="1"/>
    <col min="7172" max="7172" width="9.109375" style="60"/>
    <col min="7173" max="7173" width="11.109375" style="60" customWidth="1"/>
    <col min="7174" max="7174" width="10.88671875" style="60" customWidth="1"/>
    <col min="7175" max="7175" width="10.44140625" style="60" customWidth="1"/>
    <col min="7176" max="7176" width="10.6640625" style="60" customWidth="1"/>
    <col min="7177" max="7177" width="11.88671875" style="60" customWidth="1"/>
    <col min="7178" max="7424" width="9.109375" style="60"/>
    <col min="7425" max="7425" width="26.33203125" style="60" customWidth="1"/>
    <col min="7426" max="7426" width="13.44140625" style="60" customWidth="1"/>
    <col min="7427" max="7427" width="12.33203125" style="60" customWidth="1"/>
    <col min="7428" max="7428" width="9.109375" style="60"/>
    <col min="7429" max="7429" width="11.109375" style="60" customWidth="1"/>
    <col min="7430" max="7430" width="10.88671875" style="60" customWidth="1"/>
    <col min="7431" max="7431" width="10.44140625" style="60" customWidth="1"/>
    <col min="7432" max="7432" width="10.6640625" style="60" customWidth="1"/>
    <col min="7433" max="7433" width="11.88671875" style="60" customWidth="1"/>
    <col min="7434" max="7680" width="9.109375" style="60"/>
    <col min="7681" max="7681" width="26.33203125" style="60" customWidth="1"/>
    <col min="7682" max="7682" width="13.44140625" style="60" customWidth="1"/>
    <col min="7683" max="7683" width="12.33203125" style="60" customWidth="1"/>
    <col min="7684" max="7684" width="9.109375" style="60"/>
    <col min="7685" max="7685" width="11.109375" style="60" customWidth="1"/>
    <col min="7686" max="7686" width="10.88671875" style="60" customWidth="1"/>
    <col min="7687" max="7687" width="10.44140625" style="60" customWidth="1"/>
    <col min="7688" max="7688" width="10.6640625" style="60" customWidth="1"/>
    <col min="7689" max="7689" width="11.88671875" style="60" customWidth="1"/>
    <col min="7690" max="7936" width="9.109375" style="60"/>
    <col min="7937" max="7937" width="26.33203125" style="60" customWidth="1"/>
    <col min="7938" max="7938" width="13.44140625" style="60" customWidth="1"/>
    <col min="7939" max="7939" width="12.33203125" style="60" customWidth="1"/>
    <col min="7940" max="7940" width="9.109375" style="60"/>
    <col min="7941" max="7941" width="11.109375" style="60" customWidth="1"/>
    <col min="7942" max="7942" width="10.88671875" style="60" customWidth="1"/>
    <col min="7943" max="7943" width="10.44140625" style="60" customWidth="1"/>
    <col min="7944" max="7944" width="10.6640625" style="60" customWidth="1"/>
    <col min="7945" max="7945" width="11.88671875" style="60" customWidth="1"/>
    <col min="7946" max="8192" width="9.109375" style="60"/>
    <col min="8193" max="8193" width="26.33203125" style="60" customWidth="1"/>
    <col min="8194" max="8194" width="13.44140625" style="60" customWidth="1"/>
    <col min="8195" max="8195" width="12.33203125" style="60" customWidth="1"/>
    <col min="8196" max="8196" width="9.109375" style="60"/>
    <col min="8197" max="8197" width="11.109375" style="60" customWidth="1"/>
    <col min="8198" max="8198" width="10.88671875" style="60" customWidth="1"/>
    <col min="8199" max="8199" width="10.44140625" style="60" customWidth="1"/>
    <col min="8200" max="8200" width="10.6640625" style="60" customWidth="1"/>
    <col min="8201" max="8201" width="11.88671875" style="60" customWidth="1"/>
    <col min="8202" max="8448" width="9.109375" style="60"/>
    <col min="8449" max="8449" width="26.33203125" style="60" customWidth="1"/>
    <col min="8450" max="8450" width="13.44140625" style="60" customWidth="1"/>
    <col min="8451" max="8451" width="12.33203125" style="60" customWidth="1"/>
    <col min="8452" max="8452" width="9.109375" style="60"/>
    <col min="8453" max="8453" width="11.109375" style="60" customWidth="1"/>
    <col min="8454" max="8454" width="10.88671875" style="60" customWidth="1"/>
    <col min="8455" max="8455" width="10.44140625" style="60" customWidth="1"/>
    <col min="8456" max="8456" width="10.6640625" style="60" customWidth="1"/>
    <col min="8457" max="8457" width="11.88671875" style="60" customWidth="1"/>
    <col min="8458" max="8704" width="9.109375" style="60"/>
    <col min="8705" max="8705" width="26.33203125" style="60" customWidth="1"/>
    <col min="8706" max="8706" width="13.44140625" style="60" customWidth="1"/>
    <col min="8707" max="8707" width="12.33203125" style="60" customWidth="1"/>
    <col min="8708" max="8708" width="9.109375" style="60"/>
    <col min="8709" max="8709" width="11.109375" style="60" customWidth="1"/>
    <col min="8710" max="8710" width="10.88671875" style="60" customWidth="1"/>
    <col min="8711" max="8711" width="10.44140625" style="60" customWidth="1"/>
    <col min="8712" max="8712" width="10.6640625" style="60" customWidth="1"/>
    <col min="8713" max="8713" width="11.88671875" style="60" customWidth="1"/>
    <col min="8714" max="8960" width="9.109375" style="60"/>
    <col min="8961" max="8961" width="26.33203125" style="60" customWidth="1"/>
    <col min="8962" max="8962" width="13.44140625" style="60" customWidth="1"/>
    <col min="8963" max="8963" width="12.33203125" style="60" customWidth="1"/>
    <col min="8964" max="8964" width="9.109375" style="60"/>
    <col min="8965" max="8965" width="11.109375" style="60" customWidth="1"/>
    <col min="8966" max="8966" width="10.88671875" style="60" customWidth="1"/>
    <col min="8967" max="8967" width="10.44140625" style="60" customWidth="1"/>
    <col min="8968" max="8968" width="10.6640625" style="60" customWidth="1"/>
    <col min="8969" max="8969" width="11.88671875" style="60" customWidth="1"/>
    <col min="8970" max="9216" width="9.109375" style="60"/>
    <col min="9217" max="9217" width="26.33203125" style="60" customWidth="1"/>
    <col min="9218" max="9218" width="13.44140625" style="60" customWidth="1"/>
    <col min="9219" max="9219" width="12.33203125" style="60" customWidth="1"/>
    <col min="9220" max="9220" width="9.109375" style="60"/>
    <col min="9221" max="9221" width="11.109375" style="60" customWidth="1"/>
    <col min="9222" max="9222" width="10.88671875" style="60" customWidth="1"/>
    <col min="9223" max="9223" width="10.44140625" style="60" customWidth="1"/>
    <col min="9224" max="9224" width="10.6640625" style="60" customWidth="1"/>
    <col min="9225" max="9225" width="11.88671875" style="60" customWidth="1"/>
    <col min="9226" max="9472" width="9.109375" style="60"/>
    <col min="9473" max="9473" width="26.33203125" style="60" customWidth="1"/>
    <col min="9474" max="9474" width="13.44140625" style="60" customWidth="1"/>
    <col min="9475" max="9475" width="12.33203125" style="60" customWidth="1"/>
    <col min="9476" max="9476" width="9.109375" style="60"/>
    <col min="9477" max="9477" width="11.109375" style="60" customWidth="1"/>
    <col min="9478" max="9478" width="10.88671875" style="60" customWidth="1"/>
    <col min="9479" max="9479" width="10.44140625" style="60" customWidth="1"/>
    <col min="9480" max="9480" width="10.6640625" style="60" customWidth="1"/>
    <col min="9481" max="9481" width="11.88671875" style="60" customWidth="1"/>
    <col min="9482" max="9728" width="9.109375" style="60"/>
    <col min="9729" max="9729" width="26.33203125" style="60" customWidth="1"/>
    <col min="9730" max="9730" width="13.44140625" style="60" customWidth="1"/>
    <col min="9731" max="9731" width="12.33203125" style="60" customWidth="1"/>
    <col min="9732" max="9732" width="9.109375" style="60"/>
    <col min="9733" max="9733" width="11.109375" style="60" customWidth="1"/>
    <col min="9734" max="9734" width="10.88671875" style="60" customWidth="1"/>
    <col min="9735" max="9735" width="10.44140625" style="60" customWidth="1"/>
    <col min="9736" max="9736" width="10.6640625" style="60" customWidth="1"/>
    <col min="9737" max="9737" width="11.88671875" style="60" customWidth="1"/>
    <col min="9738" max="9984" width="9.109375" style="60"/>
    <col min="9985" max="9985" width="26.33203125" style="60" customWidth="1"/>
    <col min="9986" max="9986" width="13.44140625" style="60" customWidth="1"/>
    <col min="9987" max="9987" width="12.33203125" style="60" customWidth="1"/>
    <col min="9988" max="9988" width="9.109375" style="60"/>
    <col min="9989" max="9989" width="11.109375" style="60" customWidth="1"/>
    <col min="9990" max="9990" width="10.88671875" style="60" customWidth="1"/>
    <col min="9991" max="9991" width="10.44140625" style="60" customWidth="1"/>
    <col min="9992" max="9992" width="10.6640625" style="60" customWidth="1"/>
    <col min="9993" max="9993" width="11.88671875" style="60" customWidth="1"/>
    <col min="9994" max="10240" width="9.109375" style="60"/>
    <col min="10241" max="10241" width="26.33203125" style="60" customWidth="1"/>
    <col min="10242" max="10242" width="13.44140625" style="60" customWidth="1"/>
    <col min="10243" max="10243" width="12.33203125" style="60" customWidth="1"/>
    <col min="10244" max="10244" width="9.109375" style="60"/>
    <col min="10245" max="10245" width="11.109375" style="60" customWidth="1"/>
    <col min="10246" max="10246" width="10.88671875" style="60" customWidth="1"/>
    <col min="10247" max="10247" width="10.44140625" style="60" customWidth="1"/>
    <col min="10248" max="10248" width="10.6640625" style="60" customWidth="1"/>
    <col min="10249" max="10249" width="11.88671875" style="60" customWidth="1"/>
    <col min="10250" max="10496" width="9.109375" style="60"/>
    <col min="10497" max="10497" width="26.33203125" style="60" customWidth="1"/>
    <col min="10498" max="10498" width="13.44140625" style="60" customWidth="1"/>
    <col min="10499" max="10499" width="12.33203125" style="60" customWidth="1"/>
    <col min="10500" max="10500" width="9.109375" style="60"/>
    <col min="10501" max="10501" width="11.109375" style="60" customWidth="1"/>
    <col min="10502" max="10502" width="10.88671875" style="60" customWidth="1"/>
    <col min="10503" max="10503" width="10.44140625" style="60" customWidth="1"/>
    <col min="10504" max="10504" width="10.6640625" style="60" customWidth="1"/>
    <col min="10505" max="10505" width="11.88671875" style="60" customWidth="1"/>
    <col min="10506" max="10752" width="9.109375" style="60"/>
    <col min="10753" max="10753" width="26.33203125" style="60" customWidth="1"/>
    <col min="10754" max="10754" width="13.44140625" style="60" customWidth="1"/>
    <col min="10755" max="10755" width="12.33203125" style="60" customWidth="1"/>
    <col min="10756" max="10756" width="9.109375" style="60"/>
    <col min="10757" max="10757" width="11.109375" style="60" customWidth="1"/>
    <col min="10758" max="10758" width="10.88671875" style="60" customWidth="1"/>
    <col min="10759" max="10759" width="10.44140625" style="60" customWidth="1"/>
    <col min="10760" max="10760" width="10.6640625" style="60" customWidth="1"/>
    <col min="10761" max="10761" width="11.88671875" style="60" customWidth="1"/>
    <col min="10762" max="11008" width="9.109375" style="60"/>
    <col min="11009" max="11009" width="26.33203125" style="60" customWidth="1"/>
    <col min="11010" max="11010" width="13.44140625" style="60" customWidth="1"/>
    <col min="11011" max="11011" width="12.33203125" style="60" customWidth="1"/>
    <col min="11012" max="11012" width="9.109375" style="60"/>
    <col min="11013" max="11013" width="11.109375" style="60" customWidth="1"/>
    <col min="11014" max="11014" width="10.88671875" style="60" customWidth="1"/>
    <col min="11015" max="11015" width="10.44140625" style="60" customWidth="1"/>
    <col min="11016" max="11016" width="10.6640625" style="60" customWidth="1"/>
    <col min="11017" max="11017" width="11.88671875" style="60" customWidth="1"/>
    <col min="11018" max="11264" width="9.109375" style="60"/>
    <col min="11265" max="11265" width="26.33203125" style="60" customWidth="1"/>
    <col min="11266" max="11266" width="13.44140625" style="60" customWidth="1"/>
    <col min="11267" max="11267" width="12.33203125" style="60" customWidth="1"/>
    <col min="11268" max="11268" width="9.109375" style="60"/>
    <col min="11269" max="11269" width="11.109375" style="60" customWidth="1"/>
    <col min="11270" max="11270" width="10.88671875" style="60" customWidth="1"/>
    <col min="11271" max="11271" width="10.44140625" style="60" customWidth="1"/>
    <col min="11272" max="11272" width="10.6640625" style="60" customWidth="1"/>
    <col min="11273" max="11273" width="11.88671875" style="60" customWidth="1"/>
    <col min="11274" max="11520" width="9.109375" style="60"/>
    <col min="11521" max="11521" width="26.33203125" style="60" customWidth="1"/>
    <col min="11522" max="11522" width="13.44140625" style="60" customWidth="1"/>
    <col min="11523" max="11523" width="12.33203125" style="60" customWidth="1"/>
    <col min="11524" max="11524" width="9.109375" style="60"/>
    <col min="11525" max="11525" width="11.109375" style="60" customWidth="1"/>
    <col min="11526" max="11526" width="10.88671875" style="60" customWidth="1"/>
    <col min="11527" max="11527" width="10.44140625" style="60" customWidth="1"/>
    <col min="11528" max="11528" width="10.6640625" style="60" customWidth="1"/>
    <col min="11529" max="11529" width="11.88671875" style="60" customWidth="1"/>
    <col min="11530" max="11776" width="9.109375" style="60"/>
    <col min="11777" max="11777" width="26.33203125" style="60" customWidth="1"/>
    <col min="11778" max="11778" width="13.44140625" style="60" customWidth="1"/>
    <col min="11779" max="11779" width="12.33203125" style="60" customWidth="1"/>
    <col min="11780" max="11780" width="9.109375" style="60"/>
    <col min="11781" max="11781" width="11.109375" style="60" customWidth="1"/>
    <col min="11782" max="11782" width="10.88671875" style="60" customWidth="1"/>
    <col min="11783" max="11783" width="10.44140625" style="60" customWidth="1"/>
    <col min="11784" max="11784" width="10.6640625" style="60" customWidth="1"/>
    <col min="11785" max="11785" width="11.88671875" style="60" customWidth="1"/>
    <col min="11786" max="12032" width="9.109375" style="60"/>
    <col min="12033" max="12033" width="26.33203125" style="60" customWidth="1"/>
    <col min="12034" max="12034" width="13.44140625" style="60" customWidth="1"/>
    <col min="12035" max="12035" width="12.33203125" style="60" customWidth="1"/>
    <col min="12036" max="12036" width="9.109375" style="60"/>
    <col min="12037" max="12037" width="11.109375" style="60" customWidth="1"/>
    <col min="12038" max="12038" width="10.88671875" style="60" customWidth="1"/>
    <col min="12039" max="12039" width="10.44140625" style="60" customWidth="1"/>
    <col min="12040" max="12040" width="10.6640625" style="60" customWidth="1"/>
    <col min="12041" max="12041" width="11.88671875" style="60" customWidth="1"/>
    <col min="12042" max="12288" width="9.109375" style="60"/>
    <col min="12289" max="12289" width="26.33203125" style="60" customWidth="1"/>
    <col min="12290" max="12290" width="13.44140625" style="60" customWidth="1"/>
    <col min="12291" max="12291" width="12.33203125" style="60" customWidth="1"/>
    <col min="12292" max="12292" width="9.109375" style="60"/>
    <col min="12293" max="12293" width="11.109375" style="60" customWidth="1"/>
    <col min="12294" max="12294" width="10.88671875" style="60" customWidth="1"/>
    <col min="12295" max="12295" width="10.44140625" style="60" customWidth="1"/>
    <col min="12296" max="12296" width="10.6640625" style="60" customWidth="1"/>
    <col min="12297" max="12297" width="11.88671875" style="60" customWidth="1"/>
    <col min="12298" max="12544" width="9.109375" style="60"/>
    <col min="12545" max="12545" width="26.33203125" style="60" customWidth="1"/>
    <col min="12546" max="12546" width="13.44140625" style="60" customWidth="1"/>
    <col min="12547" max="12547" width="12.33203125" style="60" customWidth="1"/>
    <col min="12548" max="12548" width="9.109375" style="60"/>
    <col min="12549" max="12549" width="11.109375" style="60" customWidth="1"/>
    <col min="12550" max="12550" width="10.88671875" style="60" customWidth="1"/>
    <col min="12551" max="12551" width="10.44140625" style="60" customWidth="1"/>
    <col min="12552" max="12552" width="10.6640625" style="60" customWidth="1"/>
    <col min="12553" max="12553" width="11.88671875" style="60" customWidth="1"/>
    <col min="12554" max="12800" width="9.109375" style="60"/>
    <col min="12801" max="12801" width="26.33203125" style="60" customWidth="1"/>
    <col min="12802" max="12802" width="13.44140625" style="60" customWidth="1"/>
    <col min="12803" max="12803" width="12.33203125" style="60" customWidth="1"/>
    <col min="12804" max="12804" width="9.109375" style="60"/>
    <col min="12805" max="12805" width="11.109375" style="60" customWidth="1"/>
    <col min="12806" max="12806" width="10.88671875" style="60" customWidth="1"/>
    <col min="12807" max="12807" width="10.44140625" style="60" customWidth="1"/>
    <col min="12808" max="12808" width="10.6640625" style="60" customWidth="1"/>
    <col min="12809" max="12809" width="11.88671875" style="60" customWidth="1"/>
    <col min="12810" max="13056" width="9.109375" style="60"/>
    <col min="13057" max="13057" width="26.33203125" style="60" customWidth="1"/>
    <col min="13058" max="13058" width="13.44140625" style="60" customWidth="1"/>
    <col min="13059" max="13059" width="12.33203125" style="60" customWidth="1"/>
    <col min="13060" max="13060" width="9.109375" style="60"/>
    <col min="13061" max="13061" width="11.109375" style="60" customWidth="1"/>
    <col min="13062" max="13062" width="10.88671875" style="60" customWidth="1"/>
    <col min="13063" max="13063" width="10.44140625" style="60" customWidth="1"/>
    <col min="13064" max="13064" width="10.6640625" style="60" customWidth="1"/>
    <col min="13065" max="13065" width="11.88671875" style="60" customWidth="1"/>
    <col min="13066" max="13312" width="9.109375" style="60"/>
    <col min="13313" max="13313" width="26.33203125" style="60" customWidth="1"/>
    <col min="13314" max="13314" width="13.44140625" style="60" customWidth="1"/>
    <col min="13315" max="13315" width="12.33203125" style="60" customWidth="1"/>
    <col min="13316" max="13316" width="9.109375" style="60"/>
    <col min="13317" max="13317" width="11.109375" style="60" customWidth="1"/>
    <col min="13318" max="13318" width="10.88671875" style="60" customWidth="1"/>
    <col min="13319" max="13319" width="10.44140625" style="60" customWidth="1"/>
    <col min="13320" max="13320" width="10.6640625" style="60" customWidth="1"/>
    <col min="13321" max="13321" width="11.88671875" style="60" customWidth="1"/>
    <col min="13322" max="13568" width="9.109375" style="60"/>
    <col min="13569" max="13569" width="26.33203125" style="60" customWidth="1"/>
    <col min="13570" max="13570" width="13.44140625" style="60" customWidth="1"/>
    <col min="13571" max="13571" width="12.33203125" style="60" customWidth="1"/>
    <col min="13572" max="13572" width="9.109375" style="60"/>
    <col min="13573" max="13573" width="11.109375" style="60" customWidth="1"/>
    <col min="13574" max="13574" width="10.88671875" style="60" customWidth="1"/>
    <col min="13575" max="13575" width="10.44140625" style="60" customWidth="1"/>
    <col min="13576" max="13576" width="10.6640625" style="60" customWidth="1"/>
    <col min="13577" max="13577" width="11.88671875" style="60" customWidth="1"/>
    <col min="13578" max="13824" width="9.109375" style="60"/>
    <col min="13825" max="13825" width="26.33203125" style="60" customWidth="1"/>
    <col min="13826" max="13826" width="13.44140625" style="60" customWidth="1"/>
    <col min="13827" max="13827" width="12.33203125" style="60" customWidth="1"/>
    <col min="13828" max="13828" width="9.109375" style="60"/>
    <col min="13829" max="13829" width="11.109375" style="60" customWidth="1"/>
    <col min="13830" max="13830" width="10.88671875" style="60" customWidth="1"/>
    <col min="13831" max="13831" width="10.44140625" style="60" customWidth="1"/>
    <col min="13832" max="13832" width="10.6640625" style="60" customWidth="1"/>
    <col min="13833" max="13833" width="11.88671875" style="60" customWidth="1"/>
    <col min="13834" max="14080" width="9.109375" style="60"/>
    <col min="14081" max="14081" width="26.33203125" style="60" customWidth="1"/>
    <col min="14082" max="14082" width="13.44140625" style="60" customWidth="1"/>
    <col min="14083" max="14083" width="12.33203125" style="60" customWidth="1"/>
    <col min="14084" max="14084" width="9.109375" style="60"/>
    <col min="14085" max="14085" width="11.109375" style="60" customWidth="1"/>
    <col min="14086" max="14086" width="10.88671875" style="60" customWidth="1"/>
    <col min="14087" max="14087" width="10.44140625" style="60" customWidth="1"/>
    <col min="14088" max="14088" width="10.6640625" style="60" customWidth="1"/>
    <col min="14089" max="14089" width="11.88671875" style="60" customWidth="1"/>
    <col min="14090" max="14336" width="9.109375" style="60"/>
    <col min="14337" max="14337" width="26.33203125" style="60" customWidth="1"/>
    <col min="14338" max="14338" width="13.44140625" style="60" customWidth="1"/>
    <col min="14339" max="14339" width="12.33203125" style="60" customWidth="1"/>
    <col min="14340" max="14340" width="9.109375" style="60"/>
    <col min="14341" max="14341" width="11.109375" style="60" customWidth="1"/>
    <col min="14342" max="14342" width="10.88671875" style="60" customWidth="1"/>
    <col min="14343" max="14343" width="10.44140625" style="60" customWidth="1"/>
    <col min="14344" max="14344" width="10.6640625" style="60" customWidth="1"/>
    <col min="14345" max="14345" width="11.88671875" style="60" customWidth="1"/>
    <col min="14346" max="14592" width="9.109375" style="60"/>
    <col min="14593" max="14593" width="26.33203125" style="60" customWidth="1"/>
    <col min="14594" max="14594" width="13.44140625" style="60" customWidth="1"/>
    <col min="14595" max="14595" width="12.33203125" style="60" customWidth="1"/>
    <col min="14596" max="14596" width="9.109375" style="60"/>
    <col min="14597" max="14597" width="11.109375" style="60" customWidth="1"/>
    <col min="14598" max="14598" width="10.88671875" style="60" customWidth="1"/>
    <col min="14599" max="14599" width="10.44140625" style="60" customWidth="1"/>
    <col min="14600" max="14600" width="10.6640625" style="60" customWidth="1"/>
    <col min="14601" max="14601" width="11.88671875" style="60" customWidth="1"/>
    <col min="14602" max="14848" width="9.109375" style="60"/>
    <col min="14849" max="14849" width="26.33203125" style="60" customWidth="1"/>
    <col min="14850" max="14850" width="13.44140625" style="60" customWidth="1"/>
    <col min="14851" max="14851" width="12.33203125" style="60" customWidth="1"/>
    <col min="14852" max="14852" width="9.109375" style="60"/>
    <col min="14853" max="14853" width="11.109375" style="60" customWidth="1"/>
    <col min="14854" max="14854" width="10.88671875" style="60" customWidth="1"/>
    <col min="14855" max="14855" width="10.44140625" style="60" customWidth="1"/>
    <col min="14856" max="14856" width="10.6640625" style="60" customWidth="1"/>
    <col min="14857" max="14857" width="11.88671875" style="60" customWidth="1"/>
    <col min="14858" max="15104" width="9.109375" style="60"/>
    <col min="15105" max="15105" width="26.33203125" style="60" customWidth="1"/>
    <col min="15106" max="15106" width="13.44140625" style="60" customWidth="1"/>
    <col min="15107" max="15107" width="12.33203125" style="60" customWidth="1"/>
    <col min="15108" max="15108" width="9.109375" style="60"/>
    <col min="15109" max="15109" width="11.109375" style="60" customWidth="1"/>
    <col min="15110" max="15110" width="10.88671875" style="60" customWidth="1"/>
    <col min="15111" max="15111" width="10.44140625" style="60" customWidth="1"/>
    <col min="15112" max="15112" width="10.6640625" style="60" customWidth="1"/>
    <col min="15113" max="15113" width="11.88671875" style="60" customWidth="1"/>
    <col min="15114" max="15360" width="9.109375" style="60"/>
    <col min="15361" max="15361" width="26.33203125" style="60" customWidth="1"/>
    <col min="15362" max="15362" width="13.44140625" style="60" customWidth="1"/>
    <col min="15363" max="15363" width="12.33203125" style="60" customWidth="1"/>
    <col min="15364" max="15364" width="9.109375" style="60"/>
    <col min="15365" max="15365" width="11.109375" style="60" customWidth="1"/>
    <col min="15366" max="15366" width="10.88671875" style="60" customWidth="1"/>
    <col min="15367" max="15367" width="10.44140625" style="60" customWidth="1"/>
    <col min="15368" max="15368" width="10.6640625" style="60" customWidth="1"/>
    <col min="15369" max="15369" width="11.88671875" style="60" customWidth="1"/>
    <col min="15370" max="15616" width="9.109375" style="60"/>
    <col min="15617" max="15617" width="26.33203125" style="60" customWidth="1"/>
    <col min="15618" max="15618" width="13.44140625" style="60" customWidth="1"/>
    <col min="15619" max="15619" width="12.33203125" style="60" customWidth="1"/>
    <col min="15620" max="15620" width="9.109375" style="60"/>
    <col min="15621" max="15621" width="11.109375" style="60" customWidth="1"/>
    <col min="15622" max="15622" width="10.88671875" style="60" customWidth="1"/>
    <col min="15623" max="15623" width="10.44140625" style="60" customWidth="1"/>
    <col min="15624" max="15624" width="10.6640625" style="60" customWidth="1"/>
    <col min="15625" max="15625" width="11.88671875" style="60" customWidth="1"/>
    <col min="15626" max="15872" width="9.109375" style="60"/>
    <col min="15873" max="15873" width="26.33203125" style="60" customWidth="1"/>
    <col min="15874" max="15874" width="13.44140625" style="60" customWidth="1"/>
    <col min="15875" max="15875" width="12.33203125" style="60" customWidth="1"/>
    <col min="15876" max="15876" width="9.109375" style="60"/>
    <col min="15877" max="15877" width="11.109375" style="60" customWidth="1"/>
    <col min="15878" max="15878" width="10.88671875" style="60" customWidth="1"/>
    <col min="15879" max="15879" width="10.44140625" style="60" customWidth="1"/>
    <col min="15880" max="15880" width="10.6640625" style="60" customWidth="1"/>
    <col min="15881" max="15881" width="11.88671875" style="60" customWidth="1"/>
    <col min="15882" max="16128" width="9.109375" style="60"/>
    <col min="16129" max="16129" width="26.33203125" style="60" customWidth="1"/>
    <col min="16130" max="16130" width="13.44140625" style="60" customWidth="1"/>
    <col min="16131" max="16131" width="12.33203125" style="60" customWidth="1"/>
    <col min="16132" max="16132" width="9.109375" style="60"/>
    <col min="16133" max="16133" width="11.109375" style="60" customWidth="1"/>
    <col min="16134" max="16134" width="10.88671875" style="60" customWidth="1"/>
    <col min="16135" max="16135" width="10.44140625" style="60" customWidth="1"/>
    <col min="16136" max="16136" width="10.6640625" style="60" customWidth="1"/>
    <col min="16137" max="16137" width="11.88671875" style="60" customWidth="1"/>
    <col min="16138" max="16384" width="9.109375" style="60"/>
  </cols>
  <sheetData>
    <row r="1" spans="1:10" ht="15.6" x14ac:dyDescent="0.3">
      <c r="A1" s="308" t="s">
        <v>87</v>
      </c>
      <c r="B1" s="308"/>
      <c r="C1" s="308"/>
      <c r="D1" s="308"/>
      <c r="E1" s="308"/>
      <c r="F1" s="308"/>
      <c r="G1" s="308"/>
      <c r="H1" s="308"/>
      <c r="I1" s="308"/>
      <c r="J1" s="308"/>
    </row>
    <row r="3" spans="1:10" ht="29.4" customHeight="1" x14ac:dyDescent="0.25">
      <c r="A3" s="302" t="s">
        <v>92</v>
      </c>
      <c r="B3" s="302"/>
      <c r="C3" s="302"/>
      <c r="D3" s="302"/>
      <c r="E3" s="302"/>
      <c r="F3" s="302"/>
      <c r="G3" s="302"/>
      <c r="H3" s="302"/>
      <c r="I3" s="302"/>
      <c r="J3" s="302"/>
    </row>
    <row r="4" spans="1:10" ht="14.4" thickBot="1" x14ac:dyDescent="0.3">
      <c r="A4" s="61"/>
      <c r="B4" s="62"/>
      <c r="C4" s="62"/>
      <c r="D4" s="62"/>
      <c r="E4" s="62"/>
      <c r="F4" s="62"/>
      <c r="G4" s="62"/>
      <c r="H4" s="62"/>
      <c r="I4" s="62"/>
      <c r="J4" s="63" t="s">
        <v>53</v>
      </c>
    </row>
    <row r="5" spans="1:10" x14ac:dyDescent="0.25">
      <c r="A5" s="309" t="s">
        <v>2</v>
      </c>
      <c r="B5" s="311" t="s">
        <v>54</v>
      </c>
      <c r="C5" s="311" t="s">
        <v>55</v>
      </c>
      <c r="D5" s="311" t="s">
        <v>56</v>
      </c>
      <c r="E5" s="311" t="s">
        <v>57</v>
      </c>
      <c r="F5" s="64" t="s">
        <v>58</v>
      </c>
      <c r="G5" s="65"/>
      <c r="H5" s="65"/>
      <c r="I5" s="66"/>
      <c r="J5" s="314" t="s">
        <v>59</v>
      </c>
    </row>
    <row r="6" spans="1:10" ht="21.75" customHeight="1" thickBot="1" x14ac:dyDescent="0.3">
      <c r="A6" s="310"/>
      <c r="B6" s="312"/>
      <c r="C6" s="312"/>
      <c r="D6" s="313"/>
      <c r="E6" s="313"/>
      <c r="F6" s="67" t="s">
        <v>60</v>
      </c>
      <c r="G6" s="68" t="s">
        <v>61</v>
      </c>
      <c r="H6" s="68" t="s">
        <v>62</v>
      </c>
      <c r="I6" s="68" t="s">
        <v>63</v>
      </c>
      <c r="J6" s="315"/>
    </row>
    <row r="7" spans="1:10" ht="13.8" thickBot="1" x14ac:dyDescent="0.3">
      <c r="A7" s="69" t="s">
        <v>64</v>
      </c>
      <c r="B7" s="70" t="s">
        <v>65</v>
      </c>
      <c r="C7" s="71" t="s">
        <v>66</v>
      </c>
      <c r="D7" s="71" t="s">
        <v>67</v>
      </c>
      <c r="E7" s="71" t="s">
        <v>68</v>
      </c>
      <c r="F7" s="71" t="s">
        <v>69</v>
      </c>
      <c r="G7" s="71" t="s">
        <v>70</v>
      </c>
      <c r="H7" s="71" t="s">
        <v>71</v>
      </c>
      <c r="I7" s="71" t="s">
        <v>72</v>
      </c>
      <c r="J7" s="72" t="s">
        <v>73</v>
      </c>
    </row>
    <row r="8" spans="1:10" ht="40.5" customHeight="1" x14ac:dyDescent="0.25">
      <c r="A8" s="73" t="s">
        <v>5</v>
      </c>
      <c r="B8" s="74" t="s">
        <v>74</v>
      </c>
      <c r="C8" s="75"/>
      <c r="D8" s="76">
        <f t="shared" ref="D8:I8" si="0">SUM(D9:D10)</f>
        <v>0</v>
      </c>
      <c r="E8" s="76">
        <f t="shared" si="0"/>
        <v>0</v>
      </c>
      <c r="F8" s="76">
        <f t="shared" si="0"/>
        <v>0</v>
      </c>
      <c r="G8" s="76">
        <f t="shared" si="0"/>
        <v>0</v>
      </c>
      <c r="H8" s="76">
        <f t="shared" si="0"/>
        <v>0</v>
      </c>
      <c r="I8" s="77">
        <f t="shared" si="0"/>
        <v>0</v>
      </c>
      <c r="J8" s="78">
        <f t="shared" ref="J8:J20" si="1">SUM(F8:I8)</f>
        <v>0</v>
      </c>
    </row>
    <row r="9" spans="1:10" x14ac:dyDescent="0.25">
      <c r="A9" s="79" t="s">
        <v>7</v>
      </c>
      <c r="B9" s="80" t="s">
        <v>75</v>
      </c>
      <c r="C9" s="81"/>
      <c r="D9" s="82"/>
      <c r="E9" s="82"/>
      <c r="F9" s="82"/>
      <c r="G9" s="82"/>
      <c r="H9" s="82"/>
      <c r="I9" s="83"/>
      <c r="J9" s="84">
        <f t="shared" si="1"/>
        <v>0</v>
      </c>
    </row>
    <row r="10" spans="1:10" x14ac:dyDescent="0.25">
      <c r="A10" s="79" t="s">
        <v>9</v>
      </c>
      <c r="B10" s="80" t="s">
        <v>75</v>
      </c>
      <c r="C10" s="81"/>
      <c r="D10" s="82"/>
      <c r="E10" s="82"/>
      <c r="F10" s="82"/>
      <c r="G10" s="82"/>
      <c r="H10" s="82"/>
      <c r="I10" s="83"/>
      <c r="J10" s="84">
        <f t="shared" si="1"/>
        <v>0</v>
      </c>
    </row>
    <row r="11" spans="1:10" ht="38.25" customHeight="1" x14ac:dyDescent="0.25">
      <c r="A11" s="79" t="s">
        <v>11</v>
      </c>
      <c r="B11" s="85" t="s">
        <v>76</v>
      </c>
      <c r="C11" s="86"/>
      <c r="D11" s="87">
        <f t="shared" ref="D11:I11" si="2">SUM(D12:D13)</f>
        <v>0</v>
      </c>
      <c r="E11" s="87">
        <f t="shared" si="2"/>
        <v>0</v>
      </c>
      <c r="F11" s="87">
        <f t="shared" si="2"/>
        <v>0</v>
      </c>
      <c r="G11" s="87">
        <f t="shared" si="2"/>
        <v>0</v>
      </c>
      <c r="H11" s="87">
        <f t="shared" si="2"/>
        <v>0</v>
      </c>
      <c r="I11" s="88">
        <f t="shared" si="2"/>
        <v>0</v>
      </c>
      <c r="J11" s="89">
        <f t="shared" si="1"/>
        <v>0</v>
      </c>
    </row>
    <row r="12" spans="1:10" x14ac:dyDescent="0.25">
      <c r="A12" s="79" t="s">
        <v>13</v>
      </c>
      <c r="B12" s="90"/>
      <c r="C12" s="81"/>
      <c r="D12" s="82"/>
      <c r="E12" s="82"/>
      <c r="F12" s="82">
        <v>0</v>
      </c>
      <c r="G12" s="82"/>
      <c r="H12" s="82"/>
      <c r="I12" s="83"/>
      <c r="J12" s="84">
        <f t="shared" si="1"/>
        <v>0</v>
      </c>
    </row>
    <row r="13" spans="1:10" x14ac:dyDescent="0.25">
      <c r="A13" s="79" t="s">
        <v>15</v>
      </c>
      <c r="B13" s="80" t="s">
        <v>75</v>
      </c>
      <c r="C13" s="81"/>
      <c r="D13" s="82"/>
      <c r="E13" s="82"/>
      <c r="F13" s="82"/>
      <c r="G13" s="82"/>
      <c r="H13" s="82"/>
      <c r="I13" s="83"/>
      <c r="J13" s="84">
        <f t="shared" si="1"/>
        <v>0</v>
      </c>
    </row>
    <row r="14" spans="1:10" x14ac:dyDescent="0.25">
      <c r="A14" s="79" t="s">
        <v>27</v>
      </c>
      <c r="B14" s="91" t="s">
        <v>77</v>
      </c>
      <c r="C14" s="86"/>
      <c r="D14" s="87">
        <f t="shared" ref="D14:I14" si="3">SUM(D15:D15)</f>
        <v>0</v>
      </c>
      <c r="E14" s="87">
        <f t="shared" si="3"/>
        <v>0</v>
      </c>
      <c r="F14" s="87">
        <f t="shared" si="3"/>
        <v>0</v>
      </c>
      <c r="G14" s="87">
        <f t="shared" si="3"/>
        <v>0</v>
      </c>
      <c r="H14" s="87">
        <f t="shared" si="3"/>
        <v>0</v>
      </c>
      <c r="I14" s="88">
        <f t="shared" si="3"/>
        <v>0</v>
      </c>
      <c r="J14" s="89">
        <f t="shared" si="1"/>
        <v>0</v>
      </c>
    </row>
    <row r="15" spans="1:10" x14ac:dyDescent="0.25">
      <c r="A15" s="79" t="s">
        <v>29</v>
      </c>
      <c r="B15" s="80" t="s">
        <v>75</v>
      </c>
      <c r="C15" s="81"/>
      <c r="D15" s="82"/>
      <c r="E15" s="82"/>
      <c r="F15" s="82"/>
      <c r="G15" s="82"/>
      <c r="H15" s="82"/>
      <c r="I15" s="83"/>
      <c r="J15" s="84">
        <f t="shared" si="1"/>
        <v>0</v>
      </c>
    </row>
    <row r="16" spans="1:10" x14ac:dyDescent="0.25">
      <c r="A16" s="79" t="s">
        <v>31</v>
      </c>
      <c r="B16" s="91" t="s">
        <v>78</v>
      </c>
      <c r="C16" s="86"/>
      <c r="D16" s="87">
        <f t="shared" ref="D16:I16" si="4">SUM(D17:D17)</f>
        <v>0</v>
      </c>
      <c r="E16" s="87">
        <f t="shared" si="4"/>
        <v>0</v>
      </c>
      <c r="F16" s="87">
        <f t="shared" si="4"/>
        <v>0</v>
      </c>
      <c r="G16" s="87">
        <f t="shared" si="4"/>
        <v>0</v>
      </c>
      <c r="H16" s="87">
        <f t="shared" si="4"/>
        <v>0</v>
      </c>
      <c r="I16" s="88">
        <f t="shared" si="4"/>
        <v>0</v>
      </c>
      <c r="J16" s="89">
        <f t="shared" si="1"/>
        <v>0</v>
      </c>
    </row>
    <row r="17" spans="1:10" x14ac:dyDescent="0.25">
      <c r="A17" s="79" t="s">
        <v>33</v>
      </c>
      <c r="B17" s="80" t="s">
        <v>75</v>
      </c>
      <c r="C17" s="81"/>
      <c r="D17" s="82"/>
      <c r="E17" s="82"/>
      <c r="F17" s="82"/>
      <c r="G17" s="82"/>
      <c r="H17" s="82"/>
      <c r="I17" s="83"/>
      <c r="J17" s="84">
        <f t="shared" si="1"/>
        <v>0</v>
      </c>
    </row>
    <row r="18" spans="1:10" x14ac:dyDescent="0.25">
      <c r="A18" s="92" t="s">
        <v>79</v>
      </c>
      <c r="B18" s="93" t="s">
        <v>80</v>
      </c>
      <c r="C18" s="94"/>
      <c r="D18" s="95">
        <f t="shared" ref="D18:I18" si="5">SUM(D19:D20)</f>
        <v>0</v>
      </c>
      <c r="E18" s="95">
        <f t="shared" si="5"/>
        <v>0</v>
      </c>
      <c r="F18" s="95">
        <f t="shared" si="5"/>
        <v>0</v>
      </c>
      <c r="G18" s="95">
        <f t="shared" si="5"/>
        <v>0</v>
      </c>
      <c r="H18" s="95">
        <f t="shared" si="5"/>
        <v>0</v>
      </c>
      <c r="I18" s="96">
        <f t="shared" si="5"/>
        <v>0</v>
      </c>
      <c r="J18" s="89">
        <f t="shared" si="1"/>
        <v>0</v>
      </c>
    </row>
    <row r="19" spans="1:10" x14ac:dyDescent="0.25">
      <c r="A19" s="92" t="s">
        <v>81</v>
      </c>
      <c r="B19" s="80" t="s">
        <v>75</v>
      </c>
      <c r="C19" s="81"/>
      <c r="D19" s="82"/>
      <c r="E19" s="82"/>
      <c r="F19" s="82"/>
      <c r="G19" s="82"/>
      <c r="H19" s="82"/>
      <c r="I19" s="83"/>
      <c r="J19" s="84">
        <f t="shared" si="1"/>
        <v>0</v>
      </c>
    </row>
    <row r="20" spans="1:10" ht="13.8" thickBot="1" x14ac:dyDescent="0.3">
      <c r="A20" s="92" t="s">
        <v>82</v>
      </c>
      <c r="B20" s="80" t="s">
        <v>75</v>
      </c>
      <c r="C20" s="97"/>
      <c r="D20" s="98"/>
      <c r="E20" s="98"/>
      <c r="F20" s="98"/>
      <c r="G20" s="98"/>
      <c r="H20" s="98"/>
      <c r="I20" s="99"/>
      <c r="J20" s="84">
        <f t="shared" si="1"/>
        <v>0</v>
      </c>
    </row>
    <row r="21" spans="1:10" ht="13.8" thickBot="1" x14ac:dyDescent="0.3">
      <c r="A21" s="100" t="s">
        <v>83</v>
      </c>
      <c r="B21" s="101" t="s">
        <v>84</v>
      </c>
      <c r="C21" s="102"/>
      <c r="D21" s="103">
        <f t="shared" ref="D21:J21" si="6">D8+D11+D14+D16+D18</f>
        <v>0</v>
      </c>
      <c r="E21" s="103">
        <f t="shared" si="6"/>
        <v>0</v>
      </c>
      <c r="F21" s="103">
        <f t="shared" si="6"/>
        <v>0</v>
      </c>
      <c r="G21" s="103">
        <f t="shared" si="6"/>
        <v>0</v>
      </c>
      <c r="H21" s="103">
        <f t="shared" si="6"/>
        <v>0</v>
      </c>
      <c r="I21" s="104">
        <f t="shared" si="6"/>
        <v>0</v>
      </c>
      <c r="J21" s="105">
        <f t="shared" si="6"/>
        <v>0</v>
      </c>
    </row>
  </sheetData>
  <mergeCells count="8">
    <mergeCell ref="A1:J1"/>
    <mergeCell ref="A3:J3"/>
    <mergeCell ref="A5:A6"/>
    <mergeCell ref="B5:B6"/>
    <mergeCell ref="C5:C6"/>
    <mergeCell ref="D5:D6"/>
    <mergeCell ref="E5:E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6C05-EA47-417F-B63A-21C502BB1F4D}">
  <dimension ref="A1:R36"/>
  <sheetViews>
    <sheetView topLeftCell="A2" workbookViewId="0">
      <selection activeCell="H12" sqref="H12"/>
    </sheetView>
  </sheetViews>
  <sheetFormatPr defaultRowHeight="14.4" x14ac:dyDescent="0.3"/>
  <cols>
    <col min="1" max="1" width="13.33203125" customWidth="1"/>
    <col min="2" max="2" width="28.44140625" customWidth="1"/>
    <col min="3" max="3" width="16" customWidth="1"/>
    <col min="4" max="4" width="16.6640625" customWidth="1"/>
  </cols>
  <sheetData>
    <row r="1" spans="1:18" ht="15.6" x14ac:dyDescent="0.3">
      <c r="A1" s="317" t="s">
        <v>88</v>
      </c>
      <c r="B1" s="317"/>
      <c r="C1" s="317"/>
      <c r="D1" s="317"/>
      <c r="E1" s="157"/>
      <c r="F1" s="157"/>
      <c r="G1" s="157"/>
      <c r="H1" s="157"/>
      <c r="I1" s="157"/>
      <c r="J1" s="157"/>
      <c r="K1" s="157"/>
    </row>
    <row r="3" spans="1:18" ht="28.8" customHeight="1" x14ac:dyDescent="0.3">
      <c r="A3" s="307" t="s">
        <v>360</v>
      </c>
      <c r="B3" s="307"/>
      <c r="C3" s="307"/>
      <c r="D3" s="307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 ht="19.8" customHeight="1" x14ac:dyDescent="0.3">
      <c r="A4" s="156"/>
      <c r="B4" s="156"/>
      <c r="C4" s="156"/>
      <c r="D4" s="156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</row>
    <row r="5" spans="1:18" x14ac:dyDescent="0.3">
      <c r="A5" s="316" t="s">
        <v>169</v>
      </c>
      <c r="B5" s="316"/>
      <c r="C5" s="316"/>
      <c r="D5" s="316"/>
      <c r="E5" s="316"/>
    </row>
    <row r="6" spans="1:18" x14ac:dyDescent="0.3">
      <c r="A6" s="1"/>
      <c r="B6" s="1"/>
      <c r="C6" s="1"/>
      <c r="D6" s="1"/>
      <c r="E6" s="1"/>
    </row>
    <row r="7" spans="1:18" ht="16.2" thickBot="1" x14ac:dyDescent="0.35">
      <c r="A7" s="158"/>
      <c r="B7" s="159"/>
      <c r="C7" s="160"/>
      <c r="D7" s="161" t="s">
        <v>53</v>
      </c>
    </row>
    <row r="8" spans="1:18" ht="34.799999999999997" thickBot="1" x14ac:dyDescent="0.35">
      <c r="A8" s="162" t="s">
        <v>2</v>
      </c>
      <c r="B8" s="163" t="s">
        <v>135</v>
      </c>
      <c r="C8" s="163" t="s">
        <v>136</v>
      </c>
      <c r="D8" s="164" t="s">
        <v>137</v>
      </c>
    </row>
    <row r="9" spans="1:18" ht="15" thickBot="1" x14ac:dyDescent="0.35">
      <c r="A9" s="165">
        <v>1</v>
      </c>
      <c r="B9" s="166">
        <v>2</v>
      </c>
      <c r="C9" s="166">
        <v>3</v>
      </c>
      <c r="D9" s="167">
        <v>4</v>
      </c>
    </row>
    <row r="10" spans="1:18" ht="40.200000000000003" customHeight="1" x14ac:dyDescent="0.3">
      <c r="A10" s="168" t="s">
        <v>5</v>
      </c>
      <c r="B10" s="169" t="s">
        <v>138</v>
      </c>
      <c r="C10" s="170"/>
      <c r="D10" s="171"/>
    </row>
    <row r="11" spans="1:18" ht="37.200000000000003" customHeight="1" x14ac:dyDescent="0.3">
      <c r="A11" s="172" t="s">
        <v>7</v>
      </c>
      <c r="B11" s="173" t="s">
        <v>139</v>
      </c>
      <c r="C11" s="174"/>
      <c r="D11" s="175"/>
    </row>
    <row r="12" spans="1:18" ht="31.8" customHeight="1" x14ac:dyDescent="0.3">
      <c r="A12" s="172" t="s">
        <v>9</v>
      </c>
      <c r="B12" s="173" t="s">
        <v>140</v>
      </c>
      <c r="C12" s="174"/>
      <c r="D12" s="175"/>
    </row>
    <row r="13" spans="1:18" ht="41.4" customHeight="1" x14ac:dyDescent="0.3">
      <c r="A13" s="172" t="s">
        <v>11</v>
      </c>
      <c r="B13" s="173" t="s">
        <v>141</v>
      </c>
      <c r="C13" s="174"/>
      <c r="D13" s="175"/>
    </row>
    <row r="14" spans="1:18" ht="36.6" customHeight="1" x14ac:dyDescent="0.3">
      <c r="A14" s="172" t="s">
        <v>13</v>
      </c>
      <c r="B14" s="173" t="s">
        <v>142</v>
      </c>
      <c r="C14" s="174"/>
      <c r="D14" s="175"/>
    </row>
    <row r="15" spans="1:18" ht="23.4" customHeight="1" x14ac:dyDescent="0.3">
      <c r="A15" s="172" t="s">
        <v>15</v>
      </c>
      <c r="B15" s="173" t="s">
        <v>143</v>
      </c>
      <c r="C15" s="174"/>
      <c r="D15" s="175"/>
    </row>
    <row r="16" spans="1:18" ht="27.6" customHeight="1" x14ac:dyDescent="0.3">
      <c r="A16" s="172" t="s">
        <v>27</v>
      </c>
      <c r="B16" s="176" t="s">
        <v>144</v>
      </c>
      <c r="C16" s="174"/>
      <c r="D16" s="175"/>
    </row>
    <row r="17" spans="1:4" ht="33.6" customHeight="1" x14ac:dyDescent="0.3">
      <c r="A17" s="172" t="s">
        <v>29</v>
      </c>
      <c r="B17" s="176" t="s">
        <v>145</v>
      </c>
      <c r="C17" s="174"/>
      <c r="D17" s="175"/>
    </row>
    <row r="18" spans="1:4" ht="24.6" customHeight="1" x14ac:dyDescent="0.3">
      <c r="A18" s="172" t="s">
        <v>31</v>
      </c>
      <c r="B18" s="176" t="s">
        <v>146</v>
      </c>
      <c r="C18" s="174"/>
      <c r="D18" s="175"/>
    </row>
    <row r="19" spans="1:4" ht="24" customHeight="1" x14ac:dyDescent="0.3">
      <c r="A19" s="172" t="s">
        <v>33</v>
      </c>
      <c r="B19" s="176" t="s">
        <v>147</v>
      </c>
      <c r="C19" s="174"/>
      <c r="D19" s="175"/>
    </row>
    <row r="20" spans="1:4" ht="29.4" customHeight="1" x14ac:dyDescent="0.3">
      <c r="A20" s="172" t="s">
        <v>79</v>
      </c>
      <c r="B20" s="176" t="s">
        <v>148</v>
      </c>
      <c r="C20" s="174"/>
      <c r="D20" s="175"/>
    </row>
    <row r="21" spans="1:4" ht="45.6" customHeight="1" x14ac:dyDescent="0.3">
      <c r="A21" s="172" t="s">
        <v>81</v>
      </c>
      <c r="B21" s="176" t="s">
        <v>149</v>
      </c>
      <c r="C21" s="174"/>
      <c r="D21" s="175"/>
    </row>
    <row r="22" spans="1:4" ht="28.8" customHeight="1" x14ac:dyDescent="0.3">
      <c r="A22" s="172" t="s">
        <v>82</v>
      </c>
      <c r="B22" s="173" t="s">
        <v>150</v>
      </c>
      <c r="C22" s="174"/>
      <c r="D22" s="175"/>
    </row>
    <row r="23" spans="1:4" ht="27.6" customHeight="1" x14ac:dyDescent="0.3">
      <c r="A23" s="172" t="s">
        <v>83</v>
      </c>
      <c r="B23" s="173" t="s">
        <v>151</v>
      </c>
      <c r="C23" s="174"/>
      <c r="D23" s="175"/>
    </row>
    <row r="24" spans="1:4" ht="22.8" customHeight="1" x14ac:dyDescent="0.3">
      <c r="A24" s="172" t="s">
        <v>152</v>
      </c>
      <c r="B24" s="173" t="s">
        <v>153</v>
      </c>
      <c r="C24" s="174"/>
      <c r="D24" s="175"/>
    </row>
    <row r="25" spans="1:4" ht="27" customHeight="1" x14ac:dyDescent="0.3">
      <c r="A25" s="172" t="s">
        <v>154</v>
      </c>
      <c r="B25" s="173" t="s">
        <v>155</v>
      </c>
      <c r="C25" s="174"/>
      <c r="D25" s="175"/>
    </row>
    <row r="26" spans="1:4" x14ac:dyDescent="0.3">
      <c r="A26" s="172" t="s">
        <v>156</v>
      </c>
      <c r="B26" s="173" t="s">
        <v>157</v>
      </c>
      <c r="C26" s="174"/>
      <c r="D26" s="175"/>
    </row>
    <row r="27" spans="1:4" x14ac:dyDescent="0.3">
      <c r="A27" s="172" t="s">
        <v>158</v>
      </c>
      <c r="B27" s="177"/>
      <c r="C27" s="178"/>
      <c r="D27" s="175"/>
    </row>
    <row r="28" spans="1:4" x14ac:dyDescent="0.3">
      <c r="A28" s="172" t="s">
        <v>159</v>
      </c>
      <c r="B28" s="179"/>
      <c r="C28" s="178"/>
      <c r="D28" s="175"/>
    </row>
    <row r="29" spans="1:4" x14ac:dyDescent="0.3">
      <c r="A29" s="172" t="s">
        <v>160</v>
      </c>
      <c r="B29" s="179"/>
      <c r="C29" s="178"/>
      <c r="D29" s="175"/>
    </row>
    <row r="30" spans="1:4" x14ac:dyDescent="0.3">
      <c r="A30" s="172" t="s">
        <v>161</v>
      </c>
      <c r="B30" s="179"/>
      <c r="C30" s="178"/>
      <c r="D30" s="175"/>
    </row>
    <row r="31" spans="1:4" x14ac:dyDescent="0.3">
      <c r="A31" s="172" t="s">
        <v>162</v>
      </c>
      <c r="B31" s="179"/>
      <c r="C31" s="178"/>
      <c r="D31" s="175"/>
    </row>
    <row r="32" spans="1:4" x14ac:dyDescent="0.3">
      <c r="A32" s="172" t="s">
        <v>163</v>
      </c>
      <c r="B32" s="179"/>
      <c r="C32" s="178"/>
      <c r="D32" s="175"/>
    </row>
    <row r="33" spans="1:4" x14ac:dyDescent="0.3">
      <c r="A33" s="172" t="s">
        <v>164</v>
      </c>
      <c r="B33" s="179"/>
      <c r="C33" s="178"/>
      <c r="D33" s="175"/>
    </row>
    <row r="34" spans="1:4" x14ac:dyDescent="0.3">
      <c r="A34" s="172" t="s">
        <v>165</v>
      </c>
      <c r="B34" s="179"/>
      <c r="C34" s="178"/>
      <c r="D34" s="175"/>
    </row>
    <row r="35" spans="1:4" ht="15" thickBot="1" x14ac:dyDescent="0.35">
      <c r="A35" s="180" t="s">
        <v>166</v>
      </c>
      <c r="B35" s="181"/>
      <c r="C35" s="182"/>
      <c r="D35" s="183"/>
    </row>
    <row r="36" spans="1:4" ht="15" thickBot="1" x14ac:dyDescent="0.35">
      <c r="A36" s="184" t="s">
        <v>167</v>
      </c>
      <c r="B36" s="185" t="s">
        <v>168</v>
      </c>
      <c r="C36" s="186"/>
      <c r="D36" s="187"/>
    </row>
  </sheetData>
  <mergeCells count="3">
    <mergeCell ref="A5:E5"/>
    <mergeCell ref="A3:D3"/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D005-3A7F-485C-A997-5F40033A4E80}">
  <dimension ref="A1:R43"/>
  <sheetViews>
    <sheetView zoomScaleNormal="100" zoomScaleSheetLayoutView="100" workbookViewId="0">
      <selection activeCell="K6" sqref="K6"/>
    </sheetView>
  </sheetViews>
  <sheetFormatPr defaultColWidth="9.109375" defaultRowHeight="15.6" x14ac:dyDescent="0.3"/>
  <cols>
    <col min="1" max="1" width="8.109375" style="41" customWidth="1"/>
    <col min="2" max="2" width="78.5546875" style="41" customWidth="1"/>
    <col min="3" max="3" width="15.44140625" style="42" customWidth="1"/>
    <col min="4" max="4" width="15.6640625" style="42" customWidth="1"/>
    <col min="5" max="5" width="16" style="42" customWidth="1"/>
    <col min="6" max="256" width="9.109375" style="41"/>
    <col min="257" max="257" width="8.109375" style="41" customWidth="1"/>
    <col min="258" max="258" width="78.5546875" style="41" customWidth="1"/>
    <col min="259" max="259" width="15.44140625" style="41" customWidth="1"/>
    <col min="260" max="260" width="15.6640625" style="41" customWidth="1"/>
    <col min="261" max="261" width="16" style="41" customWidth="1"/>
    <col min="262" max="512" width="9.109375" style="41"/>
    <col min="513" max="513" width="8.109375" style="41" customWidth="1"/>
    <col min="514" max="514" width="78.5546875" style="41" customWidth="1"/>
    <col min="515" max="515" width="15.44140625" style="41" customWidth="1"/>
    <col min="516" max="516" width="15.6640625" style="41" customWidth="1"/>
    <col min="517" max="517" width="16" style="41" customWidth="1"/>
    <col min="518" max="768" width="9.109375" style="41"/>
    <col min="769" max="769" width="8.109375" style="41" customWidth="1"/>
    <col min="770" max="770" width="78.5546875" style="41" customWidth="1"/>
    <col min="771" max="771" width="15.44140625" style="41" customWidth="1"/>
    <col min="772" max="772" width="15.6640625" style="41" customWidth="1"/>
    <col min="773" max="773" width="16" style="41" customWidth="1"/>
    <col min="774" max="1024" width="9.109375" style="41"/>
    <col min="1025" max="1025" width="8.109375" style="41" customWidth="1"/>
    <col min="1026" max="1026" width="78.5546875" style="41" customWidth="1"/>
    <col min="1027" max="1027" width="15.44140625" style="41" customWidth="1"/>
    <col min="1028" max="1028" width="15.6640625" style="41" customWidth="1"/>
    <col min="1029" max="1029" width="16" style="41" customWidth="1"/>
    <col min="1030" max="1280" width="9.109375" style="41"/>
    <col min="1281" max="1281" width="8.109375" style="41" customWidth="1"/>
    <col min="1282" max="1282" width="78.5546875" style="41" customWidth="1"/>
    <col min="1283" max="1283" width="15.44140625" style="41" customWidth="1"/>
    <col min="1284" max="1284" width="15.6640625" style="41" customWidth="1"/>
    <col min="1285" max="1285" width="16" style="41" customWidth="1"/>
    <col min="1286" max="1536" width="9.109375" style="41"/>
    <col min="1537" max="1537" width="8.109375" style="41" customWidth="1"/>
    <col min="1538" max="1538" width="78.5546875" style="41" customWidth="1"/>
    <col min="1539" max="1539" width="15.44140625" style="41" customWidth="1"/>
    <col min="1540" max="1540" width="15.6640625" style="41" customWidth="1"/>
    <col min="1541" max="1541" width="16" style="41" customWidth="1"/>
    <col min="1542" max="1792" width="9.109375" style="41"/>
    <col min="1793" max="1793" width="8.109375" style="41" customWidth="1"/>
    <col min="1794" max="1794" width="78.5546875" style="41" customWidth="1"/>
    <col min="1795" max="1795" width="15.44140625" style="41" customWidth="1"/>
    <col min="1796" max="1796" width="15.6640625" style="41" customWidth="1"/>
    <col min="1797" max="1797" width="16" style="41" customWidth="1"/>
    <col min="1798" max="2048" width="9.109375" style="41"/>
    <col min="2049" max="2049" width="8.109375" style="41" customWidth="1"/>
    <col min="2050" max="2050" width="78.5546875" style="41" customWidth="1"/>
    <col min="2051" max="2051" width="15.44140625" style="41" customWidth="1"/>
    <col min="2052" max="2052" width="15.6640625" style="41" customWidth="1"/>
    <col min="2053" max="2053" width="16" style="41" customWidth="1"/>
    <col min="2054" max="2304" width="9.109375" style="41"/>
    <col min="2305" max="2305" width="8.109375" style="41" customWidth="1"/>
    <col min="2306" max="2306" width="78.5546875" style="41" customWidth="1"/>
    <col min="2307" max="2307" width="15.44140625" style="41" customWidth="1"/>
    <col min="2308" max="2308" width="15.6640625" style="41" customWidth="1"/>
    <col min="2309" max="2309" width="16" style="41" customWidth="1"/>
    <col min="2310" max="2560" width="9.109375" style="41"/>
    <col min="2561" max="2561" width="8.109375" style="41" customWidth="1"/>
    <col min="2562" max="2562" width="78.5546875" style="41" customWidth="1"/>
    <col min="2563" max="2563" width="15.44140625" style="41" customWidth="1"/>
    <col min="2564" max="2564" width="15.6640625" style="41" customWidth="1"/>
    <col min="2565" max="2565" width="16" style="41" customWidth="1"/>
    <col min="2566" max="2816" width="9.109375" style="41"/>
    <col min="2817" max="2817" width="8.109375" style="41" customWidth="1"/>
    <col min="2818" max="2818" width="78.5546875" style="41" customWidth="1"/>
    <col min="2819" max="2819" width="15.44140625" style="41" customWidth="1"/>
    <col min="2820" max="2820" width="15.6640625" style="41" customWidth="1"/>
    <col min="2821" max="2821" width="16" style="41" customWidth="1"/>
    <col min="2822" max="3072" width="9.109375" style="41"/>
    <col min="3073" max="3073" width="8.109375" style="41" customWidth="1"/>
    <col min="3074" max="3074" width="78.5546875" style="41" customWidth="1"/>
    <col min="3075" max="3075" width="15.44140625" style="41" customWidth="1"/>
    <col min="3076" max="3076" width="15.6640625" style="41" customWidth="1"/>
    <col min="3077" max="3077" width="16" style="41" customWidth="1"/>
    <col min="3078" max="3328" width="9.109375" style="41"/>
    <col min="3329" max="3329" width="8.109375" style="41" customWidth="1"/>
    <col min="3330" max="3330" width="78.5546875" style="41" customWidth="1"/>
    <col min="3331" max="3331" width="15.44140625" style="41" customWidth="1"/>
    <col min="3332" max="3332" width="15.6640625" style="41" customWidth="1"/>
    <col min="3333" max="3333" width="16" style="41" customWidth="1"/>
    <col min="3334" max="3584" width="9.109375" style="41"/>
    <col min="3585" max="3585" width="8.109375" style="41" customWidth="1"/>
    <col min="3586" max="3586" width="78.5546875" style="41" customWidth="1"/>
    <col min="3587" max="3587" width="15.44140625" style="41" customWidth="1"/>
    <col min="3588" max="3588" width="15.6640625" style="41" customWidth="1"/>
    <col min="3589" max="3589" width="16" style="41" customWidth="1"/>
    <col min="3590" max="3840" width="9.109375" style="41"/>
    <col min="3841" max="3841" width="8.109375" style="41" customWidth="1"/>
    <col min="3842" max="3842" width="78.5546875" style="41" customWidth="1"/>
    <col min="3843" max="3843" width="15.44140625" style="41" customWidth="1"/>
    <col min="3844" max="3844" width="15.6640625" style="41" customWidth="1"/>
    <col min="3845" max="3845" width="16" style="41" customWidth="1"/>
    <col min="3846" max="4096" width="9.109375" style="41"/>
    <col min="4097" max="4097" width="8.109375" style="41" customWidth="1"/>
    <col min="4098" max="4098" width="78.5546875" style="41" customWidth="1"/>
    <col min="4099" max="4099" width="15.44140625" style="41" customWidth="1"/>
    <col min="4100" max="4100" width="15.6640625" style="41" customWidth="1"/>
    <col min="4101" max="4101" width="16" style="41" customWidth="1"/>
    <col min="4102" max="4352" width="9.109375" style="41"/>
    <col min="4353" max="4353" width="8.109375" style="41" customWidth="1"/>
    <col min="4354" max="4354" width="78.5546875" style="41" customWidth="1"/>
    <col min="4355" max="4355" width="15.44140625" style="41" customWidth="1"/>
    <col min="4356" max="4356" width="15.6640625" style="41" customWidth="1"/>
    <col min="4357" max="4357" width="16" style="41" customWidth="1"/>
    <col min="4358" max="4608" width="9.109375" style="41"/>
    <col min="4609" max="4609" width="8.109375" style="41" customWidth="1"/>
    <col min="4610" max="4610" width="78.5546875" style="41" customWidth="1"/>
    <col min="4611" max="4611" width="15.44140625" style="41" customWidth="1"/>
    <col min="4612" max="4612" width="15.6640625" style="41" customWidth="1"/>
    <col min="4613" max="4613" width="16" style="41" customWidth="1"/>
    <col min="4614" max="4864" width="9.109375" style="41"/>
    <col min="4865" max="4865" width="8.109375" style="41" customWidth="1"/>
    <col min="4866" max="4866" width="78.5546875" style="41" customWidth="1"/>
    <col min="4867" max="4867" width="15.44140625" style="41" customWidth="1"/>
    <col min="4868" max="4868" width="15.6640625" style="41" customWidth="1"/>
    <col min="4869" max="4869" width="16" style="41" customWidth="1"/>
    <col min="4870" max="5120" width="9.109375" style="41"/>
    <col min="5121" max="5121" width="8.109375" style="41" customWidth="1"/>
    <col min="5122" max="5122" width="78.5546875" style="41" customWidth="1"/>
    <col min="5123" max="5123" width="15.44140625" style="41" customWidth="1"/>
    <col min="5124" max="5124" width="15.6640625" style="41" customWidth="1"/>
    <col min="5125" max="5125" width="16" style="41" customWidth="1"/>
    <col min="5126" max="5376" width="9.109375" style="41"/>
    <col min="5377" max="5377" width="8.109375" style="41" customWidth="1"/>
    <col min="5378" max="5378" width="78.5546875" style="41" customWidth="1"/>
    <col min="5379" max="5379" width="15.44140625" style="41" customWidth="1"/>
    <col min="5380" max="5380" width="15.6640625" style="41" customWidth="1"/>
    <col min="5381" max="5381" width="16" style="41" customWidth="1"/>
    <col min="5382" max="5632" width="9.109375" style="41"/>
    <col min="5633" max="5633" width="8.109375" style="41" customWidth="1"/>
    <col min="5634" max="5634" width="78.5546875" style="41" customWidth="1"/>
    <col min="5635" max="5635" width="15.44140625" style="41" customWidth="1"/>
    <col min="5636" max="5636" width="15.6640625" style="41" customWidth="1"/>
    <col min="5637" max="5637" width="16" style="41" customWidth="1"/>
    <col min="5638" max="5888" width="9.109375" style="41"/>
    <col min="5889" max="5889" width="8.109375" style="41" customWidth="1"/>
    <col min="5890" max="5890" width="78.5546875" style="41" customWidth="1"/>
    <col min="5891" max="5891" width="15.44140625" style="41" customWidth="1"/>
    <col min="5892" max="5892" width="15.6640625" style="41" customWidth="1"/>
    <col min="5893" max="5893" width="16" style="41" customWidth="1"/>
    <col min="5894" max="6144" width="9.109375" style="41"/>
    <col min="6145" max="6145" width="8.109375" style="41" customWidth="1"/>
    <col min="6146" max="6146" width="78.5546875" style="41" customWidth="1"/>
    <col min="6147" max="6147" width="15.44140625" style="41" customWidth="1"/>
    <col min="6148" max="6148" width="15.6640625" style="41" customWidth="1"/>
    <col min="6149" max="6149" width="16" style="41" customWidth="1"/>
    <col min="6150" max="6400" width="9.109375" style="41"/>
    <col min="6401" max="6401" width="8.109375" style="41" customWidth="1"/>
    <col min="6402" max="6402" width="78.5546875" style="41" customWidth="1"/>
    <col min="6403" max="6403" width="15.44140625" style="41" customWidth="1"/>
    <col min="6404" max="6404" width="15.6640625" style="41" customWidth="1"/>
    <col min="6405" max="6405" width="16" style="41" customWidth="1"/>
    <col min="6406" max="6656" width="9.109375" style="41"/>
    <col min="6657" max="6657" width="8.109375" style="41" customWidth="1"/>
    <col min="6658" max="6658" width="78.5546875" style="41" customWidth="1"/>
    <col min="6659" max="6659" width="15.44140625" style="41" customWidth="1"/>
    <col min="6660" max="6660" width="15.6640625" style="41" customWidth="1"/>
    <col min="6661" max="6661" width="16" style="41" customWidth="1"/>
    <col min="6662" max="6912" width="9.109375" style="41"/>
    <col min="6913" max="6913" width="8.109375" style="41" customWidth="1"/>
    <col min="6914" max="6914" width="78.5546875" style="41" customWidth="1"/>
    <col min="6915" max="6915" width="15.44140625" style="41" customWidth="1"/>
    <col min="6916" max="6916" width="15.6640625" style="41" customWidth="1"/>
    <col min="6917" max="6917" width="16" style="41" customWidth="1"/>
    <col min="6918" max="7168" width="9.109375" style="41"/>
    <col min="7169" max="7169" width="8.109375" style="41" customWidth="1"/>
    <col min="7170" max="7170" width="78.5546875" style="41" customWidth="1"/>
    <col min="7171" max="7171" width="15.44140625" style="41" customWidth="1"/>
    <col min="7172" max="7172" width="15.6640625" style="41" customWidth="1"/>
    <col min="7173" max="7173" width="16" style="41" customWidth="1"/>
    <col min="7174" max="7424" width="9.109375" style="41"/>
    <col min="7425" max="7425" width="8.109375" style="41" customWidth="1"/>
    <col min="7426" max="7426" width="78.5546875" style="41" customWidth="1"/>
    <col min="7427" max="7427" width="15.44140625" style="41" customWidth="1"/>
    <col min="7428" max="7428" width="15.6640625" style="41" customWidth="1"/>
    <col min="7429" max="7429" width="16" style="41" customWidth="1"/>
    <col min="7430" max="7680" width="9.109375" style="41"/>
    <col min="7681" max="7681" width="8.109375" style="41" customWidth="1"/>
    <col min="7682" max="7682" width="78.5546875" style="41" customWidth="1"/>
    <col min="7683" max="7683" width="15.44140625" style="41" customWidth="1"/>
    <col min="7684" max="7684" width="15.6640625" style="41" customWidth="1"/>
    <col min="7685" max="7685" width="16" style="41" customWidth="1"/>
    <col min="7686" max="7936" width="9.109375" style="41"/>
    <col min="7937" max="7937" width="8.109375" style="41" customWidth="1"/>
    <col min="7938" max="7938" width="78.5546875" style="41" customWidth="1"/>
    <col min="7939" max="7939" width="15.44140625" style="41" customWidth="1"/>
    <col min="7940" max="7940" width="15.6640625" style="41" customWidth="1"/>
    <col min="7941" max="7941" width="16" style="41" customWidth="1"/>
    <col min="7942" max="8192" width="9.109375" style="41"/>
    <col min="8193" max="8193" width="8.109375" style="41" customWidth="1"/>
    <col min="8194" max="8194" width="78.5546875" style="41" customWidth="1"/>
    <col min="8195" max="8195" width="15.44140625" style="41" customWidth="1"/>
    <col min="8196" max="8196" width="15.6640625" style="41" customWidth="1"/>
    <col min="8197" max="8197" width="16" style="41" customWidth="1"/>
    <col min="8198" max="8448" width="9.109375" style="41"/>
    <col min="8449" max="8449" width="8.109375" style="41" customWidth="1"/>
    <col min="8450" max="8450" width="78.5546875" style="41" customWidth="1"/>
    <col min="8451" max="8451" width="15.44140625" style="41" customWidth="1"/>
    <col min="8452" max="8452" width="15.6640625" style="41" customWidth="1"/>
    <col min="8453" max="8453" width="16" style="41" customWidth="1"/>
    <col min="8454" max="8704" width="9.109375" style="41"/>
    <col min="8705" max="8705" width="8.109375" style="41" customWidth="1"/>
    <col min="8706" max="8706" width="78.5546875" style="41" customWidth="1"/>
    <col min="8707" max="8707" width="15.44140625" style="41" customWidth="1"/>
    <col min="8708" max="8708" width="15.6640625" style="41" customWidth="1"/>
    <col min="8709" max="8709" width="16" style="41" customWidth="1"/>
    <col min="8710" max="8960" width="9.109375" style="41"/>
    <col min="8961" max="8961" width="8.109375" style="41" customWidth="1"/>
    <col min="8962" max="8962" width="78.5546875" style="41" customWidth="1"/>
    <col min="8963" max="8963" width="15.44140625" style="41" customWidth="1"/>
    <col min="8964" max="8964" width="15.6640625" style="41" customWidth="1"/>
    <col min="8965" max="8965" width="16" style="41" customWidth="1"/>
    <col min="8966" max="9216" width="9.109375" style="41"/>
    <col min="9217" max="9217" width="8.109375" style="41" customWidth="1"/>
    <col min="9218" max="9218" width="78.5546875" style="41" customWidth="1"/>
    <col min="9219" max="9219" width="15.44140625" style="41" customWidth="1"/>
    <col min="9220" max="9220" width="15.6640625" style="41" customWidth="1"/>
    <col min="9221" max="9221" width="16" style="41" customWidth="1"/>
    <col min="9222" max="9472" width="9.109375" style="41"/>
    <col min="9473" max="9473" width="8.109375" style="41" customWidth="1"/>
    <col min="9474" max="9474" width="78.5546875" style="41" customWidth="1"/>
    <col min="9475" max="9475" width="15.44140625" style="41" customWidth="1"/>
    <col min="9476" max="9476" width="15.6640625" style="41" customWidth="1"/>
    <col min="9477" max="9477" width="16" style="41" customWidth="1"/>
    <col min="9478" max="9728" width="9.109375" style="41"/>
    <col min="9729" max="9729" width="8.109375" style="41" customWidth="1"/>
    <col min="9730" max="9730" width="78.5546875" style="41" customWidth="1"/>
    <col min="9731" max="9731" width="15.44140625" style="41" customWidth="1"/>
    <col min="9732" max="9732" width="15.6640625" style="41" customWidth="1"/>
    <col min="9733" max="9733" width="16" style="41" customWidth="1"/>
    <col min="9734" max="9984" width="9.109375" style="41"/>
    <col min="9985" max="9985" width="8.109375" style="41" customWidth="1"/>
    <col min="9986" max="9986" width="78.5546875" style="41" customWidth="1"/>
    <col min="9987" max="9987" width="15.44140625" style="41" customWidth="1"/>
    <col min="9988" max="9988" width="15.6640625" style="41" customWidth="1"/>
    <col min="9989" max="9989" width="16" style="41" customWidth="1"/>
    <col min="9990" max="10240" width="9.109375" style="41"/>
    <col min="10241" max="10241" width="8.109375" style="41" customWidth="1"/>
    <col min="10242" max="10242" width="78.5546875" style="41" customWidth="1"/>
    <col min="10243" max="10243" width="15.44140625" style="41" customWidth="1"/>
    <col min="10244" max="10244" width="15.6640625" style="41" customWidth="1"/>
    <col min="10245" max="10245" width="16" style="41" customWidth="1"/>
    <col min="10246" max="10496" width="9.109375" style="41"/>
    <col min="10497" max="10497" width="8.109375" style="41" customWidth="1"/>
    <col min="10498" max="10498" width="78.5546875" style="41" customWidth="1"/>
    <col min="10499" max="10499" width="15.44140625" style="41" customWidth="1"/>
    <col min="10500" max="10500" width="15.6640625" style="41" customWidth="1"/>
    <col min="10501" max="10501" width="16" style="41" customWidth="1"/>
    <col min="10502" max="10752" width="9.109375" style="41"/>
    <col min="10753" max="10753" width="8.109375" style="41" customWidth="1"/>
    <col min="10754" max="10754" width="78.5546875" style="41" customWidth="1"/>
    <col min="10755" max="10755" width="15.44140625" style="41" customWidth="1"/>
    <col min="10756" max="10756" width="15.6640625" style="41" customWidth="1"/>
    <col min="10757" max="10757" width="16" style="41" customWidth="1"/>
    <col min="10758" max="11008" width="9.109375" style="41"/>
    <col min="11009" max="11009" width="8.109375" style="41" customWidth="1"/>
    <col min="11010" max="11010" width="78.5546875" style="41" customWidth="1"/>
    <col min="11011" max="11011" width="15.44140625" style="41" customWidth="1"/>
    <col min="11012" max="11012" width="15.6640625" style="41" customWidth="1"/>
    <col min="11013" max="11013" width="16" style="41" customWidth="1"/>
    <col min="11014" max="11264" width="9.109375" style="41"/>
    <col min="11265" max="11265" width="8.109375" style="41" customWidth="1"/>
    <col min="11266" max="11266" width="78.5546875" style="41" customWidth="1"/>
    <col min="11267" max="11267" width="15.44140625" style="41" customWidth="1"/>
    <col min="11268" max="11268" width="15.6640625" style="41" customWidth="1"/>
    <col min="11269" max="11269" width="16" style="41" customWidth="1"/>
    <col min="11270" max="11520" width="9.109375" style="41"/>
    <col min="11521" max="11521" width="8.109375" style="41" customWidth="1"/>
    <col min="11522" max="11522" width="78.5546875" style="41" customWidth="1"/>
    <col min="11523" max="11523" width="15.44140625" style="41" customWidth="1"/>
    <col min="11524" max="11524" width="15.6640625" style="41" customWidth="1"/>
    <col min="11525" max="11525" width="16" style="41" customWidth="1"/>
    <col min="11526" max="11776" width="9.109375" style="41"/>
    <col min="11777" max="11777" width="8.109375" style="41" customWidth="1"/>
    <col min="11778" max="11778" width="78.5546875" style="41" customWidth="1"/>
    <col min="11779" max="11779" width="15.44140625" style="41" customWidth="1"/>
    <col min="11780" max="11780" width="15.6640625" style="41" customWidth="1"/>
    <col min="11781" max="11781" width="16" style="41" customWidth="1"/>
    <col min="11782" max="12032" width="9.109375" style="41"/>
    <col min="12033" max="12033" width="8.109375" style="41" customWidth="1"/>
    <col min="12034" max="12034" width="78.5546875" style="41" customWidth="1"/>
    <col min="12035" max="12035" width="15.44140625" style="41" customWidth="1"/>
    <col min="12036" max="12036" width="15.6640625" style="41" customWidth="1"/>
    <col min="12037" max="12037" width="16" style="41" customWidth="1"/>
    <col min="12038" max="12288" width="9.109375" style="41"/>
    <col min="12289" max="12289" width="8.109375" style="41" customWidth="1"/>
    <col min="12290" max="12290" width="78.5546875" style="41" customWidth="1"/>
    <col min="12291" max="12291" width="15.44140625" style="41" customWidth="1"/>
    <col min="12292" max="12292" width="15.6640625" style="41" customWidth="1"/>
    <col min="12293" max="12293" width="16" style="41" customWidth="1"/>
    <col min="12294" max="12544" width="9.109375" style="41"/>
    <col min="12545" max="12545" width="8.109375" style="41" customWidth="1"/>
    <col min="12546" max="12546" width="78.5546875" style="41" customWidth="1"/>
    <col min="12547" max="12547" width="15.44140625" style="41" customWidth="1"/>
    <col min="12548" max="12548" width="15.6640625" style="41" customWidth="1"/>
    <col min="12549" max="12549" width="16" style="41" customWidth="1"/>
    <col min="12550" max="12800" width="9.109375" style="41"/>
    <col min="12801" max="12801" width="8.109375" style="41" customWidth="1"/>
    <col min="12802" max="12802" width="78.5546875" style="41" customWidth="1"/>
    <col min="12803" max="12803" width="15.44140625" style="41" customWidth="1"/>
    <col min="12804" max="12804" width="15.6640625" style="41" customWidth="1"/>
    <col min="12805" max="12805" width="16" style="41" customWidth="1"/>
    <col min="12806" max="13056" width="9.109375" style="41"/>
    <col min="13057" max="13057" width="8.109375" style="41" customWidth="1"/>
    <col min="13058" max="13058" width="78.5546875" style="41" customWidth="1"/>
    <col min="13059" max="13059" width="15.44140625" style="41" customWidth="1"/>
    <col min="13060" max="13060" width="15.6640625" style="41" customWidth="1"/>
    <col min="13061" max="13061" width="16" style="41" customWidth="1"/>
    <col min="13062" max="13312" width="9.109375" style="41"/>
    <col min="13313" max="13313" width="8.109375" style="41" customWidth="1"/>
    <col min="13314" max="13314" width="78.5546875" style="41" customWidth="1"/>
    <col min="13315" max="13315" width="15.44140625" style="41" customWidth="1"/>
    <col min="13316" max="13316" width="15.6640625" style="41" customWidth="1"/>
    <col min="13317" max="13317" width="16" style="41" customWidth="1"/>
    <col min="13318" max="13568" width="9.109375" style="41"/>
    <col min="13569" max="13569" width="8.109375" style="41" customWidth="1"/>
    <col min="13570" max="13570" width="78.5546875" style="41" customWidth="1"/>
    <col min="13571" max="13571" width="15.44140625" style="41" customWidth="1"/>
    <col min="13572" max="13572" width="15.6640625" style="41" customWidth="1"/>
    <col min="13573" max="13573" width="16" style="41" customWidth="1"/>
    <col min="13574" max="13824" width="9.109375" style="41"/>
    <col min="13825" max="13825" width="8.109375" style="41" customWidth="1"/>
    <col min="13826" max="13826" width="78.5546875" style="41" customWidth="1"/>
    <col min="13827" max="13827" width="15.44140625" style="41" customWidth="1"/>
    <col min="13828" max="13828" width="15.6640625" style="41" customWidth="1"/>
    <col min="13829" max="13829" width="16" style="41" customWidth="1"/>
    <col min="13830" max="14080" width="9.109375" style="41"/>
    <col min="14081" max="14081" width="8.109375" style="41" customWidth="1"/>
    <col min="14082" max="14082" width="78.5546875" style="41" customWidth="1"/>
    <col min="14083" max="14083" width="15.44140625" style="41" customWidth="1"/>
    <col min="14084" max="14084" width="15.6640625" style="41" customWidth="1"/>
    <col min="14085" max="14085" width="16" style="41" customWidth="1"/>
    <col min="14086" max="14336" width="9.109375" style="41"/>
    <col min="14337" max="14337" width="8.109375" style="41" customWidth="1"/>
    <col min="14338" max="14338" width="78.5546875" style="41" customWidth="1"/>
    <col min="14339" max="14339" width="15.44140625" style="41" customWidth="1"/>
    <col min="14340" max="14340" width="15.6640625" style="41" customWidth="1"/>
    <col min="14341" max="14341" width="16" style="41" customWidth="1"/>
    <col min="14342" max="14592" width="9.109375" style="41"/>
    <col min="14593" max="14593" width="8.109375" style="41" customWidth="1"/>
    <col min="14594" max="14594" width="78.5546875" style="41" customWidth="1"/>
    <col min="14595" max="14595" width="15.44140625" style="41" customWidth="1"/>
    <col min="14596" max="14596" width="15.6640625" style="41" customWidth="1"/>
    <col min="14597" max="14597" width="16" style="41" customWidth="1"/>
    <col min="14598" max="14848" width="9.109375" style="41"/>
    <col min="14849" max="14849" width="8.109375" style="41" customWidth="1"/>
    <col min="14850" max="14850" width="78.5546875" style="41" customWidth="1"/>
    <col min="14851" max="14851" width="15.44140625" style="41" customWidth="1"/>
    <col min="14852" max="14852" width="15.6640625" style="41" customWidth="1"/>
    <col min="14853" max="14853" width="16" style="41" customWidth="1"/>
    <col min="14854" max="15104" width="9.109375" style="41"/>
    <col min="15105" max="15105" width="8.109375" style="41" customWidth="1"/>
    <col min="15106" max="15106" width="78.5546875" style="41" customWidth="1"/>
    <col min="15107" max="15107" width="15.44140625" style="41" customWidth="1"/>
    <col min="15108" max="15108" width="15.6640625" style="41" customWidth="1"/>
    <col min="15109" max="15109" width="16" style="41" customWidth="1"/>
    <col min="15110" max="15360" width="9.109375" style="41"/>
    <col min="15361" max="15361" width="8.109375" style="41" customWidth="1"/>
    <col min="15362" max="15362" width="78.5546875" style="41" customWidth="1"/>
    <col min="15363" max="15363" width="15.44140625" style="41" customWidth="1"/>
    <col min="15364" max="15364" width="15.6640625" style="41" customWidth="1"/>
    <col min="15365" max="15365" width="16" style="41" customWidth="1"/>
    <col min="15366" max="15616" width="9.109375" style="41"/>
    <col min="15617" max="15617" width="8.109375" style="41" customWidth="1"/>
    <col min="15618" max="15618" width="78.5546875" style="41" customWidth="1"/>
    <col min="15619" max="15619" width="15.44140625" style="41" customWidth="1"/>
    <col min="15620" max="15620" width="15.6640625" style="41" customWidth="1"/>
    <col min="15621" max="15621" width="16" style="41" customWidth="1"/>
    <col min="15622" max="15872" width="9.109375" style="41"/>
    <col min="15873" max="15873" width="8.109375" style="41" customWidth="1"/>
    <col min="15874" max="15874" width="78.5546875" style="41" customWidth="1"/>
    <col min="15875" max="15875" width="15.44140625" style="41" customWidth="1"/>
    <col min="15876" max="15876" width="15.6640625" style="41" customWidth="1"/>
    <col min="15877" max="15877" width="16" style="41" customWidth="1"/>
    <col min="15878" max="16128" width="9.109375" style="41"/>
    <col min="16129" max="16129" width="8.109375" style="41" customWidth="1"/>
    <col min="16130" max="16130" width="78.5546875" style="41" customWidth="1"/>
    <col min="16131" max="16131" width="15.44140625" style="41" customWidth="1"/>
    <col min="16132" max="16132" width="15.6640625" style="41" customWidth="1"/>
    <col min="16133" max="16133" width="16" style="41" customWidth="1"/>
    <col min="16134" max="16384" width="9.109375" style="41"/>
  </cols>
  <sheetData>
    <row r="1" spans="1:18" x14ac:dyDescent="0.3">
      <c r="A1" s="304" t="s">
        <v>89</v>
      </c>
      <c r="B1" s="304"/>
      <c r="C1" s="304"/>
      <c r="D1" s="304"/>
      <c r="E1" s="304"/>
    </row>
    <row r="2" spans="1:18" x14ac:dyDescent="0.3">
      <c r="B2" s="320"/>
      <c r="C2" s="321"/>
      <c r="D2" s="321"/>
      <c r="E2" s="321"/>
      <c r="F2" s="321"/>
      <c r="G2" s="321"/>
      <c r="H2" s="321"/>
      <c r="I2" s="321"/>
    </row>
    <row r="3" spans="1:18" ht="27.6" customHeight="1" x14ac:dyDescent="0.3">
      <c r="A3" s="307" t="s">
        <v>133</v>
      </c>
      <c r="B3" s="307"/>
      <c r="C3" s="307"/>
      <c r="D3" s="307"/>
      <c r="E3" s="307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5" spans="1:18" ht="15.9" customHeight="1" x14ac:dyDescent="0.3">
      <c r="A5" s="318" t="s">
        <v>303</v>
      </c>
      <c r="B5" s="318"/>
      <c r="C5" s="318"/>
      <c r="D5" s="41"/>
      <c r="E5" s="41"/>
    </row>
    <row r="6" spans="1:18" ht="15.9" customHeight="1" thickBot="1" x14ac:dyDescent="0.35">
      <c r="A6" s="303"/>
      <c r="B6" s="303"/>
      <c r="C6" s="238"/>
      <c r="D6" s="238"/>
      <c r="E6" s="238" t="s">
        <v>304</v>
      </c>
    </row>
    <row r="7" spans="1:18" ht="38.1" customHeight="1" thickBot="1" x14ac:dyDescent="0.35">
      <c r="A7" s="6" t="s">
        <v>2</v>
      </c>
      <c r="B7" s="7" t="s">
        <v>135</v>
      </c>
      <c r="C7" s="8" t="s">
        <v>305</v>
      </c>
      <c r="D7" s="8" t="s">
        <v>306</v>
      </c>
      <c r="E7" s="8" t="s">
        <v>307</v>
      </c>
    </row>
    <row r="8" spans="1:18" s="45" customFormat="1" ht="12" customHeight="1" thickBot="1" x14ac:dyDescent="0.25">
      <c r="A8" s="9">
        <v>1</v>
      </c>
      <c r="B8" s="10">
        <v>2</v>
      </c>
      <c r="C8" s="11">
        <v>3</v>
      </c>
      <c r="D8" s="11">
        <v>4</v>
      </c>
      <c r="E8" s="11">
        <v>5</v>
      </c>
    </row>
    <row r="9" spans="1:18" s="46" customFormat="1" ht="19.5" customHeight="1" thickBot="1" x14ac:dyDescent="0.3">
      <c r="A9" s="12" t="s">
        <v>5</v>
      </c>
      <c r="B9" s="13" t="s">
        <v>308</v>
      </c>
      <c r="C9" s="14">
        <f>C10+C11+C12+C13</f>
        <v>342000</v>
      </c>
      <c r="D9" s="14">
        <f>D10+D11+D12+D13</f>
        <v>364000</v>
      </c>
      <c r="E9" s="14">
        <f>E10+E11+E12+E13</f>
        <v>384000</v>
      </c>
    </row>
    <row r="10" spans="1:18" s="46" customFormat="1" ht="12" customHeight="1" x14ac:dyDescent="0.25">
      <c r="A10" s="15" t="s">
        <v>7</v>
      </c>
      <c r="B10" s="239" t="s">
        <v>309</v>
      </c>
      <c r="C10" s="16">
        <v>12000</v>
      </c>
      <c r="D10" s="16">
        <v>14000</v>
      </c>
      <c r="E10" s="16">
        <v>16000</v>
      </c>
    </row>
    <row r="11" spans="1:18" s="46" customFormat="1" ht="12" customHeight="1" x14ac:dyDescent="0.25">
      <c r="A11" s="17" t="s">
        <v>9</v>
      </c>
      <c r="B11" s="18" t="s">
        <v>310</v>
      </c>
      <c r="C11" s="19">
        <v>90000</v>
      </c>
      <c r="D11" s="19">
        <v>95000</v>
      </c>
      <c r="E11" s="19">
        <v>98000</v>
      </c>
    </row>
    <row r="12" spans="1:18" s="46" customFormat="1" ht="12" customHeight="1" x14ac:dyDescent="0.25">
      <c r="A12" s="17" t="s">
        <v>11</v>
      </c>
      <c r="B12" s="18" t="s">
        <v>311</v>
      </c>
      <c r="C12" s="19">
        <v>190000</v>
      </c>
      <c r="D12" s="19">
        <v>195000</v>
      </c>
      <c r="E12" s="19">
        <v>200000</v>
      </c>
    </row>
    <row r="13" spans="1:18" s="46" customFormat="1" ht="12" customHeight="1" thickBot="1" x14ac:dyDescent="0.3">
      <c r="A13" s="20" t="s">
        <v>13</v>
      </c>
      <c r="B13" s="21" t="s">
        <v>312</v>
      </c>
      <c r="C13" s="22">
        <v>50000</v>
      </c>
      <c r="D13" s="22">
        <v>60000</v>
      </c>
      <c r="E13" s="22">
        <v>70000</v>
      </c>
    </row>
    <row r="14" spans="1:18" s="46" customFormat="1" ht="23.25" customHeight="1" thickBot="1" x14ac:dyDescent="0.3">
      <c r="A14" s="240" t="s">
        <v>15</v>
      </c>
      <c r="B14" s="241" t="s">
        <v>313</v>
      </c>
      <c r="C14" s="242">
        <f>C15+C16+C17</f>
        <v>50000</v>
      </c>
      <c r="D14" s="242">
        <f>D15+D16+D17</f>
        <v>55000</v>
      </c>
      <c r="E14" s="242">
        <f>E15+E16+E17</f>
        <v>60000</v>
      </c>
    </row>
    <row r="15" spans="1:18" s="46" customFormat="1" ht="12" customHeight="1" x14ac:dyDescent="0.25">
      <c r="A15" s="15" t="s">
        <v>314</v>
      </c>
      <c r="B15" s="239" t="s">
        <v>315</v>
      </c>
      <c r="C15" s="16">
        <v>50000</v>
      </c>
      <c r="D15" s="16">
        <v>55000</v>
      </c>
      <c r="E15" s="16">
        <v>60000</v>
      </c>
    </row>
    <row r="16" spans="1:18" s="46" customFormat="1" ht="12" customHeight="1" x14ac:dyDescent="0.25">
      <c r="A16" s="17" t="s">
        <v>29</v>
      </c>
      <c r="B16" s="243" t="s">
        <v>316</v>
      </c>
      <c r="C16" s="244"/>
      <c r="D16" s="244"/>
      <c r="E16" s="244"/>
    </row>
    <row r="17" spans="1:5" s="46" customFormat="1" ht="17.25" customHeight="1" thickBot="1" x14ac:dyDescent="0.3">
      <c r="A17" s="245" t="s">
        <v>317</v>
      </c>
      <c r="B17" s="246" t="s">
        <v>318</v>
      </c>
      <c r="C17" s="247"/>
      <c r="D17" s="247"/>
      <c r="E17" s="247"/>
    </row>
    <row r="18" spans="1:5" s="46" customFormat="1" ht="15.75" customHeight="1" thickBot="1" x14ac:dyDescent="0.3">
      <c r="A18" s="23" t="s">
        <v>33</v>
      </c>
      <c r="B18" s="248" t="s">
        <v>319</v>
      </c>
      <c r="C18" s="249">
        <f>C14+C9</f>
        <v>392000</v>
      </c>
      <c r="D18" s="249">
        <f>D14+D9</f>
        <v>419000</v>
      </c>
      <c r="E18" s="249">
        <f>E14+E9</f>
        <v>444000</v>
      </c>
    </row>
    <row r="19" spans="1:5" s="46" customFormat="1" ht="12" customHeight="1" thickBot="1" x14ac:dyDescent="0.3">
      <c r="A19" s="250" t="s">
        <v>79</v>
      </c>
      <c r="B19" s="251" t="s">
        <v>320</v>
      </c>
      <c r="C19" s="35">
        <f>+C20+C21</f>
        <v>250000</v>
      </c>
      <c r="D19" s="35">
        <f>+D20+D21</f>
        <v>72000</v>
      </c>
      <c r="E19" s="35">
        <f>+E20+E21</f>
        <v>65000</v>
      </c>
    </row>
    <row r="20" spans="1:5" s="46" customFormat="1" ht="12" customHeight="1" x14ac:dyDescent="0.25">
      <c r="A20" s="252" t="s">
        <v>321</v>
      </c>
      <c r="B20" s="253" t="s">
        <v>30</v>
      </c>
      <c r="C20" s="254">
        <v>10000</v>
      </c>
      <c r="D20" s="254">
        <v>12000</v>
      </c>
      <c r="E20" s="254">
        <v>15000</v>
      </c>
    </row>
    <row r="21" spans="1:5" s="46" customFormat="1" ht="12" customHeight="1" thickBot="1" x14ac:dyDescent="0.3">
      <c r="A21" s="255" t="s">
        <v>322</v>
      </c>
      <c r="B21" s="253" t="s">
        <v>49</v>
      </c>
      <c r="C21" s="37">
        <v>240000</v>
      </c>
      <c r="D21" s="37">
        <v>60000</v>
      </c>
      <c r="E21" s="37">
        <v>50000</v>
      </c>
    </row>
    <row r="22" spans="1:5" s="46" customFormat="1" ht="20.25" customHeight="1" thickBot="1" x14ac:dyDescent="0.3">
      <c r="A22" s="256" t="s">
        <v>81</v>
      </c>
      <c r="B22" s="257" t="s">
        <v>323</v>
      </c>
      <c r="C22" s="35">
        <f>+C18+C19</f>
        <v>642000</v>
      </c>
      <c r="D22" s="35">
        <f>+D18+D19</f>
        <v>491000</v>
      </c>
      <c r="E22" s="35">
        <f>+E18+E19</f>
        <v>509000</v>
      </c>
    </row>
    <row r="23" spans="1:5" s="46" customFormat="1" ht="11.25" customHeight="1" x14ac:dyDescent="0.25">
      <c r="A23" s="38"/>
      <c r="B23" s="39"/>
      <c r="C23" s="40"/>
      <c r="D23" s="40"/>
      <c r="E23" s="40"/>
    </row>
    <row r="24" spans="1:5" ht="16.5" customHeight="1" x14ac:dyDescent="0.3">
      <c r="A24" s="318" t="s">
        <v>324</v>
      </c>
      <c r="B24" s="318"/>
      <c r="C24" s="318"/>
      <c r="D24" s="41"/>
      <c r="E24" s="41"/>
    </row>
    <row r="25" spans="1:5" ht="16.5" customHeight="1" thickBot="1" x14ac:dyDescent="0.35">
      <c r="A25" s="319"/>
      <c r="B25" s="319"/>
      <c r="C25" s="258"/>
      <c r="D25" s="258"/>
      <c r="E25" s="258" t="s">
        <v>304</v>
      </c>
    </row>
    <row r="26" spans="1:5" ht="38.1" customHeight="1" thickBot="1" x14ac:dyDescent="0.35">
      <c r="A26" s="6" t="s">
        <v>2</v>
      </c>
      <c r="B26" s="7" t="s">
        <v>325</v>
      </c>
      <c r="C26" s="8" t="s">
        <v>305</v>
      </c>
      <c r="D26" s="8" t="s">
        <v>306</v>
      </c>
      <c r="E26" s="8" t="s">
        <v>307</v>
      </c>
    </row>
    <row r="27" spans="1:5" s="45" customFormat="1" ht="12" customHeight="1" thickBot="1" x14ac:dyDescent="0.25">
      <c r="A27" s="9">
        <v>1</v>
      </c>
      <c r="B27" s="10">
        <v>2</v>
      </c>
      <c r="C27" s="11">
        <v>3</v>
      </c>
      <c r="D27" s="11">
        <v>4</v>
      </c>
      <c r="E27" s="11">
        <v>5</v>
      </c>
    </row>
    <row r="28" spans="1:5" ht="12" customHeight="1" thickBot="1" x14ac:dyDescent="0.35">
      <c r="A28" s="12" t="s">
        <v>5</v>
      </c>
      <c r="B28" s="259" t="s">
        <v>326</v>
      </c>
      <c r="C28" s="14">
        <f>+C29+C30+C31+C32+C33</f>
        <v>342000</v>
      </c>
      <c r="D28" s="14">
        <f>+D29+D30+D31+D32+D33</f>
        <v>364000</v>
      </c>
      <c r="E28" s="14">
        <f>+E29+E30+E31+E32+E33</f>
        <v>386000</v>
      </c>
    </row>
    <row r="29" spans="1:5" ht="12" customHeight="1" x14ac:dyDescent="0.3">
      <c r="A29" s="260" t="s">
        <v>327</v>
      </c>
      <c r="B29" s="261" t="s">
        <v>328</v>
      </c>
      <c r="C29" s="262">
        <v>150000</v>
      </c>
      <c r="D29" s="262">
        <v>160000</v>
      </c>
      <c r="E29" s="262">
        <v>170000</v>
      </c>
    </row>
    <row r="30" spans="1:5" ht="12" customHeight="1" x14ac:dyDescent="0.3">
      <c r="A30" s="29" t="s">
        <v>329</v>
      </c>
      <c r="B30" s="18" t="s">
        <v>330</v>
      </c>
      <c r="C30" s="30">
        <v>20000</v>
      </c>
      <c r="D30" s="30">
        <v>22000</v>
      </c>
      <c r="E30" s="30">
        <v>25000</v>
      </c>
    </row>
    <row r="31" spans="1:5" ht="12" customHeight="1" x14ac:dyDescent="0.3">
      <c r="A31" s="29" t="s">
        <v>331</v>
      </c>
      <c r="B31" s="18" t="s">
        <v>332</v>
      </c>
      <c r="C31" s="31">
        <v>147000</v>
      </c>
      <c r="D31" s="31">
        <v>151000</v>
      </c>
      <c r="E31" s="31">
        <v>154000</v>
      </c>
    </row>
    <row r="32" spans="1:5" ht="12" customHeight="1" x14ac:dyDescent="0.3">
      <c r="A32" s="29" t="s">
        <v>333</v>
      </c>
      <c r="B32" s="32" t="s">
        <v>334</v>
      </c>
      <c r="C32" s="31">
        <v>10000</v>
      </c>
      <c r="D32" s="31">
        <v>11000</v>
      </c>
      <c r="E32" s="31">
        <v>12000</v>
      </c>
    </row>
    <row r="33" spans="1:5" ht="12" customHeight="1" thickBot="1" x14ac:dyDescent="0.35">
      <c r="A33" s="29" t="s">
        <v>335</v>
      </c>
      <c r="B33" s="34" t="s">
        <v>336</v>
      </c>
      <c r="C33" s="31">
        <v>15000</v>
      </c>
      <c r="D33" s="31">
        <v>20000</v>
      </c>
      <c r="E33" s="31">
        <v>25000</v>
      </c>
    </row>
    <row r="34" spans="1:5" ht="12" customHeight="1" thickBot="1" x14ac:dyDescent="0.35">
      <c r="A34" s="23" t="s">
        <v>7</v>
      </c>
      <c r="B34" s="24" t="s">
        <v>337</v>
      </c>
      <c r="C34" s="25">
        <f>SUM(C35:C37)</f>
        <v>293000</v>
      </c>
      <c r="D34" s="25">
        <f>SUM(D35:D37)</f>
        <v>118000</v>
      </c>
      <c r="E34" s="25">
        <f>SUM(E35:E37)</f>
        <v>113000</v>
      </c>
    </row>
    <row r="35" spans="1:5" ht="12" customHeight="1" x14ac:dyDescent="0.3">
      <c r="A35" s="26" t="s">
        <v>338</v>
      </c>
      <c r="B35" s="18" t="s">
        <v>339</v>
      </c>
      <c r="C35" s="28">
        <v>250000</v>
      </c>
      <c r="D35" s="28">
        <v>78000</v>
      </c>
      <c r="E35" s="28">
        <v>73000</v>
      </c>
    </row>
    <row r="36" spans="1:5" ht="12" customHeight="1" x14ac:dyDescent="0.3">
      <c r="A36" s="26" t="s">
        <v>340</v>
      </c>
      <c r="B36" s="43" t="s">
        <v>341</v>
      </c>
      <c r="C36" s="30">
        <v>43000</v>
      </c>
      <c r="D36" s="30">
        <v>40000</v>
      </c>
      <c r="E36" s="30">
        <v>40000</v>
      </c>
    </row>
    <row r="37" spans="1:5" ht="12" customHeight="1" thickBot="1" x14ac:dyDescent="0.35">
      <c r="A37" s="26" t="s">
        <v>342</v>
      </c>
      <c r="B37" s="263" t="s">
        <v>343</v>
      </c>
      <c r="C37" s="264"/>
      <c r="D37" s="264"/>
      <c r="E37" s="264"/>
    </row>
    <row r="38" spans="1:5" ht="12" customHeight="1" thickBot="1" x14ac:dyDescent="0.35">
      <c r="A38" s="23" t="s">
        <v>9</v>
      </c>
      <c r="B38" s="265" t="s">
        <v>344</v>
      </c>
      <c r="C38" s="25">
        <f>C28+C34</f>
        <v>635000</v>
      </c>
      <c r="D38" s="25">
        <f>D28+D34</f>
        <v>482000</v>
      </c>
      <c r="E38" s="25">
        <f>E28+E34</f>
        <v>499000</v>
      </c>
    </row>
    <row r="39" spans="1:5" ht="12" customHeight="1" thickBot="1" x14ac:dyDescent="0.35">
      <c r="A39" s="250" t="s">
        <v>11</v>
      </c>
      <c r="B39" s="251" t="s">
        <v>345</v>
      </c>
      <c r="C39" s="25">
        <f>+C40+C41</f>
        <v>7000</v>
      </c>
      <c r="D39" s="25">
        <f>+D40+D41</f>
        <v>9000</v>
      </c>
      <c r="E39" s="25">
        <f>+E40+E41</f>
        <v>10000</v>
      </c>
    </row>
    <row r="40" spans="1:5" ht="12" customHeight="1" thickBot="1" x14ac:dyDescent="0.35">
      <c r="A40" s="266" t="s">
        <v>346</v>
      </c>
      <c r="B40" s="267" t="s">
        <v>347</v>
      </c>
      <c r="C40" s="268">
        <v>7000</v>
      </c>
      <c r="D40" s="268">
        <v>9000</v>
      </c>
      <c r="E40" s="268">
        <v>10000</v>
      </c>
    </row>
    <row r="41" spans="1:5" ht="12" customHeight="1" thickBot="1" x14ac:dyDescent="0.35">
      <c r="A41" s="266" t="s">
        <v>348</v>
      </c>
      <c r="B41" s="269" t="s">
        <v>349</v>
      </c>
      <c r="C41" s="270"/>
      <c r="D41" s="270"/>
      <c r="E41" s="270"/>
    </row>
    <row r="42" spans="1:5" ht="12" customHeight="1" thickBot="1" x14ac:dyDescent="0.35">
      <c r="A42" s="250" t="s">
        <v>13</v>
      </c>
      <c r="B42" s="257" t="s">
        <v>350</v>
      </c>
      <c r="C42" s="271">
        <f>C38+C39</f>
        <v>642000</v>
      </c>
      <c r="D42" s="271">
        <f>D38+D39</f>
        <v>491000</v>
      </c>
      <c r="E42" s="271">
        <f>E38+E39</f>
        <v>509000</v>
      </c>
    </row>
    <row r="43" spans="1:5" ht="7.5" customHeight="1" x14ac:dyDescent="0.3"/>
  </sheetData>
  <mergeCells count="7">
    <mergeCell ref="A24:C24"/>
    <mergeCell ref="A25:B25"/>
    <mergeCell ref="A1:E1"/>
    <mergeCell ref="A3:E3"/>
    <mergeCell ref="B2:I2"/>
    <mergeCell ref="A5:C5"/>
    <mergeCell ref="A6:B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Height="2" orientation="landscape" r:id="rId1"/>
  <headerFooter alignWithMargins="0">
    <oddHeader xml:space="preserve">&amp;C&amp;"Times New Roman CE,Félkövér"&amp;12
&amp;R&amp;"Times New Roman CE,Félkövér dőlt"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31EE-4E4F-4958-AE6B-F226298C21B6}">
  <dimension ref="A1:R33"/>
  <sheetViews>
    <sheetView topLeftCell="A12" zoomScaleNormal="100" workbookViewId="0">
      <selection activeCell="A6" sqref="A6:I6"/>
    </sheetView>
  </sheetViews>
  <sheetFormatPr defaultRowHeight="13.2" x14ac:dyDescent="0.25"/>
  <cols>
    <col min="1" max="1" width="8.88671875" style="106"/>
    <col min="2" max="2" width="29.109375" style="106" customWidth="1"/>
    <col min="3" max="3" width="11" style="106" customWidth="1"/>
    <col min="4" max="4" width="13.109375" style="106" customWidth="1"/>
    <col min="5" max="6" width="12" style="106" customWidth="1"/>
    <col min="7" max="7" width="11.109375" style="106" customWidth="1"/>
    <col min="8" max="8" width="9.88671875" style="106" customWidth="1"/>
    <col min="9" max="9" width="9.77734375" style="106" customWidth="1"/>
    <col min="10" max="16384" width="8.88671875" style="106"/>
  </cols>
  <sheetData>
    <row r="1" spans="1:18" ht="15.6" x14ac:dyDescent="0.3">
      <c r="A1" s="305" t="s">
        <v>90</v>
      </c>
      <c r="B1" s="305"/>
      <c r="C1" s="305"/>
      <c r="D1" s="305"/>
      <c r="E1" s="305"/>
      <c r="F1" s="305"/>
      <c r="G1" s="305"/>
      <c r="H1" s="305"/>
      <c r="I1" s="305"/>
    </row>
    <row r="2" spans="1:18" x14ac:dyDescent="0.25">
      <c r="A2" s="130"/>
      <c r="B2" s="130"/>
      <c r="C2" s="130"/>
      <c r="D2" s="130"/>
      <c r="E2" s="130"/>
      <c r="F2" s="130"/>
      <c r="G2" s="130"/>
      <c r="H2" s="130"/>
      <c r="I2" s="130"/>
    </row>
    <row r="3" spans="1:18" ht="15.6" customHeight="1" x14ac:dyDescent="0.25">
      <c r="A3" s="307" t="s">
        <v>134</v>
      </c>
      <c r="B3" s="307"/>
      <c r="C3" s="307"/>
      <c r="D3" s="307"/>
      <c r="E3" s="307"/>
      <c r="F3" s="307"/>
      <c r="G3" s="307"/>
      <c r="H3" s="307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18" ht="15.6" x14ac:dyDescent="0.25">
      <c r="A4" s="322"/>
      <c r="B4" s="323"/>
      <c r="C4" s="323"/>
      <c r="D4" s="323"/>
      <c r="E4" s="323"/>
      <c r="F4" s="323"/>
      <c r="G4" s="323"/>
      <c r="H4" s="323"/>
      <c r="I4" s="323"/>
    </row>
    <row r="5" spans="1:18" ht="13.8" x14ac:dyDescent="0.25">
      <c r="A5" s="324" t="s">
        <v>385</v>
      </c>
      <c r="B5" s="325"/>
      <c r="C5" s="325"/>
      <c r="D5" s="325"/>
      <c r="E5" s="325"/>
      <c r="F5" s="325"/>
      <c r="G5" s="325"/>
      <c r="H5" s="325"/>
      <c r="I5" s="325"/>
    </row>
    <row r="6" spans="1:18" ht="32.25" customHeight="1" x14ac:dyDescent="0.25">
      <c r="A6" s="324" t="s">
        <v>105</v>
      </c>
      <c r="B6" s="324"/>
      <c r="C6" s="324"/>
      <c r="D6" s="324"/>
      <c r="E6" s="324"/>
      <c r="F6" s="324"/>
      <c r="G6" s="324"/>
      <c r="H6" s="324"/>
      <c r="I6" s="324"/>
    </row>
    <row r="7" spans="1:18" ht="13.5" customHeight="1" thickBot="1" x14ac:dyDescent="0.35">
      <c r="A7" s="60"/>
      <c r="B7" s="60"/>
      <c r="C7" s="60"/>
      <c r="D7" s="60"/>
      <c r="E7" s="60"/>
      <c r="F7" s="60"/>
      <c r="G7" s="60"/>
      <c r="H7" s="326" t="s">
        <v>106</v>
      </c>
      <c r="I7" s="326"/>
    </row>
    <row r="8" spans="1:18" ht="13.8" thickBot="1" x14ac:dyDescent="0.3">
      <c r="A8" s="327" t="s">
        <v>2</v>
      </c>
      <c r="B8" s="329" t="s">
        <v>107</v>
      </c>
      <c r="C8" s="331" t="s">
        <v>108</v>
      </c>
      <c r="D8" s="333" t="s">
        <v>109</v>
      </c>
      <c r="E8" s="334"/>
      <c r="F8" s="334"/>
      <c r="G8" s="334"/>
      <c r="H8" s="334"/>
      <c r="I8" s="335" t="s">
        <v>110</v>
      </c>
    </row>
    <row r="9" spans="1:18" ht="38.4" customHeight="1" thickBot="1" x14ac:dyDescent="0.3">
      <c r="A9" s="328"/>
      <c r="B9" s="330"/>
      <c r="C9" s="332"/>
      <c r="D9" s="131" t="s">
        <v>111</v>
      </c>
      <c r="E9" s="131" t="s">
        <v>112</v>
      </c>
      <c r="F9" s="131" t="s">
        <v>113</v>
      </c>
      <c r="G9" s="132" t="s">
        <v>114</v>
      </c>
      <c r="H9" s="132" t="s">
        <v>115</v>
      </c>
      <c r="I9" s="336"/>
    </row>
    <row r="10" spans="1:18" ht="12.75" customHeight="1" thickBot="1" x14ac:dyDescent="0.3">
      <c r="A10" s="133" t="s">
        <v>64</v>
      </c>
      <c r="B10" s="134" t="s">
        <v>116</v>
      </c>
      <c r="C10" s="134" t="s">
        <v>66</v>
      </c>
      <c r="D10" s="134" t="s">
        <v>67</v>
      </c>
      <c r="E10" s="134" t="s">
        <v>68</v>
      </c>
      <c r="F10" s="134" t="s">
        <v>69</v>
      </c>
      <c r="G10" s="134" t="s">
        <v>70</v>
      </c>
      <c r="H10" s="134" t="s">
        <v>117</v>
      </c>
      <c r="I10" s="135" t="s">
        <v>118</v>
      </c>
    </row>
    <row r="11" spans="1:18" ht="21" customHeight="1" x14ac:dyDescent="0.25">
      <c r="A11" s="337" t="s">
        <v>119</v>
      </c>
      <c r="B11" s="338"/>
      <c r="C11" s="338"/>
      <c r="D11" s="338"/>
      <c r="E11" s="338"/>
      <c r="F11" s="338"/>
      <c r="G11" s="338"/>
      <c r="H11" s="338"/>
      <c r="I11" s="339"/>
    </row>
    <row r="12" spans="1:18" ht="22.5" customHeight="1" x14ac:dyDescent="0.25">
      <c r="A12" s="136" t="s">
        <v>5</v>
      </c>
      <c r="B12" s="137" t="s">
        <v>120</v>
      </c>
      <c r="C12" s="138"/>
      <c r="D12" s="138"/>
      <c r="E12" s="138"/>
      <c r="F12" s="138"/>
      <c r="G12" s="139"/>
      <c r="H12" s="140">
        <f t="shared" ref="H12:H20" si="0">SUM(D12:G12)</f>
        <v>0</v>
      </c>
      <c r="I12" s="141">
        <f t="shared" ref="I12:I20" si="1">C12+H12</f>
        <v>0</v>
      </c>
      <c r="K12" s="130"/>
    </row>
    <row r="13" spans="1:18" ht="21" customHeight="1" x14ac:dyDescent="0.25">
      <c r="A13" s="136" t="s">
        <v>7</v>
      </c>
      <c r="B13" s="137" t="s">
        <v>121</v>
      </c>
      <c r="C13" s="138"/>
      <c r="D13" s="138"/>
      <c r="E13" s="138"/>
      <c r="F13" s="138"/>
      <c r="G13" s="139"/>
      <c r="H13" s="140">
        <f t="shared" si="0"/>
        <v>0</v>
      </c>
      <c r="I13" s="141">
        <f t="shared" si="1"/>
        <v>0</v>
      </c>
    </row>
    <row r="14" spans="1:18" ht="17.25" customHeight="1" x14ac:dyDescent="0.25">
      <c r="A14" s="136" t="s">
        <v>9</v>
      </c>
      <c r="B14" s="137" t="s">
        <v>122</v>
      </c>
      <c r="C14" s="138"/>
      <c r="D14" s="138"/>
      <c r="E14" s="138"/>
      <c r="F14" s="138"/>
      <c r="G14" s="139"/>
      <c r="H14" s="140">
        <f t="shared" si="0"/>
        <v>0</v>
      </c>
      <c r="I14" s="141">
        <f t="shared" si="1"/>
        <v>0</v>
      </c>
    </row>
    <row r="15" spans="1:18" ht="13.5" customHeight="1" x14ac:dyDescent="0.25">
      <c r="A15" s="136" t="s">
        <v>11</v>
      </c>
      <c r="B15" s="137" t="s">
        <v>123</v>
      </c>
      <c r="C15" s="138"/>
      <c r="D15" s="138"/>
      <c r="E15" s="138"/>
      <c r="F15" s="138"/>
      <c r="G15" s="139"/>
      <c r="H15" s="140">
        <f t="shared" si="0"/>
        <v>0</v>
      </c>
      <c r="I15" s="141">
        <f t="shared" si="1"/>
        <v>0</v>
      </c>
    </row>
    <row r="16" spans="1:18" ht="22.2" customHeight="1" x14ac:dyDescent="0.25">
      <c r="A16" s="136" t="s">
        <v>13</v>
      </c>
      <c r="B16" s="142" t="s">
        <v>124</v>
      </c>
      <c r="C16" s="138"/>
      <c r="D16" s="138"/>
      <c r="E16" s="138"/>
      <c r="F16" s="138"/>
      <c r="G16" s="139"/>
      <c r="H16" s="140">
        <f t="shared" si="0"/>
        <v>0</v>
      </c>
      <c r="I16" s="141">
        <f t="shared" si="1"/>
        <v>0</v>
      </c>
    </row>
    <row r="17" spans="1:9" ht="16.5" customHeight="1" x14ac:dyDescent="0.25">
      <c r="A17" s="143" t="s">
        <v>15</v>
      </c>
      <c r="B17" s="142" t="s">
        <v>125</v>
      </c>
      <c r="C17" s="144"/>
      <c r="D17" s="144"/>
      <c r="E17" s="144"/>
      <c r="F17" s="144"/>
      <c r="G17" s="145"/>
      <c r="H17" s="140">
        <f t="shared" si="0"/>
        <v>0</v>
      </c>
      <c r="I17" s="141">
        <f t="shared" si="1"/>
        <v>0</v>
      </c>
    </row>
    <row r="18" spans="1:9" ht="22.5" customHeight="1" x14ac:dyDescent="0.25">
      <c r="A18" s="143" t="s">
        <v>27</v>
      </c>
      <c r="B18" s="146" t="s">
        <v>126</v>
      </c>
      <c r="C18" s="144"/>
      <c r="D18" s="144"/>
      <c r="E18" s="144"/>
      <c r="F18" s="144"/>
      <c r="G18" s="145"/>
      <c r="H18" s="140"/>
      <c r="I18" s="141"/>
    </row>
    <row r="19" spans="1:9" ht="28.8" customHeight="1" x14ac:dyDescent="0.25">
      <c r="A19" s="143" t="s">
        <v>29</v>
      </c>
      <c r="B19" s="142" t="s">
        <v>127</v>
      </c>
      <c r="C19" s="144"/>
      <c r="D19" s="144"/>
      <c r="E19" s="144"/>
      <c r="F19" s="144"/>
      <c r="G19" s="145"/>
      <c r="H19" s="140"/>
      <c r="I19" s="141"/>
    </row>
    <row r="20" spans="1:9" ht="13.8" thickBot="1" x14ac:dyDescent="0.3">
      <c r="A20" s="143" t="s">
        <v>31</v>
      </c>
      <c r="B20" s="147" t="s">
        <v>128</v>
      </c>
      <c r="C20" s="148"/>
      <c r="D20" s="148"/>
      <c r="E20" s="148"/>
      <c r="F20" s="148"/>
      <c r="G20" s="149"/>
      <c r="H20" s="140">
        <f t="shared" si="0"/>
        <v>0</v>
      </c>
      <c r="I20" s="141">
        <f t="shared" si="1"/>
        <v>0</v>
      </c>
    </row>
    <row r="21" spans="1:9" ht="12.75" customHeight="1" thickBot="1" x14ac:dyDescent="0.3">
      <c r="A21" s="340" t="s">
        <v>129</v>
      </c>
      <c r="B21" s="341"/>
      <c r="C21" s="150">
        <f t="shared" ref="C21:I21" si="2">SUM(C12:C20)</f>
        <v>0</v>
      </c>
      <c r="D21" s="150">
        <f t="shared" si="2"/>
        <v>0</v>
      </c>
      <c r="E21" s="150">
        <f t="shared" si="2"/>
        <v>0</v>
      </c>
      <c r="F21" s="150">
        <f t="shared" si="2"/>
        <v>0</v>
      </c>
      <c r="G21" s="151">
        <f t="shared" si="2"/>
        <v>0</v>
      </c>
      <c r="H21" s="151">
        <f t="shared" si="2"/>
        <v>0</v>
      </c>
      <c r="I21" s="152">
        <f t="shared" si="2"/>
        <v>0</v>
      </c>
    </row>
    <row r="22" spans="1:9" ht="18" customHeight="1" x14ac:dyDescent="0.25">
      <c r="A22" s="337" t="s">
        <v>130</v>
      </c>
      <c r="B22" s="338"/>
      <c r="C22" s="338"/>
      <c r="D22" s="338"/>
      <c r="E22" s="338"/>
      <c r="F22" s="338"/>
      <c r="G22" s="338"/>
      <c r="H22" s="338"/>
      <c r="I22" s="339"/>
    </row>
    <row r="23" spans="1:9" ht="27.75" customHeight="1" x14ac:dyDescent="0.25">
      <c r="A23" s="136" t="s">
        <v>5</v>
      </c>
      <c r="B23" s="137" t="s">
        <v>120</v>
      </c>
      <c r="C23" s="138"/>
      <c r="D23" s="138"/>
      <c r="E23" s="138"/>
      <c r="F23" s="138"/>
      <c r="G23" s="139"/>
      <c r="H23" s="140">
        <f>SUM(D23:G23)</f>
        <v>0</v>
      </c>
      <c r="I23" s="141">
        <f>C23+H23</f>
        <v>0</v>
      </c>
    </row>
    <row r="24" spans="1:9" ht="18" customHeight="1" x14ac:dyDescent="0.25">
      <c r="A24" s="136" t="s">
        <v>7</v>
      </c>
      <c r="B24" s="137" t="s">
        <v>121</v>
      </c>
      <c r="C24" s="144"/>
      <c r="D24" s="144"/>
      <c r="E24" s="144"/>
      <c r="F24" s="144"/>
      <c r="G24" s="145"/>
      <c r="H24" s="140"/>
      <c r="I24" s="153"/>
    </row>
    <row r="25" spans="1:9" ht="18" customHeight="1" x14ac:dyDescent="0.25">
      <c r="A25" s="136" t="s">
        <v>9</v>
      </c>
      <c r="B25" s="137" t="s">
        <v>122</v>
      </c>
      <c r="C25" s="144"/>
      <c r="D25" s="144"/>
      <c r="E25" s="144"/>
      <c r="F25" s="144"/>
      <c r="G25" s="145"/>
      <c r="H25" s="140"/>
      <c r="I25" s="153"/>
    </row>
    <row r="26" spans="1:9" ht="18" customHeight="1" x14ac:dyDescent="0.25">
      <c r="A26" s="136" t="s">
        <v>11</v>
      </c>
      <c r="B26" s="137" t="s">
        <v>123</v>
      </c>
      <c r="C26" s="144"/>
      <c r="D26" s="144"/>
      <c r="E26" s="144"/>
      <c r="F26" s="144"/>
      <c r="G26" s="145"/>
      <c r="H26" s="140"/>
      <c r="I26" s="153"/>
    </row>
    <row r="27" spans="1:9" ht="22.8" customHeight="1" x14ac:dyDescent="0.25">
      <c r="A27" s="136" t="s">
        <v>13</v>
      </c>
      <c r="B27" s="142" t="s">
        <v>124</v>
      </c>
      <c r="C27" s="144"/>
      <c r="D27" s="144"/>
      <c r="E27" s="144"/>
      <c r="F27" s="144"/>
      <c r="G27" s="145"/>
      <c r="H27" s="140"/>
      <c r="I27" s="153"/>
    </row>
    <row r="28" spans="1:9" ht="17.25" customHeight="1" x14ac:dyDescent="0.25">
      <c r="A28" s="143" t="s">
        <v>15</v>
      </c>
      <c r="B28" s="142" t="s">
        <v>125</v>
      </c>
      <c r="C28" s="144"/>
      <c r="D28" s="144"/>
      <c r="E28" s="144"/>
      <c r="F28" s="144"/>
      <c r="G28" s="145"/>
      <c r="H28" s="140"/>
      <c r="I28" s="153"/>
    </row>
    <row r="29" spans="1:9" x14ac:dyDescent="0.25">
      <c r="A29" s="143" t="s">
        <v>27</v>
      </c>
      <c r="B29" s="146" t="s">
        <v>126</v>
      </c>
      <c r="C29" s="144"/>
      <c r="D29" s="144"/>
      <c r="E29" s="144"/>
      <c r="F29" s="144"/>
      <c r="G29" s="145"/>
      <c r="H29" s="140"/>
      <c r="I29" s="153"/>
    </row>
    <row r="30" spans="1:9" ht="23.4" customHeight="1" x14ac:dyDescent="0.25">
      <c r="A30" s="143" t="s">
        <v>29</v>
      </c>
      <c r="B30" s="142" t="s">
        <v>127</v>
      </c>
      <c r="C30" s="144"/>
      <c r="D30" s="144"/>
      <c r="E30" s="144"/>
      <c r="F30" s="144"/>
      <c r="G30" s="145"/>
      <c r="H30" s="140"/>
      <c r="I30" s="153"/>
    </row>
    <row r="31" spans="1:9" ht="13.8" thickBot="1" x14ac:dyDescent="0.3">
      <c r="A31" s="143" t="s">
        <v>31</v>
      </c>
      <c r="B31" s="147" t="s">
        <v>128</v>
      </c>
      <c r="C31" s="144"/>
      <c r="D31" s="144"/>
      <c r="E31" s="144"/>
      <c r="F31" s="144"/>
      <c r="G31" s="145"/>
      <c r="H31" s="140"/>
      <c r="I31" s="153"/>
    </row>
    <row r="32" spans="1:9" ht="13.8" thickBot="1" x14ac:dyDescent="0.3">
      <c r="A32" s="340" t="s">
        <v>131</v>
      </c>
      <c r="B32" s="341"/>
      <c r="C32" s="150">
        <f t="shared" ref="C32:I32" si="3">SUM(C23:C31)</f>
        <v>0</v>
      </c>
      <c r="D32" s="150">
        <f t="shared" si="3"/>
        <v>0</v>
      </c>
      <c r="E32" s="150">
        <f t="shared" si="3"/>
        <v>0</v>
      </c>
      <c r="F32" s="150">
        <f t="shared" si="3"/>
        <v>0</v>
      </c>
      <c r="G32" s="151">
        <f t="shared" si="3"/>
        <v>0</v>
      </c>
      <c r="H32" s="151">
        <f t="shared" si="3"/>
        <v>0</v>
      </c>
      <c r="I32" s="152">
        <f t="shared" si="3"/>
        <v>0</v>
      </c>
    </row>
    <row r="33" spans="1:9" ht="13.8" thickBot="1" x14ac:dyDescent="0.3">
      <c r="A33" s="342" t="s">
        <v>132</v>
      </c>
      <c r="B33" s="343"/>
      <c r="C33" s="154">
        <f t="shared" ref="C33:I33" si="4">C21+C32</f>
        <v>0</v>
      </c>
      <c r="D33" s="154">
        <f t="shared" si="4"/>
        <v>0</v>
      </c>
      <c r="E33" s="154">
        <f t="shared" si="4"/>
        <v>0</v>
      </c>
      <c r="F33" s="154">
        <f t="shared" si="4"/>
        <v>0</v>
      </c>
      <c r="G33" s="154">
        <f t="shared" si="4"/>
        <v>0</v>
      </c>
      <c r="H33" s="154">
        <f t="shared" si="4"/>
        <v>0</v>
      </c>
      <c r="I33" s="152">
        <f t="shared" si="4"/>
        <v>0</v>
      </c>
    </row>
  </sheetData>
  <mergeCells count="16">
    <mergeCell ref="A11:I11"/>
    <mergeCell ref="A21:B21"/>
    <mergeCell ref="A22:I22"/>
    <mergeCell ref="A32:B32"/>
    <mergeCell ref="A33:B33"/>
    <mergeCell ref="H7:I7"/>
    <mergeCell ref="A8:A9"/>
    <mergeCell ref="B8:B9"/>
    <mergeCell ref="C8:C9"/>
    <mergeCell ref="D8:H8"/>
    <mergeCell ref="I8:I9"/>
    <mergeCell ref="A1:I1"/>
    <mergeCell ref="A4:I4"/>
    <mergeCell ref="A5:I5"/>
    <mergeCell ref="A6:I6"/>
    <mergeCell ref="A3:H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EBBC-82EB-4E39-BCE2-24B58B12BCE2}">
  <dimension ref="A1:R144"/>
  <sheetViews>
    <sheetView topLeftCell="A119" zoomScaleNormal="100" zoomScaleSheetLayoutView="100" workbookViewId="0">
      <selection activeCell="G119" sqref="G119"/>
    </sheetView>
  </sheetViews>
  <sheetFormatPr defaultColWidth="12" defaultRowHeight="15.6" x14ac:dyDescent="0.3"/>
  <cols>
    <col min="1" max="1" width="55.88671875" style="188" customWidth="1"/>
    <col min="2" max="2" width="7.21875" style="190" customWidth="1"/>
    <col min="3" max="3" width="12.109375" style="188" customWidth="1"/>
    <col min="4" max="4" width="12.44140625" style="188" customWidth="1"/>
    <col min="5" max="5" width="10.77734375" style="222" customWidth="1"/>
    <col min="6" max="16384" width="12" style="188"/>
  </cols>
  <sheetData>
    <row r="1" spans="1:18" x14ac:dyDescent="0.3">
      <c r="A1" s="350" t="s">
        <v>91</v>
      </c>
      <c r="B1" s="351"/>
      <c r="C1" s="351"/>
      <c r="D1" s="351"/>
      <c r="E1" s="351"/>
    </row>
    <row r="2" spans="1:18" x14ac:dyDescent="0.3">
      <c r="A2" s="236"/>
      <c r="B2" s="59"/>
      <c r="C2" s="59"/>
      <c r="D2" s="59"/>
      <c r="E2" s="59"/>
    </row>
    <row r="3" spans="1:18" x14ac:dyDescent="0.3">
      <c r="A3" s="355" t="s">
        <v>1</v>
      </c>
      <c r="B3" s="355"/>
      <c r="C3" s="355"/>
      <c r="D3" s="355"/>
      <c r="E3" s="355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</row>
    <row r="5" spans="1:18" x14ac:dyDescent="0.3">
      <c r="A5" s="352" t="s">
        <v>298</v>
      </c>
      <c r="B5" s="352"/>
      <c r="C5" s="352"/>
      <c r="D5" s="352"/>
      <c r="E5" s="352"/>
    </row>
    <row r="6" spans="1:18" x14ac:dyDescent="0.3">
      <c r="A6" s="352" t="s">
        <v>170</v>
      </c>
      <c r="B6" s="353"/>
      <c r="C6" s="353"/>
      <c r="D6" s="353"/>
      <c r="E6" s="353"/>
    </row>
    <row r="7" spans="1:18" x14ac:dyDescent="0.3">
      <c r="A7" s="348" t="s">
        <v>171</v>
      </c>
      <c r="B7" s="349"/>
      <c r="C7" s="349"/>
      <c r="D7" s="349"/>
      <c r="E7" s="349"/>
    </row>
    <row r="8" spans="1:18" ht="16.5" customHeight="1" x14ac:dyDescent="0.3">
      <c r="A8" s="348" t="s">
        <v>172</v>
      </c>
      <c r="B8" s="349"/>
      <c r="C8" s="349"/>
      <c r="D8" s="349"/>
      <c r="E8" s="349"/>
    </row>
    <row r="9" spans="1:18" ht="16.2" thickBot="1" x14ac:dyDescent="0.35">
      <c r="C9" s="354" t="s">
        <v>173</v>
      </c>
      <c r="D9" s="354"/>
      <c r="E9" s="354"/>
    </row>
    <row r="10" spans="1:18" ht="15.75" customHeight="1" x14ac:dyDescent="0.3">
      <c r="A10" s="360" t="s">
        <v>174</v>
      </c>
      <c r="B10" s="363" t="s">
        <v>2</v>
      </c>
      <c r="C10" s="366" t="s">
        <v>175</v>
      </c>
      <c r="D10" s="366" t="s">
        <v>176</v>
      </c>
      <c r="E10" s="368" t="s">
        <v>177</v>
      </c>
    </row>
    <row r="11" spans="1:18" ht="11.25" customHeight="1" x14ac:dyDescent="0.3">
      <c r="A11" s="361"/>
      <c r="B11" s="364"/>
      <c r="C11" s="367"/>
      <c r="D11" s="367"/>
      <c r="E11" s="369"/>
    </row>
    <row r="12" spans="1:18" x14ac:dyDescent="0.3">
      <c r="A12" s="362"/>
      <c r="B12" s="365"/>
      <c r="C12" s="358" t="s">
        <v>178</v>
      </c>
      <c r="D12" s="358"/>
      <c r="E12" s="359"/>
    </row>
    <row r="13" spans="1:18" s="196" customFormat="1" ht="16.2" thickBot="1" x14ac:dyDescent="0.35">
      <c r="A13" s="193" t="s">
        <v>179</v>
      </c>
      <c r="B13" s="194" t="s">
        <v>116</v>
      </c>
      <c r="C13" s="194" t="s">
        <v>66</v>
      </c>
      <c r="D13" s="194" t="s">
        <v>67</v>
      </c>
      <c r="E13" s="195" t="s">
        <v>68</v>
      </c>
    </row>
    <row r="14" spans="1:18" s="201" customFormat="1" x14ac:dyDescent="0.3">
      <c r="A14" s="197" t="s">
        <v>180</v>
      </c>
      <c r="B14" s="198" t="s">
        <v>181</v>
      </c>
      <c r="C14" s="199">
        <v>1618</v>
      </c>
      <c r="D14" s="199">
        <v>284</v>
      </c>
      <c r="E14" s="200"/>
    </row>
    <row r="15" spans="1:18" s="201" customFormat="1" x14ac:dyDescent="0.3">
      <c r="A15" s="202" t="s">
        <v>182</v>
      </c>
      <c r="B15" s="203" t="s">
        <v>183</v>
      </c>
      <c r="C15" s="204">
        <f>+C16+C21+C26+C31+C36</f>
        <v>1851774</v>
      </c>
      <c r="D15" s="204">
        <f>+D16+D21+D26+D31+D36</f>
        <v>1202380</v>
      </c>
      <c r="E15" s="205">
        <f>+E16+E21+E26+E31+E36</f>
        <v>0</v>
      </c>
    </row>
    <row r="16" spans="1:18" s="201" customFormat="1" x14ac:dyDescent="0.3">
      <c r="A16" s="202" t="s">
        <v>184</v>
      </c>
      <c r="B16" s="203" t="s">
        <v>185</v>
      </c>
      <c r="C16" s="204">
        <f>+C17+C18+C19+C20</f>
        <v>1232603</v>
      </c>
      <c r="D16" s="204">
        <f>+D17+D18+D19+D20</f>
        <v>856674</v>
      </c>
      <c r="E16" s="205">
        <f>+E17+E18+E19+E20</f>
        <v>0</v>
      </c>
    </row>
    <row r="17" spans="1:5" s="201" customFormat="1" x14ac:dyDescent="0.3">
      <c r="A17" s="206" t="s">
        <v>186</v>
      </c>
      <c r="B17" s="203" t="s">
        <v>187</v>
      </c>
      <c r="C17" s="207">
        <v>1232603</v>
      </c>
      <c r="D17" s="207">
        <v>856674</v>
      </c>
      <c r="E17" s="208"/>
    </row>
    <row r="18" spans="1:5" s="201" customFormat="1" ht="26.25" customHeight="1" x14ac:dyDescent="0.3">
      <c r="A18" s="206" t="s">
        <v>188</v>
      </c>
      <c r="B18" s="203" t="s">
        <v>189</v>
      </c>
      <c r="C18" s="209"/>
      <c r="D18" s="209"/>
      <c r="E18" s="210"/>
    </row>
    <row r="19" spans="1:5" s="201" customFormat="1" x14ac:dyDescent="0.3">
      <c r="A19" s="206" t="s">
        <v>190</v>
      </c>
      <c r="B19" s="203" t="s">
        <v>191</v>
      </c>
      <c r="C19" s="209"/>
      <c r="D19" s="209"/>
      <c r="E19" s="210"/>
    </row>
    <row r="20" spans="1:5" s="201" customFormat="1" x14ac:dyDescent="0.3">
      <c r="A20" s="206" t="s">
        <v>192</v>
      </c>
      <c r="B20" s="203" t="s">
        <v>193</v>
      </c>
      <c r="C20" s="209"/>
      <c r="D20" s="209"/>
      <c r="E20" s="210"/>
    </row>
    <row r="21" spans="1:5" s="201" customFormat="1" x14ac:dyDescent="0.3">
      <c r="A21" s="202" t="s">
        <v>194</v>
      </c>
      <c r="B21" s="203" t="s">
        <v>195</v>
      </c>
      <c r="C21" s="211">
        <f>+C22+C23+C24+C25</f>
        <v>310235</v>
      </c>
      <c r="D21" s="212">
        <f>+D22+D23+D24+D25</f>
        <v>36770</v>
      </c>
    </row>
    <row r="22" spans="1:5" s="201" customFormat="1" x14ac:dyDescent="0.3">
      <c r="A22" s="206" t="s">
        <v>196</v>
      </c>
      <c r="B22" s="203" t="s">
        <v>197</v>
      </c>
      <c r="C22" s="209"/>
      <c r="D22" s="209"/>
      <c r="E22" s="210"/>
    </row>
    <row r="23" spans="1:5" s="201" customFormat="1" ht="20.399999999999999" x14ac:dyDescent="0.3">
      <c r="A23" s="206" t="s">
        <v>198</v>
      </c>
      <c r="B23" s="203" t="s">
        <v>33</v>
      </c>
      <c r="C23" s="209"/>
      <c r="D23" s="209"/>
      <c r="E23" s="210"/>
    </row>
    <row r="24" spans="1:5" s="201" customFormat="1" x14ac:dyDescent="0.3">
      <c r="A24" s="206" t="s">
        <v>199</v>
      </c>
      <c r="B24" s="203" t="s">
        <v>79</v>
      </c>
      <c r="C24" s="209">
        <v>310235</v>
      </c>
      <c r="D24" s="209">
        <v>36770</v>
      </c>
      <c r="E24" s="210"/>
    </row>
    <row r="25" spans="1:5" s="201" customFormat="1" x14ac:dyDescent="0.3">
      <c r="A25" s="206" t="s">
        <v>200</v>
      </c>
      <c r="B25" s="203" t="s">
        <v>81</v>
      </c>
      <c r="C25" s="209"/>
      <c r="D25" s="209"/>
      <c r="E25" s="210"/>
    </row>
    <row r="26" spans="1:5" s="201" customFormat="1" x14ac:dyDescent="0.3">
      <c r="A26" s="202" t="s">
        <v>201</v>
      </c>
      <c r="B26" s="203" t="s">
        <v>82</v>
      </c>
      <c r="C26" s="213">
        <f>+C27+C28+C29+C30</f>
        <v>0</v>
      </c>
      <c r="D26" s="213">
        <f>+D27+D28+D29+D30</f>
        <v>0</v>
      </c>
      <c r="E26" s="212">
        <f>+E27+E28+E29+E30</f>
        <v>0</v>
      </c>
    </row>
    <row r="27" spans="1:5" s="201" customFormat="1" x14ac:dyDescent="0.3">
      <c r="A27" s="206" t="s">
        <v>202</v>
      </c>
      <c r="B27" s="203" t="s">
        <v>83</v>
      </c>
      <c r="C27" s="209"/>
      <c r="D27" s="209"/>
      <c r="E27" s="210"/>
    </row>
    <row r="28" spans="1:5" s="201" customFormat="1" x14ac:dyDescent="0.3">
      <c r="A28" s="206" t="s">
        <v>203</v>
      </c>
      <c r="B28" s="203" t="s">
        <v>152</v>
      </c>
      <c r="C28" s="209"/>
      <c r="D28" s="209"/>
      <c r="E28" s="210"/>
    </row>
    <row r="29" spans="1:5" s="201" customFormat="1" x14ac:dyDescent="0.3">
      <c r="A29" s="206" t="s">
        <v>204</v>
      </c>
      <c r="B29" s="203" t="s">
        <v>154</v>
      </c>
      <c r="C29" s="209"/>
      <c r="D29" s="209"/>
      <c r="E29" s="210"/>
    </row>
    <row r="30" spans="1:5" s="201" customFormat="1" x14ac:dyDescent="0.3">
      <c r="A30" s="206" t="s">
        <v>205</v>
      </c>
      <c r="B30" s="203" t="s">
        <v>156</v>
      </c>
      <c r="C30" s="209"/>
      <c r="D30" s="209"/>
      <c r="E30" s="210"/>
    </row>
    <row r="31" spans="1:5" s="201" customFormat="1" x14ac:dyDescent="0.3">
      <c r="A31" s="202" t="s">
        <v>206</v>
      </c>
      <c r="B31" s="203" t="s">
        <v>158</v>
      </c>
      <c r="C31" s="211">
        <f>+C32+C33+C34+C35</f>
        <v>308936</v>
      </c>
      <c r="D31" s="211">
        <f>+D32+D33+D34+D35</f>
        <v>308936</v>
      </c>
      <c r="E31" s="212">
        <f>+E32+E33+E34+E35</f>
        <v>0</v>
      </c>
    </row>
    <row r="32" spans="1:5" s="201" customFormat="1" x14ac:dyDescent="0.3">
      <c r="A32" s="206" t="s">
        <v>207</v>
      </c>
      <c r="B32" s="203" t="s">
        <v>159</v>
      </c>
      <c r="C32" s="209">
        <v>308936</v>
      </c>
      <c r="D32" s="209">
        <v>308936</v>
      </c>
      <c r="E32" s="210"/>
    </row>
    <row r="33" spans="1:5" s="201" customFormat="1" x14ac:dyDescent="0.3">
      <c r="A33" s="206" t="s">
        <v>208</v>
      </c>
      <c r="B33" s="203" t="s">
        <v>160</v>
      </c>
      <c r="C33" s="209"/>
      <c r="D33" s="209"/>
      <c r="E33" s="210"/>
    </row>
    <row r="34" spans="1:5" s="201" customFormat="1" x14ac:dyDescent="0.3">
      <c r="A34" s="206" t="s">
        <v>209</v>
      </c>
      <c r="B34" s="203" t="s">
        <v>161</v>
      </c>
      <c r="C34" s="209"/>
      <c r="D34" s="209"/>
      <c r="E34" s="210"/>
    </row>
    <row r="35" spans="1:5" s="201" customFormat="1" x14ac:dyDescent="0.3">
      <c r="A35" s="206" t="s">
        <v>210</v>
      </c>
      <c r="B35" s="203" t="s">
        <v>162</v>
      </c>
      <c r="C35" s="209"/>
      <c r="D35" s="209"/>
      <c r="E35" s="210"/>
    </row>
    <row r="36" spans="1:5" s="201" customFormat="1" x14ac:dyDescent="0.3">
      <c r="A36" s="202" t="s">
        <v>211</v>
      </c>
      <c r="B36" s="203" t="s">
        <v>163</v>
      </c>
      <c r="C36" s="213">
        <f>+C37+C38+C39+C40</f>
        <v>0</v>
      </c>
      <c r="D36" s="213">
        <f>+D37+D38+D39+D40</f>
        <v>0</v>
      </c>
      <c r="E36" s="212">
        <f>+E37+E38+E39+E40</f>
        <v>0</v>
      </c>
    </row>
    <row r="37" spans="1:5" s="201" customFormat="1" x14ac:dyDescent="0.3">
      <c r="A37" s="206" t="s">
        <v>212</v>
      </c>
      <c r="B37" s="203" t="s">
        <v>164</v>
      </c>
      <c r="C37" s="209"/>
      <c r="D37" s="209"/>
      <c r="E37" s="210"/>
    </row>
    <row r="38" spans="1:5" s="201" customFormat="1" ht="20.399999999999999" x14ac:dyDescent="0.3">
      <c r="A38" s="206" t="s">
        <v>213</v>
      </c>
      <c r="B38" s="203" t="s">
        <v>165</v>
      </c>
      <c r="C38" s="209"/>
      <c r="D38" s="209"/>
      <c r="E38" s="210"/>
    </row>
    <row r="39" spans="1:5" s="201" customFormat="1" x14ac:dyDescent="0.3">
      <c r="A39" s="206" t="s">
        <v>214</v>
      </c>
      <c r="B39" s="203" t="s">
        <v>166</v>
      </c>
      <c r="C39" s="209"/>
      <c r="D39" s="209"/>
      <c r="E39" s="210"/>
    </row>
    <row r="40" spans="1:5" s="201" customFormat="1" x14ac:dyDescent="0.3">
      <c r="A40" s="206" t="s">
        <v>215</v>
      </c>
      <c r="B40" s="203" t="s">
        <v>167</v>
      </c>
      <c r="C40" s="209"/>
      <c r="D40" s="209"/>
      <c r="E40" s="210"/>
    </row>
    <row r="41" spans="1:5" s="201" customFormat="1" x14ac:dyDescent="0.3">
      <c r="A41" s="202" t="s">
        <v>216</v>
      </c>
      <c r="B41" s="203" t="s">
        <v>217</v>
      </c>
      <c r="C41" s="211">
        <f>C42+C47+C52</f>
        <v>11498</v>
      </c>
      <c r="D41" s="211">
        <f>+D42+D47+D52</f>
        <v>11498</v>
      </c>
      <c r="E41" s="212">
        <f>E42+E47+E52</f>
        <v>0</v>
      </c>
    </row>
    <row r="42" spans="1:5" s="201" customFormat="1" x14ac:dyDescent="0.3">
      <c r="A42" s="202" t="s">
        <v>218</v>
      </c>
      <c r="B42" s="203" t="s">
        <v>219</v>
      </c>
      <c r="C42" s="211">
        <v>11498</v>
      </c>
      <c r="D42" s="212">
        <f>+D43+D44+D45+D46</f>
        <v>11498</v>
      </c>
    </row>
    <row r="43" spans="1:5" s="201" customFormat="1" x14ac:dyDescent="0.3">
      <c r="A43" s="206" t="s">
        <v>220</v>
      </c>
      <c r="B43" s="203" t="s">
        <v>221</v>
      </c>
      <c r="C43" s="209"/>
      <c r="D43" s="209"/>
      <c r="E43" s="210"/>
    </row>
    <row r="44" spans="1:5" s="201" customFormat="1" x14ac:dyDescent="0.3">
      <c r="A44" s="206" t="s">
        <v>222</v>
      </c>
      <c r="B44" s="203" t="s">
        <v>223</v>
      </c>
      <c r="C44" s="209"/>
      <c r="D44" s="209"/>
      <c r="E44" s="210"/>
    </row>
    <row r="45" spans="1:5" s="201" customFormat="1" x14ac:dyDescent="0.3">
      <c r="A45" s="206" t="s">
        <v>224</v>
      </c>
      <c r="B45" s="203" t="s">
        <v>225</v>
      </c>
      <c r="C45" s="209">
        <v>11498</v>
      </c>
      <c r="D45" s="209">
        <v>11498</v>
      </c>
      <c r="E45" s="210"/>
    </row>
    <row r="46" spans="1:5" s="201" customFormat="1" x14ac:dyDescent="0.3">
      <c r="A46" s="206" t="s">
        <v>226</v>
      </c>
      <c r="B46" s="203" t="s">
        <v>227</v>
      </c>
      <c r="C46" s="209"/>
      <c r="D46" s="209"/>
      <c r="E46" s="210"/>
    </row>
    <row r="47" spans="1:5" s="201" customFormat="1" x14ac:dyDescent="0.3">
      <c r="A47" s="202" t="s">
        <v>228</v>
      </c>
      <c r="B47" s="203" t="s">
        <v>229</v>
      </c>
      <c r="C47" s="213">
        <f>+C48+C49+C50+C51</f>
        <v>0</v>
      </c>
      <c r="D47" s="213">
        <f>+D48+D49+D50+D51</f>
        <v>0</v>
      </c>
      <c r="E47" s="212">
        <f>+E48+E49+E50+E51</f>
        <v>0</v>
      </c>
    </row>
    <row r="48" spans="1:5" s="201" customFormat="1" x14ac:dyDescent="0.3">
      <c r="A48" s="206" t="s">
        <v>230</v>
      </c>
      <c r="B48" s="203" t="s">
        <v>231</v>
      </c>
      <c r="C48" s="209"/>
      <c r="D48" s="209"/>
      <c r="E48" s="210"/>
    </row>
    <row r="49" spans="1:5" s="201" customFormat="1" ht="20.399999999999999" x14ac:dyDescent="0.3">
      <c r="A49" s="206" t="s">
        <v>232</v>
      </c>
      <c r="B49" s="203" t="s">
        <v>233</v>
      </c>
      <c r="C49" s="209"/>
      <c r="D49" s="209"/>
      <c r="E49" s="210"/>
    </row>
    <row r="50" spans="1:5" s="201" customFormat="1" x14ac:dyDescent="0.3">
      <c r="A50" s="206" t="s">
        <v>234</v>
      </c>
      <c r="B50" s="203" t="s">
        <v>235</v>
      </c>
      <c r="C50" s="209"/>
      <c r="D50" s="209"/>
      <c r="E50" s="210"/>
    </row>
    <row r="51" spans="1:5" s="201" customFormat="1" x14ac:dyDescent="0.3">
      <c r="A51" s="206" t="s">
        <v>236</v>
      </c>
      <c r="B51" s="203" t="s">
        <v>237</v>
      </c>
      <c r="C51" s="209"/>
      <c r="D51" s="209"/>
      <c r="E51" s="210"/>
    </row>
    <row r="52" spans="1:5" s="201" customFormat="1" x14ac:dyDescent="0.3">
      <c r="A52" s="202" t="s">
        <v>238</v>
      </c>
      <c r="B52" s="203" t="s">
        <v>239</v>
      </c>
      <c r="C52" s="213">
        <f>+C53+C54+C55+C56</f>
        <v>0</v>
      </c>
      <c r="D52" s="213">
        <f>+D53+D54+D55+D56</f>
        <v>0</v>
      </c>
      <c r="E52" s="212">
        <f>+E53+E54+E55+E56</f>
        <v>0</v>
      </c>
    </row>
    <row r="53" spans="1:5" s="201" customFormat="1" x14ac:dyDescent="0.3">
      <c r="A53" s="206" t="s">
        <v>240</v>
      </c>
      <c r="B53" s="203" t="s">
        <v>241</v>
      </c>
      <c r="C53" s="209"/>
      <c r="D53" s="209"/>
      <c r="E53" s="210"/>
    </row>
    <row r="54" spans="1:5" s="201" customFormat="1" ht="20.399999999999999" x14ac:dyDescent="0.3">
      <c r="A54" s="206" t="s">
        <v>242</v>
      </c>
      <c r="B54" s="203" t="s">
        <v>243</v>
      </c>
      <c r="C54" s="209"/>
      <c r="D54" s="209"/>
      <c r="E54" s="210"/>
    </row>
    <row r="55" spans="1:5" s="201" customFormat="1" x14ac:dyDescent="0.3">
      <c r="A55" s="206" t="s">
        <v>244</v>
      </c>
      <c r="B55" s="203" t="s">
        <v>245</v>
      </c>
      <c r="C55" s="209"/>
      <c r="D55" s="209"/>
      <c r="E55" s="210"/>
    </row>
    <row r="56" spans="1:5" s="201" customFormat="1" x14ac:dyDescent="0.3">
      <c r="A56" s="206" t="s">
        <v>246</v>
      </c>
      <c r="B56" s="203" t="s">
        <v>247</v>
      </c>
      <c r="C56" s="209"/>
      <c r="D56" s="209"/>
      <c r="E56" s="210"/>
    </row>
    <row r="57" spans="1:5" s="201" customFormat="1" x14ac:dyDescent="0.3">
      <c r="A57" s="202" t="s">
        <v>248</v>
      </c>
      <c r="B57" s="203" t="s">
        <v>249</v>
      </c>
      <c r="C57" s="209"/>
      <c r="D57" s="209"/>
      <c r="E57" s="210"/>
    </row>
    <row r="58" spans="1:5" s="201" customFormat="1" ht="20.399999999999999" x14ac:dyDescent="0.3">
      <c r="A58" s="214" t="s">
        <v>250</v>
      </c>
      <c r="B58" s="215" t="s">
        <v>251</v>
      </c>
      <c r="C58" s="216">
        <f>+C14+C15+C41+C57</f>
        <v>1864890</v>
      </c>
      <c r="D58" s="216">
        <f>+D14+D15+D41+D57</f>
        <v>1214162</v>
      </c>
      <c r="E58" s="217">
        <f>+E14+E15+E41+E57</f>
        <v>0</v>
      </c>
    </row>
    <row r="59" spans="1:5" s="201" customFormat="1" x14ac:dyDescent="0.3">
      <c r="A59" s="202" t="s">
        <v>252</v>
      </c>
      <c r="B59" s="203" t="s">
        <v>253</v>
      </c>
      <c r="C59" s="209">
        <v>864</v>
      </c>
      <c r="D59" s="209">
        <v>864</v>
      </c>
      <c r="E59" s="210"/>
    </row>
    <row r="60" spans="1:5" s="201" customFormat="1" x14ac:dyDescent="0.3">
      <c r="A60" s="202" t="s">
        <v>254</v>
      </c>
      <c r="B60" s="203" t="s">
        <v>255</v>
      </c>
      <c r="C60" s="209"/>
      <c r="D60" s="209"/>
      <c r="E60" s="210"/>
    </row>
    <row r="61" spans="1:5" s="201" customFormat="1" x14ac:dyDescent="0.3">
      <c r="A61" s="214" t="s">
        <v>256</v>
      </c>
      <c r="B61" s="215" t="s">
        <v>257</v>
      </c>
      <c r="C61" s="216">
        <f>+C59+C60</f>
        <v>864</v>
      </c>
      <c r="D61" s="216">
        <f>+D59+D60</f>
        <v>864</v>
      </c>
      <c r="E61" s="217">
        <f>+E59+E60</f>
        <v>0</v>
      </c>
    </row>
    <row r="62" spans="1:5" s="201" customFormat="1" x14ac:dyDescent="0.3">
      <c r="A62" s="202" t="s">
        <v>258</v>
      </c>
      <c r="B62" s="203" t="s">
        <v>259</v>
      </c>
      <c r="C62" s="209"/>
      <c r="D62" s="209"/>
      <c r="E62" s="210"/>
    </row>
    <row r="63" spans="1:5" s="201" customFormat="1" x14ac:dyDescent="0.3">
      <c r="A63" s="202" t="s">
        <v>260</v>
      </c>
      <c r="B63" s="203" t="s">
        <v>261</v>
      </c>
      <c r="C63" s="209">
        <v>50</v>
      </c>
      <c r="D63" s="209">
        <v>50</v>
      </c>
      <c r="E63" s="210"/>
    </row>
    <row r="64" spans="1:5" s="201" customFormat="1" x14ac:dyDescent="0.3">
      <c r="A64" s="202" t="s">
        <v>262</v>
      </c>
      <c r="B64" s="203" t="s">
        <v>263</v>
      </c>
      <c r="C64" s="209">
        <v>271146</v>
      </c>
      <c r="D64" s="209">
        <v>271146</v>
      </c>
      <c r="E64" s="210"/>
    </row>
    <row r="65" spans="1:5" s="201" customFormat="1" x14ac:dyDescent="0.3">
      <c r="A65" s="202" t="s">
        <v>264</v>
      </c>
      <c r="B65" s="203" t="s">
        <v>265</v>
      </c>
      <c r="C65" s="209"/>
      <c r="D65" s="209"/>
      <c r="E65" s="210"/>
    </row>
    <row r="66" spans="1:5" s="201" customFormat="1" x14ac:dyDescent="0.3">
      <c r="A66" s="214" t="s">
        <v>266</v>
      </c>
      <c r="B66" s="215" t="s">
        <v>267</v>
      </c>
      <c r="C66" s="216">
        <f>+C62+C63+C64+C65</f>
        <v>271196</v>
      </c>
      <c r="D66" s="216">
        <f>+D62+D63+D64+D65</f>
        <v>271196</v>
      </c>
      <c r="E66" s="217">
        <f>+E62+E63+E64+E65</f>
        <v>0</v>
      </c>
    </row>
    <row r="67" spans="1:5" s="201" customFormat="1" x14ac:dyDescent="0.3">
      <c r="A67" s="202" t="s">
        <v>268</v>
      </c>
      <c r="B67" s="203" t="s">
        <v>269</v>
      </c>
      <c r="C67" s="209">
        <v>35133</v>
      </c>
      <c r="D67" s="209">
        <v>35133</v>
      </c>
      <c r="E67" s="210"/>
    </row>
    <row r="68" spans="1:5" s="201" customFormat="1" x14ac:dyDescent="0.3">
      <c r="A68" s="202" t="s">
        <v>270</v>
      </c>
      <c r="B68" s="203" t="s">
        <v>271</v>
      </c>
      <c r="C68" s="209">
        <v>5425</v>
      </c>
      <c r="D68" s="209">
        <v>5425</v>
      </c>
      <c r="E68" s="210"/>
    </row>
    <row r="69" spans="1:5" s="201" customFormat="1" x14ac:dyDescent="0.3">
      <c r="A69" s="202" t="s">
        <v>272</v>
      </c>
      <c r="B69" s="203" t="s">
        <v>273</v>
      </c>
      <c r="C69" s="209">
        <v>20061</v>
      </c>
      <c r="D69" s="209">
        <v>20061</v>
      </c>
      <c r="E69" s="210"/>
    </row>
    <row r="70" spans="1:5" s="201" customFormat="1" x14ac:dyDescent="0.3">
      <c r="A70" s="202" t="s">
        <v>274</v>
      </c>
      <c r="B70" s="203" t="s">
        <v>275</v>
      </c>
      <c r="C70" s="213">
        <f>+C67+C68+C69</f>
        <v>60619</v>
      </c>
      <c r="D70" s="213">
        <f>+D67+D68+D69</f>
        <v>60619</v>
      </c>
      <c r="E70" s="212">
        <f>+E67+E68+E69</f>
        <v>0</v>
      </c>
    </row>
    <row r="71" spans="1:5" s="201" customFormat="1" x14ac:dyDescent="0.3">
      <c r="A71" s="202" t="s">
        <v>276</v>
      </c>
      <c r="B71" s="203" t="s">
        <v>277</v>
      </c>
      <c r="C71" s="213">
        <v>-2558</v>
      </c>
      <c r="D71" s="213">
        <v>-2558</v>
      </c>
      <c r="E71" s="212"/>
    </row>
    <row r="72" spans="1:5" s="201" customFormat="1" x14ac:dyDescent="0.3">
      <c r="A72" s="202" t="s">
        <v>278</v>
      </c>
      <c r="B72" s="203" t="s">
        <v>279</v>
      </c>
      <c r="C72" s="209"/>
      <c r="D72" s="209"/>
      <c r="E72" s="210"/>
    </row>
    <row r="73" spans="1:5" s="201" customFormat="1" ht="16.2" thickBot="1" x14ac:dyDescent="0.35">
      <c r="A73" s="218" t="s">
        <v>280</v>
      </c>
      <c r="B73" s="219" t="s">
        <v>281</v>
      </c>
      <c r="C73" s="220">
        <f>+C58+C61+C66+C70+C71+C72</f>
        <v>2195011</v>
      </c>
      <c r="D73" s="220">
        <f>+D58+D61+D66+D70+D71+D72</f>
        <v>1544283</v>
      </c>
      <c r="E73" s="221">
        <f>+E58+E61+E66+E70+E71+E72</f>
        <v>0</v>
      </c>
    </row>
    <row r="74" spans="1:5" x14ac:dyDescent="0.3">
      <c r="A74" s="189"/>
      <c r="C74" s="191"/>
      <c r="D74" s="191"/>
      <c r="E74" s="192"/>
    </row>
    <row r="75" spans="1:5" x14ac:dyDescent="0.3">
      <c r="B75" s="188"/>
      <c r="E75" s="188"/>
    </row>
    <row r="76" spans="1:5" x14ac:dyDescent="0.3">
      <c r="A76" s="352" t="s">
        <v>299</v>
      </c>
      <c r="B76" s="352"/>
      <c r="C76" s="352"/>
      <c r="D76" s="352"/>
      <c r="E76" s="352"/>
    </row>
    <row r="77" spans="1:5" x14ac:dyDescent="0.3">
      <c r="A77" s="352" t="s">
        <v>170</v>
      </c>
      <c r="B77" s="353"/>
      <c r="C77" s="353"/>
      <c r="D77" s="353"/>
      <c r="E77" s="353"/>
    </row>
    <row r="78" spans="1:5" x14ac:dyDescent="0.3">
      <c r="A78" s="348" t="s">
        <v>302</v>
      </c>
      <c r="B78" s="349"/>
      <c r="C78" s="349"/>
      <c r="D78" s="349"/>
      <c r="E78" s="349"/>
    </row>
    <row r="79" spans="1:5" ht="16.5" customHeight="1" x14ac:dyDescent="0.3">
      <c r="A79" s="348" t="s">
        <v>172</v>
      </c>
      <c r="B79" s="349"/>
      <c r="C79" s="349"/>
      <c r="D79" s="349"/>
      <c r="E79" s="349"/>
    </row>
    <row r="80" spans="1:5" ht="16.2" thickBot="1" x14ac:dyDescent="0.35">
      <c r="A80" s="223"/>
      <c r="B80" s="370" t="s">
        <v>173</v>
      </c>
      <c r="C80" s="370"/>
      <c r="E80" s="188"/>
    </row>
    <row r="81" spans="1:5" ht="15.6" customHeight="1" x14ac:dyDescent="0.3">
      <c r="A81" s="371" t="s">
        <v>282</v>
      </c>
      <c r="B81" s="344" t="s">
        <v>2</v>
      </c>
      <c r="C81" s="346" t="s">
        <v>283</v>
      </c>
      <c r="E81" s="188"/>
    </row>
    <row r="82" spans="1:5" ht="28.8" customHeight="1" x14ac:dyDescent="0.3">
      <c r="A82" s="372"/>
      <c r="B82" s="345"/>
      <c r="C82" s="347"/>
      <c r="E82" s="188"/>
    </row>
    <row r="83" spans="1:5" ht="16.2" thickBot="1" x14ac:dyDescent="0.35">
      <c r="A83" s="226" t="s">
        <v>64</v>
      </c>
      <c r="B83" s="227" t="s">
        <v>116</v>
      </c>
      <c r="C83" s="228" t="s">
        <v>66</v>
      </c>
      <c r="E83" s="188"/>
    </row>
    <row r="84" spans="1:5" x14ac:dyDescent="0.3">
      <c r="A84" s="202" t="s">
        <v>284</v>
      </c>
      <c r="B84" s="229" t="s">
        <v>181</v>
      </c>
      <c r="C84" s="230">
        <v>1382011</v>
      </c>
      <c r="E84" s="188"/>
    </row>
    <row r="85" spans="1:5" x14ac:dyDescent="0.3">
      <c r="A85" s="202" t="s">
        <v>285</v>
      </c>
      <c r="B85" s="203" t="s">
        <v>183</v>
      </c>
      <c r="C85" s="230">
        <v>626</v>
      </c>
      <c r="E85" s="188"/>
    </row>
    <row r="86" spans="1:5" x14ac:dyDescent="0.3">
      <c r="A86" s="202" t="s">
        <v>286</v>
      </c>
      <c r="B86" s="203" t="s">
        <v>185</v>
      </c>
      <c r="C86" s="230">
        <v>34025</v>
      </c>
      <c r="E86" s="188"/>
    </row>
    <row r="87" spans="1:5" x14ac:dyDescent="0.3">
      <c r="A87" s="202" t="s">
        <v>287</v>
      </c>
      <c r="B87" s="203" t="s">
        <v>187</v>
      </c>
      <c r="C87" s="231">
        <v>126037</v>
      </c>
      <c r="E87" s="188"/>
    </row>
    <row r="88" spans="1:5" x14ac:dyDescent="0.3">
      <c r="A88" s="202" t="s">
        <v>288</v>
      </c>
      <c r="B88" s="203" t="s">
        <v>189</v>
      </c>
      <c r="C88" s="231"/>
      <c r="E88" s="188"/>
    </row>
    <row r="89" spans="1:5" x14ac:dyDescent="0.3">
      <c r="A89" s="202" t="s">
        <v>289</v>
      </c>
      <c r="B89" s="203" t="s">
        <v>191</v>
      </c>
      <c r="C89" s="231">
        <v>-25400</v>
      </c>
      <c r="E89" s="188"/>
    </row>
    <row r="90" spans="1:5" x14ac:dyDescent="0.3">
      <c r="A90" s="202" t="s">
        <v>290</v>
      </c>
      <c r="B90" s="203" t="s">
        <v>193</v>
      </c>
      <c r="C90" s="232">
        <f>+C84+C85+C86+C87+C88+C89</f>
        <v>1517299</v>
      </c>
      <c r="E90" s="188"/>
    </row>
    <row r="91" spans="1:5" x14ac:dyDescent="0.3">
      <c r="A91" s="202" t="s">
        <v>291</v>
      </c>
      <c r="B91" s="203" t="s">
        <v>195</v>
      </c>
      <c r="C91" s="233">
        <v>6038</v>
      </c>
      <c r="E91" s="188"/>
    </row>
    <row r="92" spans="1:5" x14ac:dyDescent="0.3">
      <c r="A92" s="202" t="s">
        <v>292</v>
      </c>
      <c r="B92" s="203" t="s">
        <v>197</v>
      </c>
      <c r="C92" s="231">
        <v>2951</v>
      </c>
      <c r="E92" s="188"/>
    </row>
    <row r="93" spans="1:5" x14ac:dyDescent="0.3">
      <c r="A93" s="202" t="s">
        <v>293</v>
      </c>
      <c r="B93" s="203" t="s">
        <v>33</v>
      </c>
      <c r="C93" s="231">
        <v>7432</v>
      </c>
      <c r="E93" s="188"/>
    </row>
    <row r="94" spans="1:5" x14ac:dyDescent="0.3">
      <c r="A94" s="202" t="s">
        <v>294</v>
      </c>
      <c r="B94" s="203" t="s">
        <v>79</v>
      </c>
      <c r="C94" s="232">
        <f>+C91+C92+C93</f>
        <v>16421</v>
      </c>
      <c r="E94" s="188"/>
    </row>
    <row r="95" spans="1:5" x14ac:dyDescent="0.3">
      <c r="A95" s="202" t="s">
        <v>295</v>
      </c>
      <c r="B95" s="203" t="s">
        <v>81</v>
      </c>
      <c r="C95" s="231"/>
      <c r="E95" s="188"/>
    </row>
    <row r="96" spans="1:5" x14ac:dyDescent="0.3">
      <c r="A96" s="202" t="s">
        <v>296</v>
      </c>
      <c r="B96" s="203" t="s">
        <v>82</v>
      </c>
      <c r="C96" s="231">
        <v>10563</v>
      </c>
      <c r="E96" s="188"/>
    </row>
    <row r="97" spans="1:5" ht="16.2" thickBot="1" x14ac:dyDescent="0.35">
      <c r="A97" s="234" t="s">
        <v>297</v>
      </c>
      <c r="B97" s="219" t="s">
        <v>83</v>
      </c>
      <c r="C97" s="235">
        <f>+C90+C94+C95+C96</f>
        <v>1544283</v>
      </c>
      <c r="E97" s="188"/>
    </row>
    <row r="102" spans="1:5" x14ac:dyDescent="0.3">
      <c r="A102" s="352" t="s">
        <v>301</v>
      </c>
      <c r="B102" s="352"/>
      <c r="C102" s="352"/>
      <c r="D102" s="352"/>
      <c r="E102" s="352"/>
    </row>
    <row r="103" spans="1:5" x14ac:dyDescent="0.3">
      <c r="A103" s="352" t="s">
        <v>170</v>
      </c>
      <c r="B103" s="353"/>
      <c r="C103" s="353"/>
      <c r="D103" s="353"/>
      <c r="E103" s="353"/>
    </row>
    <row r="104" spans="1:5" x14ac:dyDescent="0.3">
      <c r="A104" s="348" t="s">
        <v>300</v>
      </c>
      <c r="B104" s="349"/>
      <c r="C104" s="349"/>
      <c r="D104" s="349"/>
      <c r="E104" s="349"/>
    </row>
    <row r="105" spans="1:5" x14ac:dyDescent="0.3">
      <c r="A105" s="348" t="s">
        <v>172</v>
      </c>
      <c r="B105" s="348"/>
      <c r="C105" s="348"/>
      <c r="D105" s="348"/>
      <c r="E105" s="348"/>
    </row>
    <row r="106" spans="1:5" x14ac:dyDescent="0.3">
      <c r="A106" s="223"/>
      <c r="B106" s="224"/>
      <c r="C106" s="225"/>
    </row>
    <row r="107" spans="1:5" ht="16.2" thickBot="1" x14ac:dyDescent="0.35">
      <c r="A107" s="189"/>
      <c r="B107" s="188"/>
      <c r="C107" s="192"/>
      <c r="D107" s="280"/>
    </row>
    <row r="108" spans="1:5" ht="39" thickBot="1" x14ac:dyDescent="0.35">
      <c r="A108" s="281" t="s">
        <v>95</v>
      </c>
      <c r="B108" s="279" t="s">
        <v>2</v>
      </c>
      <c r="C108" s="282" t="s">
        <v>363</v>
      </c>
      <c r="D108" s="280"/>
    </row>
    <row r="109" spans="1:5" ht="26.4" customHeight="1" thickBot="1" x14ac:dyDescent="0.35">
      <c r="A109" s="283" t="s">
        <v>64</v>
      </c>
      <c r="B109" s="284" t="s">
        <v>116</v>
      </c>
      <c r="C109" s="285" t="s">
        <v>66</v>
      </c>
      <c r="D109" s="280"/>
    </row>
    <row r="110" spans="1:5" x14ac:dyDescent="0.3">
      <c r="A110" s="286" t="s">
        <v>364</v>
      </c>
      <c r="B110" s="287" t="s">
        <v>5</v>
      </c>
      <c r="C110" s="288"/>
      <c r="D110" s="280"/>
    </row>
    <row r="111" spans="1:5" x14ac:dyDescent="0.3">
      <c r="A111" s="286" t="s">
        <v>365</v>
      </c>
      <c r="B111" s="289" t="s">
        <v>7</v>
      </c>
      <c r="C111" s="290"/>
      <c r="D111" s="280"/>
    </row>
    <row r="112" spans="1:5" x14ac:dyDescent="0.3">
      <c r="A112" s="286" t="s">
        <v>366</v>
      </c>
      <c r="B112" s="289" t="s">
        <v>9</v>
      </c>
      <c r="C112" s="290"/>
      <c r="D112" s="280"/>
    </row>
    <row r="113" spans="1:4" ht="16.2" thickBot="1" x14ac:dyDescent="0.35">
      <c r="A113" s="291" t="s">
        <v>367</v>
      </c>
      <c r="B113" s="292" t="s">
        <v>11</v>
      </c>
      <c r="C113" s="293"/>
      <c r="D113" s="280"/>
    </row>
    <row r="114" spans="1:4" ht="16.2" thickBot="1" x14ac:dyDescent="0.35">
      <c r="A114" s="294" t="s">
        <v>368</v>
      </c>
      <c r="B114" s="295" t="s">
        <v>13</v>
      </c>
      <c r="C114" s="296">
        <f>+C115+C116+C117+C118</f>
        <v>0</v>
      </c>
      <c r="D114" s="280"/>
    </row>
    <row r="115" spans="1:4" x14ac:dyDescent="0.3">
      <c r="A115" s="297" t="s">
        <v>369</v>
      </c>
      <c r="B115" s="287" t="s">
        <v>15</v>
      </c>
      <c r="C115" s="288"/>
      <c r="D115" s="280"/>
    </row>
    <row r="116" spans="1:4" x14ac:dyDescent="0.3">
      <c r="A116" s="286" t="s">
        <v>370</v>
      </c>
      <c r="B116" s="289" t="s">
        <v>27</v>
      </c>
      <c r="C116" s="290"/>
      <c r="D116" s="280"/>
    </row>
    <row r="117" spans="1:4" x14ac:dyDescent="0.3">
      <c r="A117" s="286" t="s">
        <v>371</v>
      </c>
      <c r="B117" s="289" t="s">
        <v>29</v>
      </c>
      <c r="C117" s="290"/>
      <c r="D117" s="280"/>
    </row>
    <row r="118" spans="1:4" ht="16.2" thickBot="1" x14ac:dyDescent="0.35">
      <c r="A118" s="291" t="s">
        <v>372</v>
      </c>
      <c r="B118" s="292" t="s">
        <v>31</v>
      </c>
      <c r="C118" s="293"/>
      <c r="D118" s="280"/>
    </row>
    <row r="119" spans="1:4" ht="16.2" thickBot="1" x14ac:dyDescent="0.35">
      <c r="A119" s="294" t="s">
        <v>373</v>
      </c>
      <c r="B119" s="295" t="s">
        <v>33</v>
      </c>
      <c r="C119" s="296">
        <f>+C120+C121+C122</f>
        <v>0</v>
      </c>
      <c r="D119" s="280"/>
    </row>
    <row r="120" spans="1:4" x14ac:dyDescent="0.3">
      <c r="A120" s="297" t="s">
        <v>374</v>
      </c>
      <c r="B120" s="287" t="s">
        <v>79</v>
      </c>
      <c r="C120" s="288"/>
      <c r="D120" s="280"/>
    </row>
    <row r="121" spans="1:4" x14ac:dyDescent="0.3">
      <c r="A121" s="286" t="s">
        <v>375</v>
      </c>
      <c r="B121" s="289" t="s">
        <v>81</v>
      </c>
      <c r="C121" s="290"/>
      <c r="D121" s="280"/>
    </row>
    <row r="122" spans="1:4" ht="16.2" thickBot="1" x14ac:dyDescent="0.35">
      <c r="A122" s="291" t="s">
        <v>376</v>
      </c>
      <c r="B122" s="292" t="s">
        <v>82</v>
      </c>
      <c r="C122" s="293"/>
      <c r="D122" s="280"/>
    </row>
    <row r="123" spans="1:4" ht="16.2" thickBot="1" x14ac:dyDescent="0.35">
      <c r="A123" s="294" t="s">
        <v>377</v>
      </c>
      <c r="B123" s="295" t="s">
        <v>83</v>
      </c>
      <c r="C123" s="296">
        <f>+C124+C125+C126</f>
        <v>0</v>
      </c>
      <c r="D123" s="280"/>
    </row>
    <row r="124" spans="1:4" x14ac:dyDescent="0.3">
      <c r="A124" s="297" t="s">
        <v>378</v>
      </c>
      <c r="B124" s="287" t="s">
        <v>152</v>
      </c>
      <c r="C124" s="288"/>
      <c r="D124" s="280"/>
    </row>
    <row r="125" spans="1:4" x14ac:dyDescent="0.3">
      <c r="A125" s="286" t="s">
        <v>379</v>
      </c>
      <c r="B125" s="289" t="s">
        <v>154</v>
      </c>
      <c r="C125" s="290"/>
      <c r="D125" s="280"/>
    </row>
    <row r="126" spans="1:4" x14ac:dyDescent="0.3">
      <c r="A126" s="286" t="s">
        <v>380</v>
      </c>
      <c r="B126" s="289" t="s">
        <v>156</v>
      </c>
      <c r="C126" s="290"/>
      <c r="D126" s="280"/>
    </row>
    <row r="127" spans="1:4" x14ac:dyDescent="0.3">
      <c r="A127" s="286" t="s">
        <v>381</v>
      </c>
      <c r="B127" s="289" t="s">
        <v>158</v>
      </c>
      <c r="C127" s="290"/>
      <c r="D127" s="280"/>
    </row>
    <row r="128" spans="1:4" x14ac:dyDescent="0.3">
      <c r="A128" s="286"/>
      <c r="B128" s="289" t="s">
        <v>159</v>
      </c>
      <c r="C128" s="290"/>
      <c r="D128" s="280"/>
    </row>
    <row r="129" spans="1:4" x14ac:dyDescent="0.3">
      <c r="A129" s="286"/>
      <c r="B129" s="289" t="s">
        <v>160</v>
      </c>
      <c r="C129" s="290"/>
      <c r="D129" s="280"/>
    </row>
    <row r="130" spans="1:4" x14ac:dyDescent="0.3">
      <c r="A130" s="286"/>
      <c r="B130" s="289" t="s">
        <v>161</v>
      </c>
      <c r="C130" s="290"/>
      <c r="D130" s="280"/>
    </row>
    <row r="131" spans="1:4" x14ac:dyDescent="0.3">
      <c r="A131" s="286"/>
      <c r="B131" s="289" t="s">
        <v>162</v>
      </c>
      <c r="C131" s="290"/>
      <c r="D131" s="280"/>
    </row>
    <row r="132" spans="1:4" x14ac:dyDescent="0.3">
      <c r="A132" s="286"/>
      <c r="B132" s="289" t="s">
        <v>163</v>
      </c>
      <c r="C132" s="290"/>
      <c r="D132" s="280"/>
    </row>
    <row r="133" spans="1:4" x14ac:dyDescent="0.3">
      <c r="A133" s="286"/>
      <c r="B133" s="289" t="s">
        <v>164</v>
      </c>
      <c r="C133" s="290"/>
      <c r="D133" s="280"/>
    </row>
    <row r="134" spans="1:4" x14ac:dyDescent="0.3">
      <c r="A134" s="286"/>
      <c r="B134" s="289" t="s">
        <v>165</v>
      </c>
      <c r="C134" s="290"/>
      <c r="D134" s="280"/>
    </row>
    <row r="135" spans="1:4" x14ac:dyDescent="0.3">
      <c r="A135" s="286"/>
      <c r="B135" s="289" t="s">
        <v>166</v>
      </c>
      <c r="C135" s="290"/>
      <c r="D135" s="280"/>
    </row>
    <row r="136" spans="1:4" x14ac:dyDescent="0.3">
      <c r="A136" s="286"/>
      <c r="B136" s="289" t="s">
        <v>167</v>
      </c>
      <c r="C136" s="290"/>
      <c r="D136" s="280"/>
    </row>
    <row r="137" spans="1:4" x14ac:dyDescent="0.3">
      <c r="A137" s="286"/>
      <c r="B137" s="289" t="s">
        <v>217</v>
      </c>
      <c r="C137" s="290"/>
    </row>
    <row r="138" spans="1:4" x14ac:dyDescent="0.3">
      <c r="A138" s="286"/>
      <c r="B138" s="289" t="s">
        <v>219</v>
      </c>
      <c r="C138" s="290"/>
    </row>
    <row r="139" spans="1:4" x14ac:dyDescent="0.3">
      <c r="A139" s="286"/>
      <c r="B139" s="289" t="s">
        <v>221</v>
      </c>
      <c r="C139" s="290"/>
    </row>
    <row r="140" spans="1:4" x14ac:dyDescent="0.3">
      <c r="A140" s="286"/>
      <c r="B140" s="289" t="s">
        <v>223</v>
      </c>
      <c r="C140" s="290"/>
    </row>
    <row r="141" spans="1:4" x14ac:dyDescent="0.3">
      <c r="A141" s="286"/>
      <c r="B141" s="289" t="s">
        <v>225</v>
      </c>
      <c r="C141" s="290"/>
    </row>
    <row r="142" spans="1:4" ht="16.2" thickBot="1" x14ac:dyDescent="0.35">
      <c r="A142" s="291"/>
      <c r="B142" s="292" t="s">
        <v>227</v>
      </c>
      <c r="C142" s="293"/>
    </row>
    <row r="143" spans="1:4" ht="16.2" thickBot="1" x14ac:dyDescent="0.35">
      <c r="A143" s="356" t="s">
        <v>382</v>
      </c>
      <c r="B143" s="357"/>
      <c r="C143" s="296">
        <f>+C110+C111+C112+C113+C114+C119+C123+C127+C128+C129+C130+C131+C132+C133+C134+C135+C136+C137+C138+C139+C140+C141+C142</f>
        <v>0</v>
      </c>
    </row>
    <row r="144" spans="1:4" x14ac:dyDescent="0.3">
      <c r="A144" s="298" t="s">
        <v>383</v>
      </c>
      <c r="B144" s="188"/>
    </row>
  </sheetData>
  <mergeCells count="26">
    <mergeCell ref="A143:B143"/>
    <mergeCell ref="C12:E12"/>
    <mergeCell ref="A10:A12"/>
    <mergeCell ref="B10:B12"/>
    <mergeCell ref="C10:C11"/>
    <mergeCell ref="D10:D11"/>
    <mergeCell ref="E10:E11"/>
    <mergeCell ref="A102:E102"/>
    <mergeCell ref="A103:E103"/>
    <mergeCell ref="A105:E105"/>
    <mergeCell ref="A76:E76"/>
    <mergeCell ref="A77:E77"/>
    <mergeCell ref="A78:E78"/>
    <mergeCell ref="A79:E79"/>
    <mergeCell ref="B80:C80"/>
    <mergeCell ref="A81:A82"/>
    <mergeCell ref="B81:B82"/>
    <mergeCell ref="C81:C82"/>
    <mergeCell ref="A104:E104"/>
    <mergeCell ref="A1:E1"/>
    <mergeCell ref="A6:E6"/>
    <mergeCell ref="A7:E7"/>
    <mergeCell ref="A8:E8"/>
    <mergeCell ref="C9:E9"/>
    <mergeCell ref="A3:E3"/>
    <mergeCell ref="A5:E5"/>
  </mergeCells>
  <printOptions horizontalCentered="1"/>
  <pageMargins left="0.78740157480314965" right="0.82343750000000004" top="1.0890625" bottom="0.98425196850393704" header="0.5" footer="0.5"/>
  <pageSetup paperSize="9" scale="86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6DB8-8CD4-4319-ACBF-EEDA2181F05D}">
  <dimension ref="A1:R11"/>
  <sheetViews>
    <sheetView workbookViewId="0">
      <selection activeCell="H18" sqref="H18"/>
    </sheetView>
  </sheetViews>
  <sheetFormatPr defaultRowHeight="14.4" x14ac:dyDescent="0.3"/>
  <cols>
    <col min="1" max="1" width="25" customWidth="1"/>
    <col min="2" max="2" width="12" customWidth="1"/>
    <col min="3" max="3" width="9.5546875" customWidth="1"/>
    <col min="4" max="4" width="16.77734375" customWidth="1"/>
  </cols>
  <sheetData>
    <row r="1" spans="1:18" ht="15.6" x14ac:dyDescent="0.3">
      <c r="A1" s="317" t="s">
        <v>93</v>
      </c>
      <c r="B1" s="317"/>
      <c r="C1" s="317"/>
      <c r="D1" s="317"/>
      <c r="E1" s="317"/>
      <c r="F1" s="317"/>
    </row>
    <row r="3" spans="1:18" ht="29.4" customHeight="1" x14ac:dyDescent="0.3">
      <c r="A3" s="374" t="s">
        <v>351</v>
      </c>
      <c r="B3" s="374"/>
      <c r="C3" s="374"/>
      <c r="D3" s="374"/>
      <c r="E3" s="374"/>
      <c r="F3" s="374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</row>
    <row r="6" spans="1:18" x14ac:dyDescent="0.3">
      <c r="A6" s="2"/>
      <c r="B6" s="2"/>
      <c r="C6" s="2"/>
      <c r="D6" s="2"/>
      <c r="E6" s="2"/>
      <c r="F6" s="272" t="s">
        <v>304</v>
      </c>
    </row>
    <row r="7" spans="1:18" x14ac:dyDescent="0.3">
      <c r="A7" s="273"/>
      <c r="B7" s="273"/>
      <c r="C7" s="373" t="s">
        <v>352</v>
      </c>
      <c r="D7" s="373"/>
      <c r="E7" s="373" t="s">
        <v>353</v>
      </c>
      <c r="F7" s="373"/>
    </row>
    <row r="8" spans="1:18" ht="41.4" x14ac:dyDescent="0.3">
      <c r="A8" s="274" t="s">
        <v>95</v>
      </c>
      <c r="B8" s="275" t="s">
        <v>354</v>
      </c>
      <c r="C8" s="274" t="s">
        <v>355</v>
      </c>
      <c r="D8" s="275" t="s">
        <v>358</v>
      </c>
      <c r="E8" s="275" t="s">
        <v>355</v>
      </c>
      <c r="F8" s="275" t="s">
        <v>358</v>
      </c>
    </row>
    <row r="9" spans="1:18" x14ac:dyDescent="0.3">
      <c r="A9" s="273" t="s">
        <v>356</v>
      </c>
      <c r="B9" s="273" t="s">
        <v>357</v>
      </c>
      <c r="C9" s="273">
        <v>11497</v>
      </c>
      <c r="D9" s="273">
        <v>114974</v>
      </c>
      <c r="E9" s="273">
        <v>11497</v>
      </c>
      <c r="F9" s="273">
        <v>11497</v>
      </c>
    </row>
    <row r="10" spans="1:18" x14ac:dyDescent="0.3">
      <c r="A10" s="273"/>
      <c r="B10" s="273"/>
      <c r="C10" s="273"/>
      <c r="D10" s="273"/>
      <c r="E10" s="273"/>
      <c r="F10" s="273"/>
    </row>
    <row r="11" spans="1:18" x14ac:dyDescent="0.3">
      <c r="A11" s="273" t="s">
        <v>359</v>
      </c>
      <c r="B11" s="273"/>
      <c r="C11" s="273">
        <f>SUM(C9+C10)</f>
        <v>11497</v>
      </c>
      <c r="D11" s="273">
        <f>SUM(D9+D10)</f>
        <v>114974</v>
      </c>
      <c r="E11" s="273">
        <f>SUM(E9+E10)</f>
        <v>11497</v>
      </c>
      <c r="F11" s="273">
        <f>SUM(F9+F10)</f>
        <v>11497</v>
      </c>
    </row>
  </sheetData>
  <mergeCells count="4">
    <mergeCell ref="C7:D7"/>
    <mergeCell ref="E7:F7"/>
    <mergeCell ref="A3:F3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Táblázatok</vt:lpstr>
      <vt:lpstr>1. tájékoztató táblázat</vt:lpstr>
      <vt:lpstr>2. tájékoztató táblázat</vt:lpstr>
      <vt:lpstr>3.tájékoztató táblázat</vt:lpstr>
      <vt:lpstr>4. tájékoztató táblázat</vt:lpstr>
      <vt:lpstr>5. tájékoztató táblázat</vt:lpstr>
      <vt:lpstr>6. tájékoztató táblázat</vt:lpstr>
      <vt:lpstr>7. tájékoztató tábla</vt:lpstr>
      <vt:lpstr>8. tájékoztató táblázat</vt:lpstr>
      <vt:lpstr>'1. tájékoztató táblázat'!Nyomtatási_terület</vt:lpstr>
      <vt:lpstr>'5. tájékoztató táblázat'!Nyomtatási_terület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Popják Eszter</cp:lastModifiedBy>
  <dcterms:created xsi:type="dcterms:W3CDTF">2021-05-28T05:54:08Z</dcterms:created>
  <dcterms:modified xsi:type="dcterms:W3CDTF">2021-05-30T16:07:21Z</dcterms:modified>
</cp:coreProperties>
</file>