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9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C53" i="1"/>
  <c r="F52" i="1"/>
  <c r="I52" i="1" s="1"/>
  <c r="I51" i="1"/>
  <c r="B51" i="1" s="1"/>
  <c r="F51" i="1"/>
  <c r="I50" i="1"/>
  <c r="B50" i="1"/>
  <c r="F49" i="1"/>
  <c r="I49" i="1" s="1"/>
  <c r="I48" i="1"/>
  <c r="F48" i="1"/>
  <c r="H47" i="1"/>
  <c r="G47" i="1"/>
  <c r="E47" i="1"/>
  <c r="D47" i="1"/>
  <c r="C47" i="1"/>
  <c r="I47" i="1" s="1"/>
  <c r="F46" i="1"/>
  <c r="I45" i="1"/>
  <c r="F45" i="1"/>
  <c r="B45" i="1"/>
  <c r="F44" i="1"/>
  <c r="I44" i="1" s="1"/>
  <c r="I43" i="1"/>
  <c r="B43" i="1" s="1"/>
  <c r="F43" i="1"/>
  <c r="F47" i="1" s="1"/>
  <c r="I42" i="1"/>
  <c r="B42" i="1"/>
  <c r="I41" i="1"/>
  <c r="B41" i="1"/>
  <c r="G39" i="1"/>
  <c r="D39" i="1"/>
  <c r="I38" i="1"/>
  <c r="F38" i="1"/>
  <c r="C38" i="1"/>
  <c r="B37" i="1"/>
  <c r="H31" i="1"/>
  <c r="G31" i="1"/>
  <c r="F31" i="1"/>
  <c r="E31" i="1"/>
  <c r="D31" i="1"/>
  <c r="C31" i="1"/>
  <c r="I30" i="1"/>
  <c r="B30" i="1"/>
  <c r="I29" i="1"/>
  <c r="B29" i="1"/>
  <c r="I28" i="1"/>
  <c r="B28" i="1"/>
  <c r="I27" i="1"/>
  <c r="B27" i="1"/>
  <c r="B31" i="1" s="1"/>
  <c r="I26" i="1"/>
  <c r="I31" i="1" s="1"/>
  <c r="B26" i="1"/>
  <c r="H25" i="1"/>
  <c r="G25" i="1"/>
  <c r="F25" i="1"/>
  <c r="E25" i="1"/>
  <c r="D25" i="1"/>
  <c r="C25" i="1"/>
  <c r="I24" i="1"/>
  <c r="B24" i="1"/>
  <c r="I23" i="1"/>
  <c r="B23" i="1"/>
  <c r="I22" i="1"/>
  <c r="B22" i="1"/>
  <c r="I21" i="1"/>
  <c r="I20" i="1"/>
  <c r="B20" i="1"/>
  <c r="I19" i="1"/>
  <c r="I25" i="1" s="1"/>
  <c r="B19" i="1"/>
  <c r="B25" i="1" s="1"/>
  <c r="G17" i="1"/>
  <c r="D17" i="1"/>
  <c r="I16" i="1"/>
  <c r="F16" i="1"/>
  <c r="C16" i="1"/>
  <c r="I7" i="1"/>
  <c r="H7" i="1"/>
  <c r="G7" i="1"/>
  <c r="I4" i="1"/>
  <c r="H3" i="1"/>
  <c r="J1" i="1"/>
  <c r="I53" i="1" l="1"/>
  <c r="B44" i="1"/>
  <c r="I46" i="1"/>
  <c r="B46" i="1" s="1"/>
  <c r="B49" i="1"/>
  <c r="B52" i="1"/>
  <c r="B48" i="1"/>
  <c r="B53" i="1" s="1"/>
  <c r="B47" i="1" l="1"/>
</calcChain>
</file>

<file path=xl/sharedStrings.xml><?xml version="1.0" encoding="utf-8"?>
<sst xmlns="http://schemas.openxmlformats.org/spreadsheetml/2006/main" count="69" uniqueCount="37">
  <si>
    <t xml:space="preserve">Önkormányzaton kívüli EU-s projekthez történő hozzájárulás </t>
  </si>
  <si>
    <t>Támogatott neve</t>
  </si>
  <si>
    <t>Eredeti ei.</t>
  </si>
  <si>
    <t>Módosított</t>
  </si>
  <si>
    <t xml:space="preserve">Összesen: </t>
  </si>
  <si>
    <t>Európai uniós támogatással megvalósuló projektek</t>
  </si>
  <si>
    <t xml:space="preserve">bevételei, kiadásai, hozzájárulások  </t>
  </si>
  <si>
    <t>EU-s projekt neve, azonosítója: TOP-1.4.1-15-BO1-2016-00019 óvoda felújítás</t>
  </si>
  <si>
    <t>Forintban!</t>
  </si>
  <si>
    <t>Források</t>
  </si>
  <si>
    <t>Támogatási szerződés szerinti bevételek, kiadások</t>
  </si>
  <si>
    <t>Módosítás utáni összes forrás, kiadás</t>
  </si>
  <si>
    <t>Évenkénti ütemezés</t>
  </si>
  <si>
    <t>Eredeti</t>
  </si>
  <si>
    <t>A</t>
  </si>
  <si>
    <t>B=C+E+H</t>
  </si>
  <si>
    <t>C</t>
  </si>
  <si>
    <t>D</t>
  </si>
  <si>
    <t>E</t>
  </si>
  <si>
    <t>F</t>
  </si>
  <si>
    <t>G</t>
  </si>
  <si>
    <t>H</t>
  </si>
  <si>
    <t>I=C+F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</si>
  <si>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</si>
  <si>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</si>
  <si>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</si>
  <si>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</si>
  <si>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</si>
  <si>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</si>
  <si>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</si>
  <si>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</si>
  <si>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</si>
  <si>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</si>
  <si>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</si>
  <si>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</si>
  <si>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</si>
  <si>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EU-s projekt neve, azonosítója: EFOP-1.5.3.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</si>
</sst>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5"/>
      <name val="Times New Roman CE"/>
      <family val="1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textRotation="180"/>
    </xf>
    <xf numFmtId="0" fontId="1" fillId="0" borderId="0" xfId="1"/>
    <xf numFmtId="164" fontId="4" fillId="0" borderId="0" xfId="1" applyNumberFormat="1" applyFont="1" applyAlignment="1" applyProtection="1">
      <alignment horizontal="center" vertical="center" wrapText="1"/>
      <protection locked="0"/>
    </xf>
    <xf numFmtId="165" fontId="1" fillId="0" borderId="0" xfId="1" applyNumberFormat="1" applyAlignment="1">
      <alignment vertical="center" wrapText="1"/>
    </xf>
    <xf numFmtId="165" fontId="5" fillId="0" borderId="1" xfId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5" fontId="1" fillId="0" borderId="6" xfId="1" applyNumberFormat="1" applyBorder="1" applyAlignment="1" applyProtection="1">
      <alignment horizontal="left" vertical="center" wrapText="1"/>
      <protection locked="0"/>
    </xf>
    <xf numFmtId="165" fontId="1" fillId="0" borderId="7" xfId="1" applyNumberFormat="1" applyBorder="1" applyAlignment="1" applyProtection="1">
      <alignment horizontal="left" vertical="center" wrapText="1"/>
      <protection locked="0"/>
    </xf>
    <xf numFmtId="165" fontId="1" fillId="0" borderId="8" xfId="1" applyNumberFormat="1" applyBorder="1" applyAlignment="1" applyProtection="1">
      <alignment horizontal="left" vertical="center" wrapText="1"/>
      <protection locked="0"/>
    </xf>
    <xf numFmtId="3" fontId="8" fillId="0" borderId="9" xfId="1" applyNumberFormat="1" applyFont="1" applyBorder="1" applyAlignment="1" applyProtection="1">
      <alignment horizontal="right" vertical="center" wrapText="1"/>
      <protection locked="0"/>
    </xf>
    <xf numFmtId="3" fontId="8" fillId="0" borderId="10" xfId="1" applyNumberFormat="1" applyFont="1" applyBorder="1" applyAlignment="1" applyProtection="1">
      <alignment horizontal="right" vertical="center" wrapText="1"/>
      <protection locked="0"/>
    </xf>
    <xf numFmtId="165" fontId="1" fillId="0" borderId="11" xfId="1" applyNumberFormat="1" applyBorder="1" applyAlignment="1" applyProtection="1">
      <alignment horizontal="left" vertical="center" wrapText="1"/>
      <protection locked="0"/>
    </xf>
    <xf numFmtId="165" fontId="1" fillId="0" borderId="12" xfId="1" applyNumberFormat="1" applyBorder="1" applyAlignment="1" applyProtection="1">
      <alignment horizontal="left" vertical="center" wrapText="1"/>
      <protection locked="0"/>
    </xf>
    <xf numFmtId="165" fontId="1" fillId="0" borderId="13" xfId="1" applyNumberFormat="1" applyBorder="1" applyAlignment="1" applyProtection="1">
      <alignment horizontal="lef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3" fontId="8" fillId="0" borderId="15" xfId="1" applyNumberFormat="1" applyFont="1" applyBorder="1" applyAlignment="1" applyProtection="1">
      <alignment horizontal="right" vertical="center" wrapText="1"/>
      <protection locked="0"/>
    </xf>
    <xf numFmtId="165" fontId="6" fillId="0" borderId="2" xfId="1" applyNumberFormat="1" applyFont="1" applyBorder="1" applyAlignment="1">
      <alignment horizontal="left" vertical="center" wrapText="1"/>
    </xf>
    <xf numFmtId="165" fontId="6" fillId="0" borderId="3" xfId="1" applyNumberFormat="1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horizontal="left" vertical="center" wrapText="1"/>
    </xf>
    <xf numFmtId="165" fontId="7" fillId="0" borderId="5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165" fontId="6" fillId="0" borderId="0" xfId="1" applyNumberFormat="1" applyFont="1" applyAlignment="1" applyProtection="1">
      <alignment horizontal="left" vertical="center" wrapText="1"/>
      <protection locked="0"/>
    </xf>
    <xf numFmtId="165" fontId="10" fillId="0" borderId="0" xfId="1" applyNumberFormat="1" applyFont="1" applyAlignment="1" applyProtection="1">
      <alignment vertical="center" wrapText="1"/>
      <protection locked="0"/>
    </xf>
    <xf numFmtId="165" fontId="5" fillId="0" borderId="1" xfId="1" applyNumberFormat="1" applyFont="1" applyBorder="1" applyAlignment="1" applyProtection="1">
      <alignment horizontal="right" vertical="center"/>
      <protection locked="0"/>
    </xf>
    <xf numFmtId="165" fontId="11" fillId="0" borderId="16" xfId="1" applyNumberFormat="1" applyFont="1" applyBorder="1" applyAlignment="1">
      <alignment horizontal="center" vertical="center"/>
    </xf>
    <xf numFmtId="165" fontId="12" fillId="0" borderId="16" xfId="1" applyNumberFormat="1" applyFont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165" fontId="11" fillId="0" borderId="19" xfId="1" applyNumberFormat="1" applyFont="1" applyBorder="1" applyAlignment="1">
      <alignment horizontal="center" vertical="center"/>
    </xf>
    <xf numFmtId="165" fontId="13" fillId="0" borderId="20" xfId="1" applyNumberFormat="1" applyFont="1" applyBorder="1" applyAlignment="1">
      <alignment horizontal="center" vertical="center" wrapText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5" fontId="13" fillId="0" borderId="21" xfId="1" applyNumberFormat="1" applyFont="1" applyBorder="1" applyAlignment="1">
      <alignment horizontal="center" vertical="center"/>
    </xf>
    <xf numFmtId="165" fontId="11" fillId="0" borderId="20" xfId="1" applyNumberFormat="1" applyFont="1" applyBorder="1" applyAlignment="1">
      <alignment horizontal="center" vertical="center" wrapText="1"/>
    </xf>
    <xf numFmtId="165" fontId="14" fillId="0" borderId="5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22" xfId="1" applyNumberFormat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165" fontId="14" fillId="0" borderId="2" xfId="1" applyNumberFormat="1" applyFont="1" applyBorder="1" applyAlignment="1" applyProtection="1">
      <alignment horizontal="center" vertical="center" wrapText="1"/>
    </xf>
    <xf numFmtId="165" fontId="14" fillId="0" borderId="3" xfId="1" applyNumberFormat="1" applyFont="1" applyBorder="1" applyAlignment="1" applyProtection="1">
      <alignment horizontal="center" vertical="center" wrapText="1"/>
    </xf>
    <xf numFmtId="0" fontId="1" fillId="0" borderId="4" xfId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165" fontId="17" fillId="0" borderId="22" xfId="1" applyNumberFormat="1" applyFont="1" applyBorder="1" applyAlignment="1">
      <alignment horizontal="center" vertical="center"/>
    </xf>
    <xf numFmtId="165" fontId="17" fillId="0" borderId="5" xfId="1" applyNumberFormat="1" applyFont="1" applyBorder="1" applyAlignment="1">
      <alignment horizontal="center" vertical="center"/>
    </xf>
    <xf numFmtId="165" fontId="17" fillId="0" borderId="23" xfId="1" applyNumberFormat="1" applyFont="1" applyBorder="1" applyAlignment="1">
      <alignment horizontal="center" vertical="center"/>
    </xf>
    <xf numFmtId="165" fontId="17" fillId="0" borderId="5" xfId="1" applyNumberFormat="1" applyFont="1" applyBorder="1" applyAlignment="1">
      <alignment horizontal="center" vertical="center" wrapText="1"/>
    </xf>
    <xf numFmtId="165" fontId="17" fillId="0" borderId="23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left" vertical="center"/>
    </xf>
    <xf numFmtId="165" fontId="8" fillId="0" borderId="20" xfId="1" applyNumberFormat="1" applyFont="1" applyBorder="1" applyAlignment="1" applyProtection="1">
      <alignment horizontal="right" vertical="center" indent="1"/>
    </xf>
    <xf numFmtId="165" fontId="8" fillId="0" borderId="20" xfId="1" applyNumberFormat="1" applyFont="1" applyBorder="1" applyAlignment="1" applyProtection="1">
      <alignment horizontal="right" vertical="center" indent="1"/>
      <protection locked="0"/>
    </xf>
    <xf numFmtId="165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5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5" fontId="8" fillId="0" borderId="9" xfId="1" applyNumberFormat="1" applyFont="1" applyBorder="1" applyAlignment="1" applyProtection="1">
      <alignment horizontal="right" vertical="center" wrapText="1" indent="1"/>
      <protection locked="0"/>
    </xf>
    <xf numFmtId="165" fontId="7" fillId="0" borderId="9" xfId="1" applyNumberFormat="1" applyFont="1" applyBorder="1" applyAlignment="1">
      <alignment horizontal="right" vertical="center" wrapText="1" indent="1"/>
    </xf>
    <xf numFmtId="49" fontId="18" fillId="0" borderId="24" xfId="1" quotePrefix="1" applyNumberFormat="1" applyFont="1" applyBorder="1" applyAlignment="1">
      <alignment horizontal="left" vertical="center"/>
    </xf>
    <xf numFmtId="165" fontId="18" fillId="0" borderId="25" xfId="1" applyNumberFormat="1" applyFont="1" applyBorder="1" applyAlignment="1" applyProtection="1">
      <alignment horizontal="right" vertical="center" indent="1"/>
    </xf>
    <xf numFmtId="165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19" fillId="0" borderId="25" xfId="1" applyNumberFormat="1" applyFont="1" applyBorder="1" applyAlignment="1" applyProtection="1">
      <alignment horizontal="right" vertical="center" wrapText="1" indent="1"/>
      <protection locked="0"/>
    </xf>
    <xf numFmtId="165" fontId="7" fillId="0" borderId="25" xfId="1" applyNumberFormat="1" applyFont="1" applyBorder="1" applyAlignment="1">
      <alignment horizontal="right" vertical="center" wrapText="1" indent="1"/>
    </xf>
    <xf numFmtId="49" fontId="8" fillId="0" borderId="24" xfId="1" applyNumberFormat="1" applyFont="1" applyBorder="1" applyAlignment="1">
      <alignment horizontal="left" vertical="center"/>
    </xf>
    <xf numFmtId="165" fontId="8" fillId="0" borderId="25" xfId="1" applyNumberFormat="1" applyFont="1" applyBorder="1" applyAlignment="1" applyProtection="1">
      <alignment horizontal="right" vertical="center" indent="1"/>
    </xf>
    <xf numFmtId="165" fontId="7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" xfId="1" applyNumberFormat="1" applyFont="1" applyBorder="1" applyAlignment="1" applyProtection="1">
      <alignment horizontal="left" vertical="center"/>
      <protection locked="0"/>
    </xf>
    <xf numFmtId="165" fontId="7" fillId="0" borderId="5" xfId="1" applyNumberFormat="1" applyFont="1" applyBorder="1" applyAlignment="1" applyProtection="1">
      <alignment horizontal="right" vertical="center" indent="1"/>
    </xf>
    <xf numFmtId="165" fontId="7" fillId="0" borderId="5" xfId="1" applyNumberFormat="1" applyFont="1" applyBorder="1" applyAlignment="1">
      <alignment horizontal="right" vertical="center" indent="1"/>
    </xf>
    <xf numFmtId="165" fontId="7" fillId="0" borderId="5" xfId="1" applyNumberFormat="1" applyFont="1" applyBorder="1" applyAlignment="1">
      <alignment horizontal="right" vertical="center" wrapText="1" indent="1"/>
    </xf>
    <xf numFmtId="49" fontId="8" fillId="0" borderId="26" xfId="1" applyNumberFormat="1" applyFont="1" applyBorder="1" applyAlignment="1">
      <alignment horizontal="left" vertical="center"/>
    </xf>
    <xf numFmtId="49" fontId="8" fillId="0" borderId="27" xfId="1" applyNumberFormat="1" applyFont="1" applyBorder="1" applyAlignment="1">
      <alignment horizontal="left" vertical="center"/>
    </xf>
    <xf numFmtId="49" fontId="8" fillId="0" borderId="28" xfId="1" applyNumberFormat="1" applyFont="1" applyBorder="1" applyAlignment="1" applyProtection="1">
      <alignment horizontal="left" vertical="center"/>
      <protection locked="0"/>
    </xf>
    <xf numFmtId="165" fontId="8" fillId="0" borderId="15" xfId="1" applyNumberFormat="1" applyFont="1" applyBorder="1" applyAlignment="1" applyProtection="1">
      <alignment horizontal="right" vertical="center" indent="1"/>
    </xf>
    <xf numFmtId="165" fontId="8" fillId="0" borderId="15" xfId="1" applyNumberFormat="1" applyFont="1" applyBorder="1" applyAlignment="1" applyProtection="1">
      <alignment horizontal="right" vertical="center" wrapText="1" indent="1"/>
      <protection locked="0"/>
    </xf>
    <xf numFmtId="165" fontId="7" fillId="0" borderId="14" xfId="1" applyNumberFormat="1" applyFont="1" applyBorder="1" applyAlignment="1">
      <alignment horizontal="right" vertical="center" wrapText="1" indent="1"/>
    </xf>
    <xf numFmtId="164" fontId="14" fillId="0" borderId="5" xfId="1" applyNumberFormat="1" applyFont="1" applyBorder="1" applyAlignment="1">
      <alignment horizontal="left" vertical="center" wrapText="1"/>
    </xf>
    <xf numFmtId="164" fontId="20" fillId="0" borderId="17" xfId="1" applyNumberFormat="1" applyFont="1" applyBorder="1" applyAlignment="1" applyProtection="1">
      <alignment horizontal="left" vertical="center" wrapText="1"/>
      <protection locked="0"/>
    </xf>
    <xf numFmtId="164" fontId="20" fillId="0" borderId="0" xfId="1" applyNumberFormat="1" applyFont="1" applyAlignment="1" applyProtection="1">
      <alignment horizontal="left" vertical="center" wrapText="1"/>
      <protection locked="0"/>
    </xf>
    <xf numFmtId="165" fontId="21" fillId="0" borderId="0" xfId="1" applyNumberFormat="1" applyFont="1" applyAlignment="1" applyProtection="1">
      <alignment horizontal="left" vertical="center" wrapText="1"/>
      <protection locked="0"/>
    </xf>
    <xf numFmtId="165" fontId="8" fillId="0" borderId="25" xfId="1" applyNumberFormat="1" applyFont="1" applyFill="1" applyBorder="1" applyAlignment="1" applyProtection="1">
      <alignment horizontal="right" vertical="center" indent="1"/>
    </xf>
    <xf numFmtId="165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5" xfId="1" applyNumberFormat="1" applyFont="1" applyFill="1" applyBorder="1" applyAlignment="1" applyProtection="1">
      <alignment horizontal="right" vertical="center" wrapText="1" indent="1"/>
    </xf>
    <xf numFmtId="165" fontId="7" fillId="0" borderId="15" xfId="1" applyNumberFormat="1" applyFont="1" applyFill="1" applyBorder="1" applyAlignment="1" applyProtection="1">
      <alignment horizontal="right" vertical="center" wrapText="1" indent="1"/>
    </xf>
    <xf numFmtId="165" fontId="7" fillId="0" borderId="5" xfId="1" applyNumberFormat="1" applyFont="1" applyFill="1" applyBorder="1" applyAlignment="1" applyProtection="1">
      <alignment horizontal="right" vertical="center" indent="1"/>
    </xf>
    <xf numFmtId="165" fontId="7" fillId="0" borderId="5" xfId="1" applyNumberFormat="1" applyFont="1" applyFill="1" applyBorder="1" applyAlignment="1" applyProtection="1">
      <alignment horizontal="right" vertical="center" wrapText="1" indent="1"/>
    </xf>
    <xf numFmtId="165" fontId="8" fillId="0" borderId="20" xfId="1" applyNumberFormat="1" applyFont="1" applyFill="1" applyBorder="1" applyAlignment="1" applyProtection="1">
      <alignment horizontal="right" vertical="center" indent="1"/>
    </xf>
    <xf numFmtId="165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1" applyNumberFormat="1" applyFont="1" applyFill="1" applyBorder="1" applyAlignment="1" applyProtection="1">
      <alignment horizontal="right" vertical="center" wrapText="1" indent="1"/>
    </xf>
    <xf numFmtId="165" fontId="7" fillId="0" borderId="10" xfId="1" applyNumberFormat="1" applyFont="1" applyFill="1" applyBorder="1" applyAlignment="1" applyProtection="1">
      <alignment horizontal="right" vertical="center" wrapText="1" indent="1"/>
    </xf>
    <xf numFmtId="165" fontId="8" fillId="0" borderId="25" xfId="1" applyNumberFormat="1" applyFont="1" applyFill="1" applyBorder="1" applyAlignment="1" applyProtection="1">
      <alignment horizontal="right" vertical="center" wrapText="1" indent="1"/>
    </xf>
    <xf numFmtId="165" fontId="8" fillId="0" borderId="15" xfId="1" applyNumberFormat="1" applyFont="1" applyFill="1" applyBorder="1" applyAlignment="1" applyProtection="1">
      <alignment horizontal="right" vertical="center" indent="1"/>
    </xf>
    <xf numFmtId="165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5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Alignment="1">
      <alignment horizontal="center" textRotation="180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>
        <row r="1">
          <cell r="A1">
            <v>2020</v>
          </cell>
        </row>
      </sheetData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abSelected="1" topLeftCell="A10" zoomScale="120" zoomScaleNormal="120" zoomScaleSheetLayoutView="100" workbookViewId="0">
      <selection activeCell="J1" sqref="J1:J33"/>
    </sheetView>
  </sheetViews>
  <sheetFormatPr defaultRowHeight="12.75" x14ac:dyDescent="0.2"/>
  <cols>
    <col min="1" max="1" width="24.42578125" style="3" customWidth="1"/>
    <col min="2" max="4" width="11.85546875" style="3" customWidth="1"/>
    <col min="5" max="5" width="11" style="3" customWidth="1"/>
    <col min="6" max="7" width="11.85546875" style="3" customWidth="1"/>
    <col min="8" max="8" width="11" style="3" customWidth="1"/>
    <col min="9" max="9" width="11.85546875" style="3" customWidth="1"/>
    <col min="10" max="10" width="6.28515625" style="3" customWidth="1"/>
    <col min="11" max="11" width="9.7109375" style="3" customWidth="1"/>
    <col min="12" max="12" width="3.42578125" style="3" customWidth="1"/>
    <col min="13" max="16384" width="9.140625" style="3"/>
  </cols>
  <sheetData>
    <row r="1" spans="1:10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2" t="str">
        <f>CONCATENATE("9. melléklet ",[1]Z_ALAPADATOK!A7," ",[1]Z_ALAPADATOK!B7," ",[1]Z_ALAPADATOK!C7," ",[1]Z_ALAPADATOK!D7," ",[1]Z_ALAPADATOK!E7," ",[1]Z_ALAPADATOK!F7," ",[1]Z_ALAPADATOK!G7," ",[1]Z_ALAPADATOK!H7)</f>
        <v>9. melléklet a 8 / 2021. ( V.28. ) önkormányzati rendelethez</v>
      </c>
    </row>
    <row r="2" spans="1:10" ht="15.75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</row>
    <row r="3" spans="1:10" ht="14.25" thickBot="1" x14ac:dyDescent="0.25">
      <c r="A3" s="5"/>
      <c r="B3" s="5"/>
      <c r="C3" s="5"/>
      <c r="D3" s="5"/>
      <c r="E3" s="5"/>
      <c r="F3" s="5"/>
      <c r="G3" s="5"/>
      <c r="H3" s="6" t="str">
        <f>H13</f>
        <v>Forintban!</v>
      </c>
      <c r="I3" s="6"/>
      <c r="J3" s="2"/>
    </row>
    <row r="4" spans="1:10" ht="42.75" thickBot="1" x14ac:dyDescent="0.25">
      <c r="A4" s="7" t="s">
        <v>1</v>
      </c>
      <c r="B4" s="8"/>
      <c r="C4" s="8"/>
      <c r="D4" s="8"/>
      <c r="E4" s="8"/>
      <c r="F4" s="9"/>
      <c r="G4" s="10" t="s">
        <v>2</v>
      </c>
      <c r="H4" s="10" t="s">
        <v>3</v>
      </c>
      <c r="I4" s="10" t="str">
        <f>CONCATENATE("Összes teljesítés ",[1]Z_TARTALOMJEGYZÉK!A1,". XII.31 -ig")</f>
        <v>Összes teljesítés 2020. XII.31 -ig</v>
      </c>
      <c r="J4" s="2"/>
    </row>
    <row r="5" spans="1:10" x14ac:dyDescent="0.2">
      <c r="A5" s="11"/>
      <c r="B5" s="12"/>
      <c r="C5" s="12"/>
      <c r="D5" s="12"/>
      <c r="E5" s="12"/>
      <c r="F5" s="13"/>
      <c r="G5" s="14"/>
      <c r="H5" s="15"/>
      <c r="I5" s="15"/>
      <c r="J5" s="2"/>
    </row>
    <row r="6" spans="1:10" ht="13.5" thickBot="1" x14ac:dyDescent="0.25">
      <c r="A6" s="16"/>
      <c r="B6" s="17"/>
      <c r="C6" s="17"/>
      <c r="D6" s="17"/>
      <c r="E6" s="17"/>
      <c r="F6" s="18"/>
      <c r="G6" s="19"/>
      <c r="H6" s="20"/>
      <c r="I6" s="20"/>
      <c r="J6" s="2"/>
    </row>
    <row r="7" spans="1:10" ht="13.5" thickBot="1" x14ac:dyDescent="0.25">
      <c r="A7" s="21" t="s">
        <v>4</v>
      </c>
      <c r="B7" s="22"/>
      <c r="C7" s="22"/>
      <c r="D7" s="22"/>
      <c r="E7" s="22"/>
      <c r="F7" s="23"/>
      <c r="G7" s="24">
        <f>SUM(G5:G6)</f>
        <v>0</v>
      </c>
      <c r="H7" s="24">
        <f>SUM(H5:H6)</f>
        <v>0</v>
      </c>
      <c r="I7" s="24">
        <f>SUM(I5:I6)</f>
        <v>0</v>
      </c>
      <c r="J7" s="2"/>
    </row>
    <row r="8" spans="1:10" x14ac:dyDescent="0.2">
      <c r="A8" s="25"/>
      <c r="B8" s="25"/>
      <c r="C8" s="25"/>
      <c r="D8" s="25"/>
      <c r="E8" s="25"/>
      <c r="F8" s="25"/>
      <c r="G8" s="26"/>
      <c r="H8" s="26"/>
      <c r="I8" s="26"/>
      <c r="J8" s="2"/>
    </row>
    <row r="9" spans="1:10" ht="15.75" x14ac:dyDescent="0.2">
      <c r="A9" s="27" t="s">
        <v>5</v>
      </c>
      <c r="B9" s="27"/>
      <c r="C9" s="27"/>
      <c r="D9" s="27"/>
      <c r="E9" s="27"/>
      <c r="F9" s="27"/>
      <c r="G9" s="27"/>
      <c r="H9" s="27"/>
      <c r="I9" s="27"/>
      <c r="J9" s="2"/>
    </row>
    <row r="10" spans="1:10" ht="15.75" x14ac:dyDescent="0.2">
      <c r="A10" s="28" t="s">
        <v>6</v>
      </c>
      <c r="B10" s="27"/>
      <c r="C10" s="27"/>
      <c r="D10" s="27"/>
      <c r="E10" s="27"/>
      <c r="F10" s="27"/>
      <c r="G10" s="27"/>
      <c r="H10" s="27"/>
      <c r="I10" s="27"/>
      <c r="J10" s="2"/>
    </row>
    <row r="11" spans="1:10" ht="15.75" x14ac:dyDescent="0.2">
      <c r="A11" s="29"/>
      <c r="B11" s="30"/>
      <c r="C11" s="30"/>
      <c r="D11" s="30"/>
      <c r="E11" s="30"/>
      <c r="F11" s="30"/>
      <c r="G11" s="30"/>
      <c r="H11" s="30"/>
      <c r="I11" s="30"/>
      <c r="J11" s="2"/>
    </row>
    <row r="12" spans="1:10" ht="13.9" customHeight="1" x14ac:dyDescent="0.2">
      <c r="A12" s="31" t="s">
        <v>7</v>
      </c>
      <c r="B12" s="31"/>
      <c r="C12" s="31"/>
      <c r="D12" s="31"/>
      <c r="E12" s="31"/>
      <c r="F12" s="31"/>
      <c r="G12" s="31"/>
      <c r="H12" s="31"/>
      <c r="I12" s="31"/>
      <c r="J12" s="2"/>
    </row>
    <row r="13" spans="1:10" ht="15.75" thickBot="1" x14ac:dyDescent="0.25">
      <c r="A13" s="32"/>
      <c r="B13" s="32"/>
      <c r="C13" s="32"/>
      <c r="D13" s="32"/>
      <c r="E13" s="32"/>
      <c r="F13" s="32"/>
      <c r="G13" s="32"/>
      <c r="H13" s="33" t="s">
        <v>8</v>
      </c>
      <c r="I13" s="33"/>
      <c r="J13" s="2"/>
    </row>
    <row r="14" spans="1:10" ht="13.5" thickBot="1" x14ac:dyDescent="0.25">
      <c r="A14" s="34" t="s">
        <v>9</v>
      </c>
      <c r="B14" s="35" t="s">
        <v>10</v>
      </c>
      <c r="C14" s="36"/>
      <c r="D14" s="36"/>
      <c r="E14" s="36"/>
      <c r="F14" s="37"/>
      <c r="G14" s="37"/>
      <c r="H14" s="37"/>
      <c r="I14" s="38"/>
      <c r="J14" s="2"/>
    </row>
    <row r="15" spans="1:10" ht="13.5" thickBot="1" x14ac:dyDescent="0.25">
      <c r="A15" s="39"/>
      <c r="B15" s="40" t="s">
        <v>11</v>
      </c>
      <c r="C15" s="41" t="s">
        <v>12</v>
      </c>
      <c r="D15" s="42"/>
      <c r="E15" s="42"/>
      <c r="F15" s="42"/>
      <c r="G15" s="42"/>
      <c r="H15" s="42"/>
      <c r="I15" s="43"/>
      <c r="J15" s="2"/>
    </row>
    <row r="16" spans="1:10" ht="48.75" thickBot="1" x14ac:dyDescent="0.25">
      <c r="A16" s="39"/>
      <c r="B16" s="44"/>
      <c r="C16" s="45" t="str">
        <f>CONCATENATE([1]Z_TARTALOMJEGYZÉK!$A$1,".  előtti forrás, kiadás")</f>
        <v>2020.  előtti forrás, kiadás</v>
      </c>
      <c r="D16" s="46" t="s">
        <v>13</v>
      </c>
      <c r="E16" s="46" t="s">
        <v>3</v>
      </c>
      <c r="F16" s="47" t="str">
        <f>CONCATENATE("Összes teljesítés ",[1]Z_TARTALOMJEGYZÉK!$A$1,". XII.31 -ig")</f>
        <v>Összes teljesítés 2020. XII.31 -ig</v>
      </c>
      <c r="G16" s="47" t="s">
        <v>13</v>
      </c>
      <c r="H16" s="47" t="s">
        <v>3</v>
      </c>
      <c r="I16" s="47" t="str">
        <f>CONCATENATE("Összes teljesítés ",[1]Z_TARTALOMJEGYZÉK!$A$1,". XII.31 -ig")</f>
        <v>Összes teljesítés 2020. XII.31 -ig</v>
      </c>
      <c r="J16" s="2"/>
    </row>
    <row r="17" spans="1:10" ht="11.25" customHeight="1" thickBot="1" x14ac:dyDescent="0.25">
      <c r="A17" s="48"/>
      <c r="B17" s="49"/>
      <c r="C17" s="50"/>
      <c r="D17" s="51" t="str">
        <f>CONCATENATE([1]Z_TARTALOMJEGYZÉK!$A$1,". évi")</f>
        <v>2020. évi</v>
      </c>
      <c r="E17" s="52"/>
      <c r="F17" s="53"/>
      <c r="G17" s="51" t="str">
        <f>CONCATENATE([1]Z_TARTALOMJEGYZÉK!$A$1,". után")</f>
        <v>2020. után</v>
      </c>
      <c r="H17" s="54"/>
      <c r="I17" s="53"/>
      <c r="J17" s="2"/>
    </row>
    <row r="18" spans="1:10" ht="13.5" thickBot="1" x14ac:dyDescent="0.25">
      <c r="A18" s="55" t="s">
        <v>14</v>
      </c>
      <c r="B18" s="56" t="s">
        <v>15</v>
      </c>
      <c r="C18" s="57" t="s">
        <v>16</v>
      </c>
      <c r="D18" s="58" t="s">
        <v>17</v>
      </c>
      <c r="E18" s="58" t="s">
        <v>18</v>
      </c>
      <c r="F18" s="57" t="s">
        <v>19</v>
      </c>
      <c r="G18" s="57" t="s">
        <v>20</v>
      </c>
      <c r="H18" s="57" t="s">
        <v>21</v>
      </c>
      <c r="I18" s="59" t="s">
        <v>22</v>
      </c>
      <c r="J18" s="2"/>
    </row>
    <row r="19" spans="1:10" x14ac:dyDescent="0.2">
      <c r="A19" s="60" t="s">
        <v>23</v>
      </c>
      <c r="B19" s="61">
        <f t="shared" ref="B19:B24" si="0">C19+E19+H19</f>
        <v>0</v>
      </c>
      <c r="C19" s="62"/>
      <c r="D19" s="63"/>
      <c r="E19" s="63"/>
      <c r="F19" s="64"/>
      <c r="G19" s="63"/>
      <c r="H19" s="65"/>
      <c r="I19" s="66">
        <f t="shared" ref="I19:I24" si="1">C19+F19</f>
        <v>0</v>
      </c>
      <c r="J19" s="2"/>
    </row>
    <row r="20" spans="1:10" x14ac:dyDescent="0.2">
      <c r="A20" s="67" t="s">
        <v>24</v>
      </c>
      <c r="B20" s="68">
        <f t="shared" si="0"/>
        <v>0</v>
      </c>
      <c r="C20" s="69"/>
      <c r="D20" s="69"/>
      <c r="E20" s="70"/>
      <c r="F20" s="71"/>
      <c r="G20" s="69"/>
      <c r="H20" s="70"/>
      <c r="I20" s="72">
        <f t="shared" si="1"/>
        <v>0</v>
      </c>
      <c r="J20" s="2"/>
    </row>
    <row r="21" spans="1:10" x14ac:dyDescent="0.2">
      <c r="A21" s="73" t="s">
        <v>25</v>
      </c>
      <c r="B21" s="74">
        <v>53570688</v>
      </c>
      <c r="C21" s="70"/>
      <c r="D21" s="70"/>
      <c r="E21" s="70">
        <v>53570688</v>
      </c>
      <c r="F21" s="75">
        <v>53570688</v>
      </c>
      <c r="G21" s="70"/>
      <c r="H21" s="70"/>
      <c r="I21" s="72">
        <f t="shared" si="1"/>
        <v>53570688</v>
      </c>
      <c r="J21" s="2"/>
    </row>
    <row r="22" spans="1:10" x14ac:dyDescent="0.2">
      <c r="A22" s="73" t="s">
        <v>26</v>
      </c>
      <c r="B22" s="74">
        <f t="shared" si="0"/>
        <v>0</v>
      </c>
      <c r="C22" s="70"/>
      <c r="D22" s="70"/>
      <c r="E22" s="70"/>
      <c r="F22" s="75"/>
      <c r="G22" s="70"/>
      <c r="H22" s="70"/>
      <c r="I22" s="72">
        <f t="shared" si="1"/>
        <v>0</v>
      </c>
      <c r="J22" s="2"/>
    </row>
    <row r="23" spans="1:10" x14ac:dyDescent="0.2">
      <c r="A23" s="73" t="s">
        <v>27</v>
      </c>
      <c r="B23" s="74">
        <f t="shared" si="0"/>
        <v>0</v>
      </c>
      <c r="C23" s="70"/>
      <c r="D23" s="70"/>
      <c r="E23" s="70"/>
      <c r="F23" s="75"/>
      <c r="G23" s="70"/>
      <c r="H23" s="70"/>
      <c r="I23" s="72">
        <f t="shared" si="1"/>
        <v>0</v>
      </c>
      <c r="J23" s="2"/>
    </row>
    <row r="24" spans="1:10" ht="13.5" thickBot="1" x14ac:dyDescent="0.25">
      <c r="A24" s="73" t="s">
        <v>28</v>
      </c>
      <c r="B24" s="74">
        <f t="shared" si="0"/>
        <v>0</v>
      </c>
      <c r="C24" s="70"/>
      <c r="D24" s="70"/>
      <c r="E24" s="70"/>
      <c r="F24" s="75"/>
      <c r="G24" s="70"/>
      <c r="H24" s="70"/>
      <c r="I24" s="72">
        <f t="shared" si="1"/>
        <v>0</v>
      </c>
      <c r="J24" s="2"/>
    </row>
    <row r="25" spans="1:10" ht="13.5" thickBot="1" x14ac:dyDescent="0.25">
      <c r="A25" s="76" t="s">
        <v>29</v>
      </c>
      <c r="B25" s="77">
        <f t="shared" ref="B25:I25" si="2">B19+SUM(B21:B24)</f>
        <v>53570688</v>
      </c>
      <c r="C25" s="78">
        <f t="shared" si="2"/>
        <v>0</v>
      </c>
      <c r="D25" s="78">
        <f t="shared" si="2"/>
        <v>0</v>
      </c>
      <c r="E25" s="78">
        <f t="shared" si="2"/>
        <v>53570688</v>
      </c>
      <c r="F25" s="78">
        <f t="shared" si="2"/>
        <v>53570688</v>
      </c>
      <c r="G25" s="78">
        <f t="shared" si="2"/>
        <v>0</v>
      </c>
      <c r="H25" s="78">
        <f t="shared" si="2"/>
        <v>0</v>
      </c>
      <c r="I25" s="79">
        <f t="shared" si="2"/>
        <v>53570688</v>
      </c>
      <c r="J25" s="2"/>
    </row>
    <row r="26" spans="1:10" x14ac:dyDescent="0.2">
      <c r="A26" s="80" t="s">
        <v>30</v>
      </c>
      <c r="B26" s="61">
        <f>C26+E26+H26</f>
        <v>0</v>
      </c>
      <c r="C26" s="63"/>
      <c r="D26" s="63"/>
      <c r="E26" s="63"/>
      <c r="F26" s="63"/>
      <c r="G26" s="63"/>
      <c r="H26" s="63"/>
      <c r="I26" s="66">
        <f>C26+F26</f>
        <v>0</v>
      </c>
      <c r="J26" s="2"/>
    </row>
    <row r="27" spans="1:10" x14ac:dyDescent="0.2">
      <c r="A27" s="81" t="s">
        <v>31</v>
      </c>
      <c r="B27" s="74">
        <f>C27+E27+H27</f>
        <v>53570688</v>
      </c>
      <c r="C27" s="70"/>
      <c r="D27" s="70"/>
      <c r="E27" s="70">
        <v>53570688</v>
      </c>
      <c r="F27" s="70">
        <v>17070384</v>
      </c>
      <c r="G27" s="70"/>
      <c r="H27" s="70"/>
      <c r="I27" s="72">
        <f>C27+F27</f>
        <v>17070384</v>
      </c>
      <c r="J27" s="2"/>
    </row>
    <row r="28" spans="1:10" x14ac:dyDescent="0.2">
      <c r="A28" s="81" t="s">
        <v>32</v>
      </c>
      <c r="B28" s="74">
        <f>C28+E28+H28</f>
        <v>0</v>
      </c>
      <c r="C28" s="70"/>
      <c r="D28" s="70"/>
      <c r="E28" s="70"/>
      <c r="F28" s="70"/>
      <c r="G28" s="70"/>
      <c r="H28" s="70"/>
      <c r="I28" s="72">
        <f>C28+F28</f>
        <v>0</v>
      </c>
      <c r="J28" s="2"/>
    </row>
    <row r="29" spans="1:10" x14ac:dyDescent="0.2">
      <c r="A29" s="81" t="s">
        <v>33</v>
      </c>
      <c r="B29" s="74">
        <f>C29+E29+H29</f>
        <v>0</v>
      </c>
      <c r="C29" s="70"/>
      <c r="D29" s="70"/>
      <c r="E29" s="70"/>
      <c r="F29" s="70"/>
      <c r="G29" s="70"/>
      <c r="H29" s="70"/>
      <c r="I29" s="72">
        <f>C29+F29</f>
        <v>0</v>
      </c>
      <c r="J29" s="2"/>
    </row>
    <row r="30" spans="1:10" ht="13.5" thickBot="1" x14ac:dyDescent="0.25">
      <c r="A30" s="82"/>
      <c r="B30" s="83">
        <f>C30+E30+H30</f>
        <v>0</v>
      </c>
      <c r="C30" s="84"/>
      <c r="D30" s="84"/>
      <c r="E30" s="70"/>
      <c r="F30" s="84"/>
      <c r="G30" s="84"/>
      <c r="H30" s="70"/>
      <c r="I30" s="85">
        <f>C30+F30</f>
        <v>0</v>
      </c>
      <c r="J30" s="2"/>
    </row>
    <row r="31" spans="1:10" ht="13.5" thickBot="1" x14ac:dyDescent="0.25">
      <c r="A31" s="86" t="s">
        <v>34</v>
      </c>
      <c r="B31" s="77">
        <f t="shared" ref="B31:I31" si="3">SUM(B26:B30)</f>
        <v>53570688</v>
      </c>
      <c r="C31" s="78">
        <f t="shared" si="3"/>
        <v>0</v>
      </c>
      <c r="D31" s="78">
        <f t="shared" si="3"/>
        <v>0</v>
      </c>
      <c r="E31" s="78">
        <f t="shared" si="3"/>
        <v>53570688</v>
      </c>
      <c r="F31" s="78">
        <f t="shared" si="3"/>
        <v>17070384</v>
      </c>
      <c r="G31" s="78">
        <f t="shared" si="3"/>
        <v>0</v>
      </c>
      <c r="H31" s="78">
        <f t="shared" si="3"/>
        <v>0</v>
      </c>
      <c r="I31" s="79">
        <f t="shared" si="3"/>
        <v>17070384</v>
      </c>
      <c r="J31" s="2"/>
    </row>
    <row r="32" spans="1:10" x14ac:dyDescent="0.2">
      <c r="A32" s="87" t="s">
        <v>35</v>
      </c>
      <c r="B32" s="87"/>
      <c r="C32" s="87"/>
      <c r="D32" s="87"/>
      <c r="E32" s="87"/>
      <c r="F32" s="87"/>
      <c r="G32" s="87"/>
      <c r="H32" s="87"/>
      <c r="I32" s="87"/>
      <c r="J32" s="2"/>
    </row>
    <row r="33" spans="1:10" x14ac:dyDescent="0.2">
      <c r="A33" s="88"/>
      <c r="B33" s="88"/>
      <c r="C33" s="88"/>
      <c r="D33" s="88"/>
      <c r="E33" s="88"/>
      <c r="F33" s="88"/>
      <c r="G33" s="88"/>
      <c r="H33" s="88"/>
      <c r="I33" s="88"/>
      <c r="J33" s="2"/>
    </row>
    <row r="34" spans="1:10" ht="14.25" customHeight="1" x14ac:dyDescent="0.2">
      <c r="A34" s="89" t="s">
        <v>36</v>
      </c>
      <c r="B34" s="89"/>
      <c r="C34" s="89"/>
      <c r="D34" s="89"/>
      <c r="E34" s="89"/>
      <c r="F34" s="89"/>
      <c r="G34" s="89"/>
      <c r="H34" s="89"/>
      <c r="I34" s="89"/>
      <c r="J34" s="2"/>
    </row>
    <row r="35" spans="1:10" ht="15.75" thickBot="1" x14ac:dyDescent="0.25">
      <c r="A35" s="32"/>
      <c r="B35" s="32"/>
      <c r="C35" s="32"/>
      <c r="D35" s="32"/>
      <c r="E35" s="32"/>
      <c r="F35" s="32"/>
      <c r="G35" s="32"/>
      <c r="H35" s="33" t="s">
        <v>8</v>
      </c>
      <c r="I35" s="33"/>
      <c r="J35" s="2"/>
    </row>
    <row r="36" spans="1:10" ht="13.5" customHeight="1" thickBot="1" x14ac:dyDescent="0.25">
      <c r="A36" s="34" t="s">
        <v>9</v>
      </c>
      <c r="B36" s="35" t="s">
        <v>10</v>
      </c>
      <c r="C36" s="36"/>
      <c r="D36" s="36"/>
      <c r="E36" s="36"/>
      <c r="F36" s="37"/>
      <c r="G36" s="37"/>
      <c r="H36" s="37"/>
      <c r="I36" s="38"/>
      <c r="J36" s="2"/>
    </row>
    <row r="37" spans="1:10" ht="13.5" customHeight="1" thickBot="1" x14ac:dyDescent="0.25">
      <c r="A37" s="39"/>
      <c r="B37" s="40" t="str">
        <f>B15</f>
        <v>Módosítás utáni összes forrás, kiadás</v>
      </c>
      <c r="C37" s="41" t="s">
        <v>12</v>
      </c>
      <c r="D37" s="42"/>
      <c r="E37" s="42"/>
      <c r="F37" s="42"/>
      <c r="G37" s="42"/>
      <c r="H37" s="42"/>
      <c r="I37" s="43"/>
      <c r="J37" s="2"/>
    </row>
    <row r="38" spans="1:10" ht="48.75" thickBot="1" x14ac:dyDescent="0.25">
      <c r="A38" s="39"/>
      <c r="B38" s="44"/>
      <c r="C38" s="45" t="str">
        <f>CONCATENATE([1]Z_TARTALOMJEGYZÉK!$A$1,".  előtti forrás, kiadás")</f>
        <v>2020.  előtti forrás, kiadás</v>
      </c>
      <c r="D38" s="46" t="s">
        <v>13</v>
      </c>
      <c r="E38" s="46" t="s">
        <v>3</v>
      </c>
      <c r="F38" s="47" t="str">
        <f>CONCATENATE("Összes teljesítés ",[1]Z_TARTALOMJEGYZÉK!$A$1,". XII.31 -ig")</f>
        <v>Összes teljesítés 2020. XII.31 -ig</v>
      </c>
      <c r="G38" s="47" t="s">
        <v>13</v>
      </c>
      <c r="H38" s="47" t="s">
        <v>3</v>
      </c>
      <c r="I38" s="47" t="str">
        <f>CONCATENATE("Összes teljesítés ",[1]Z_TARTALOMJEGYZÉK!$A$1,". XII.31 -ig")</f>
        <v>Összes teljesítés 2020. XII.31 -ig</v>
      </c>
      <c r="J38" s="2"/>
    </row>
    <row r="39" spans="1:10" ht="13.5" thickBot="1" x14ac:dyDescent="0.25">
      <c r="A39" s="48"/>
      <c r="B39" s="49"/>
      <c r="C39" s="50"/>
      <c r="D39" s="51" t="str">
        <f>CONCATENATE([1]Z_TARTALOMJEGYZÉK!$A$1,". évi")</f>
        <v>2020. évi</v>
      </c>
      <c r="E39" s="52"/>
      <c r="F39" s="53"/>
      <c r="G39" s="51" t="str">
        <f>CONCATENATE([1]Z_TARTALOMJEGYZÉK!$A$1,". után")</f>
        <v>2020. után</v>
      </c>
      <c r="H39" s="54"/>
      <c r="I39" s="53"/>
      <c r="J39" s="2"/>
    </row>
    <row r="40" spans="1:10" ht="13.5" thickBot="1" x14ac:dyDescent="0.25">
      <c r="A40" s="55" t="s">
        <v>14</v>
      </c>
      <c r="B40" s="56" t="s">
        <v>15</v>
      </c>
      <c r="C40" s="57" t="s">
        <v>16</v>
      </c>
      <c r="D40" s="58" t="s">
        <v>17</v>
      </c>
      <c r="E40" s="58" t="s">
        <v>18</v>
      </c>
      <c r="F40" s="57" t="s">
        <v>19</v>
      </c>
      <c r="G40" s="57" t="s">
        <v>20</v>
      </c>
      <c r="H40" s="57" t="s">
        <v>21</v>
      </c>
      <c r="I40" s="59" t="s">
        <v>22</v>
      </c>
      <c r="J40" s="2"/>
    </row>
    <row r="41" spans="1:10" x14ac:dyDescent="0.2">
      <c r="A41" s="60" t="s">
        <v>23</v>
      </c>
      <c r="B41" s="61">
        <f>C41+E41+H41</f>
        <v>0</v>
      </c>
      <c r="C41" s="62"/>
      <c r="D41" s="63"/>
      <c r="E41" s="63"/>
      <c r="F41" s="64"/>
      <c r="G41" s="63"/>
      <c r="H41" s="65"/>
      <c r="I41" s="66">
        <f>C41+F41</f>
        <v>0</v>
      </c>
      <c r="J41" s="2"/>
    </row>
    <row r="42" spans="1:10" x14ac:dyDescent="0.2">
      <c r="A42" s="67" t="s">
        <v>24</v>
      </c>
      <c r="B42" s="68">
        <f>C42+E42+H42</f>
        <v>0</v>
      </c>
      <c r="C42" s="69"/>
      <c r="D42" s="69"/>
      <c r="E42" s="70"/>
      <c r="F42" s="71"/>
      <c r="G42" s="69"/>
      <c r="H42" s="70"/>
      <c r="I42" s="72">
        <f>C42+F42</f>
        <v>0</v>
      </c>
      <c r="J42" s="2"/>
    </row>
    <row r="43" spans="1:10" x14ac:dyDescent="0.2">
      <c r="A43" s="73" t="s">
        <v>25</v>
      </c>
      <c r="B43" s="90">
        <f>C43+F43+I43</f>
        <v>11628472</v>
      </c>
      <c r="C43" s="91"/>
      <c r="D43" s="91"/>
      <c r="E43" s="91">
        <v>5814236</v>
      </c>
      <c r="F43" s="92">
        <f>D43+E43</f>
        <v>5814236</v>
      </c>
      <c r="G43" s="91">
        <v>8639844</v>
      </c>
      <c r="H43" s="91"/>
      <c r="I43" s="92">
        <f>C43+F43</f>
        <v>5814236</v>
      </c>
      <c r="J43" s="2"/>
    </row>
    <row r="44" spans="1:10" x14ac:dyDescent="0.2">
      <c r="A44" s="73" t="s">
        <v>26</v>
      </c>
      <c r="B44" s="90">
        <f>C44+F44+I44</f>
        <v>0</v>
      </c>
      <c r="C44" s="91"/>
      <c r="D44" s="91"/>
      <c r="E44" s="91"/>
      <c r="F44" s="92">
        <f>D44+E44</f>
        <v>0</v>
      </c>
      <c r="G44" s="91"/>
      <c r="H44" s="91"/>
      <c r="I44" s="92">
        <f t="shared" ref="I44:I52" si="4">C44+F44</f>
        <v>0</v>
      </c>
      <c r="J44" s="2"/>
    </row>
    <row r="45" spans="1:10" x14ac:dyDescent="0.2">
      <c r="A45" s="73" t="s">
        <v>27</v>
      </c>
      <c r="B45" s="90">
        <f>C45+F45+I45</f>
        <v>0</v>
      </c>
      <c r="C45" s="91"/>
      <c r="D45" s="91"/>
      <c r="E45" s="91"/>
      <c r="F45" s="92">
        <f>D45+E45</f>
        <v>0</v>
      </c>
      <c r="G45" s="91"/>
      <c r="H45" s="91"/>
      <c r="I45" s="92">
        <f t="shared" si="4"/>
        <v>0</v>
      </c>
      <c r="J45" s="2"/>
    </row>
    <row r="46" spans="1:10" ht="13.5" thickBot="1" x14ac:dyDescent="0.25">
      <c r="A46" s="73" t="s">
        <v>28</v>
      </c>
      <c r="B46" s="90">
        <f>C46+F46+I46</f>
        <v>0</v>
      </c>
      <c r="C46" s="91"/>
      <c r="D46" s="91"/>
      <c r="E46" s="91"/>
      <c r="F46" s="92">
        <f>D46+E46</f>
        <v>0</v>
      </c>
      <c r="G46" s="91"/>
      <c r="H46" s="91"/>
      <c r="I46" s="93">
        <f t="shared" si="4"/>
        <v>0</v>
      </c>
      <c r="J46" s="2"/>
    </row>
    <row r="47" spans="1:10" ht="13.5" thickBot="1" x14ac:dyDescent="0.25">
      <c r="A47" s="76" t="s">
        <v>29</v>
      </c>
      <c r="B47" s="94">
        <f t="shared" ref="B47:H47" si="5">B41+SUM(B43:B46)</f>
        <v>11628472</v>
      </c>
      <c r="C47" s="94">
        <f t="shared" si="5"/>
        <v>0</v>
      </c>
      <c r="D47" s="94">
        <f t="shared" si="5"/>
        <v>0</v>
      </c>
      <c r="E47" s="94">
        <f t="shared" si="5"/>
        <v>5814236</v>
      </c>
      <c r="F47" s="94">
        <f t="shared" si="5"/>
        <v>5814236</v>
      </c>
      <c r="G47" s="94">
        <f t="shared" si="5"/>
        <v>8639844</v>
      </c>
      <c r="H47" s="94">
        <f t="shared" si="5"/>
        <v>0</v>
      </c>
      <c r="I47" s="95">
        <f t="shared" si="4"/>
        <v>5814236</v>
      </c>
      <c r="J47" s="2"/>
    </row>
    <row r="48" spans="1:10" x14ac:dyDescent="0.2">
      <c r="A48" s="80" t="s">
        <v>30</v>
      </c>
      <c r="B48" s="96">
        <f>C48+F48+I48</f>
        <v>1905750</v>
      </c>
      <c r="C48" s="97"/>
      <c r="D48" s="97"/>
      <c r="E48" s="97">
        <v>952875</v>
      </c>
      <c r="F48" s="98">
        <f>D48+E48</f>
        <v>952875</v>
      </c>
      <c r="G48" s="97">
        <v>3703425</v>
      </c>
      <c r="H48" s="97"/>
      <c r="I48" s="99">
        <f t="shared" si="4"/>
        <v>952875</v>
      </c>
      <c r="J48" s="2"/>
    </row>
    <row r="49" spans="1:10" x14ac:dyDescent="0.2">
      <c r="A49" s="81" t="s">
        <v>31</v>
      </c>
      <c r="B49" s="90">
        <f>C49+F49+I49</f>
        <v>0</v>
      </c>
      <c r="C49" s="91"/>
      <c r="D49" s="91"/>
      <c r="E49" s="91">
        <v>0</v>
      </c>
      <c r="F49" s="100">
        <f>D49+E49</f>
        <v>0</v>
      </c>
      <c r="G49" s="91">
        <v>3899999</v>
      </c>
      <c r="H49" s="91"/>
      <c r="I49" s="92">
        <f t="shared" si="4"/>
        <v>0</v>
      </c>
      <c r="J49" s="2"/>
    </row>
    <row r="50" spans="1:10" x14ac:dyDescent="0.2">
      <c r="A50" s="81" t="s">
        <v>32</v>
      </c>
      <c r="B50" s="90">
        <f>C50+F50+I50</f>
        <v>0</v>
      </c>
      <c r="C50" s="91"/>
      <c r="D50" s="91"/>
      <c r="E50" s="91"/>
      <c r="F50" s="100"/>
      <c r="G50" s="91">
        <v>4721608</v>
      </c>
      <c r="H50" s="91"/>
      <c r="I50" s="92">
        <f t="shared" si="4"/>
        <v>0</v>
      </c>
      <c r="J50" s="2"/>
    </row>
    <row r="51" spans="1:10" x14ac:dyDescent="0.2">
      <c r="A51" s="81" t="s">
        <v>33</v>
      </c>
      <c r="B51" s="90">
        <f>C51+F51+I51</f>
        <v>0</v>
      </c>
      <c r="C51" s="91"/>
      <c r="D51" s="91"/>
      <c r="E51" s="91"/>
      <c r="F51" s="100">
        <f>D51+E51</f>
        <v>0</v>
      </c>
      <c r="G51" s="91">
        <v>985598</v>
      </c>
      <c r="H51" s="91"/>
      <c r="I51" s="92">
        <f t="shared" si="4"/>
        <v>0</v>
      </c>
      <c r="J51" s="2"/>
    </row>
    <row r="52" spans="1:10" ht="13.5" thickBot="1" x14ac:dyDescent="0.25">
      <c r="A52" s="82"/>
      <c r="B52" s="101">
        <f>C52+F52+I52</f>
        <v>0</v>
      </c>
      <c r="C52" s="102"/>
      <c r="D52" s="102"/>
      <c r="E52" s="91"/>
      <c r="F52" s="103">
        <f>D52+E52</f>
        <v>0</v>
      </c>
      <c r="G52" s="102"/>
      <c r="H52" s="91"/>
      <c r="I52" s="92">
        <f t="shared" si="4"/>
        <v>0</v>
      </c>
      <c r="J52" s="2"/>
    </row>
    <row r="53" spans="1:10" ht="13.5" thickBot="1" x14ac:dyDescent="0.25">
      <c r="A53" s="86" t="s">
        <v>34</v>
      </c>
      <c r="B53" s="77">
        <f t="shared" ref="B53:I53" si="6">SUM(B48:B52)</f>
        <v>1905750</v>
      </c>
      <c r="C53" s="78">
        <f t="shared" si="6"/>
        <v>0</v>
      </c>
      <c r="D53" s="78">
        <f t="shared" si="6"/>
        <v>0</v>
      </c>
      <c r="E53" s="78">
        <f t="shared" si="6"/>
        <v>952875</v>
      </c>
      <c r="F53" s="78">
        <f t="shared" si="6"/>
        <v>952875</v>
      </c>
      <c r="G53" s="78">
        <f t="shared" si="6"/>
        <v>13310630</v>
      </c>
      <c r="H53" s="78">
        <f t="shared" si="6"/>
        <v>0</v>
      </c>
      <c r="I53" s="79">
        <f t="shared" si="6"/>
        <v>952875</v>
      </c>
      <c r="J53" s="2"/>
    </row>
    <row r="54" spans="1:10" x14ac:dyDescent="0.2">
      <c r="J54" s="2"/>
    </row>
    <row r="55" spans="1:10" x14ac:dyDescent="0.2">
      <c r="J55" s="2"/>
    </row>
    <row r="56" spans="1:10" x14ac:dyDescent="0.2">
      <c r="A56" s="2"/>
    </row>
    <row r="57" spans="1:10" x14ac:dyDescent="0.2">
      <c r="A57" s="2"/>
    </row>
    <row r="58" spans="1:10" ht="13.5" customHeight="1" x14ac:dyDescent="0.2">
      <c r="A58" s="2"/>
    </row>
    <row r="59" spans="1:10" ht="13.5" customHeight="1" x14ac:dyDescent="0.2">
      <c r="A59" s="2"/>
    </row>
    <row r="60" spans="1:10" ht="48.75" customHeight="1" x14ac:dyDescent="0.2">
      <c r="A60" s="2"/>
    </row>
    <row r="61" spans="1:10" ht="13.9" customHeight="1" x14ac:dyDescent="0.2">
      <c r="A61" s="2"/>
    </row>
    <row r="62" spans="1:10" x14ac:dyDescent="0.2">
      <c r="A62" s="2"/>
    </row>
    <row r="63" spans="1:10" x14ac:dyDescent="0.2">
      <c r="A63" s="2"/>
    </row>
    <row r="64" spans="1:10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ht="13.5" customHeight="1" x14ac:dyDescent="0.2">
      <c r="A80" s="2"/>
    </row>
    <row r="81" spans="1:1" ht="13.5" customHeight="1" x14ac:dyDescent="0.2">
      <c r="A81" s="2"/>
    </row>
    <row r="82" spans="1:1" x14ac:dyDescent="0.2">
      <c r="A82" s="2"/>
    </row>
    <row r="83" spans="1:1" ht="13.9" customHeight="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ht="13.5" customHeight="1" x14ac:dyDescent="0.2">
      <c r="A102" s="2"/>
    </row>
    <row r="103" spans="1:1" ht="13.5" customHeight="1" x14ac:dyDescent="0.2">
      <c r="A103" s="2"/>
    </row>
    <row r="104" spans="1:1" ht="48.75" customHeight="1" x14ac:dyDescent="0.2">
      <c r="A104" s="2"/>
    </row>
    <row r="105" spans="1:1" ht="13.9" customHeight="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ht="13.5" customHeight="1" x14ac:dyDescent="0.2">
      <c r="A124" s="2"/>
    </row>
    <row r="125" spans="1:1" ht="13.5" customHeight="1" x14ac:dyDescent="0.2">
      <c r="A125" s="2"/>
    </row>
    <row r="126" spans="1:1" x14ac:dyDescent="0.2">
      <c r="A126" s="2"/>
    </row>
    <row r="127" spans="1:1" ht="13.9" customHeight="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ht="13.5" customHeight="1" x14ac:dyDescent="0.2">
      <c r="A146" s="2"/>
    </row>
    <row r="147" spans="1:1" ht="13.5" customHeight="1" x14ac:dyDescent="0.2">
      <c r="A147" s="2"/>
    </row>
    <row r="148" spans="1:1" x14ac:dyDescent="0.2">
      <c r="A148" s="2"/>
    </row>
    <row r="149" spans="1:1" ht="13.9" customHeight="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ht="13.5" customHeight="1" x14ac:dyDescent="0.2">
      <c r="A168" s="2"/>
    </row>
    <row r="169" spans="1:1" ht="13.5" customHeight="1" x14ac:dyDescent="0.2">
      <c r="A169" s="2"/>
    </row>
    <row r="170" spans="1:1" x14ac:dyDescent="0.2">
      <c r="A170" s="2"/>
    </row>
    <row r="171" spans="1:1" ht="13.9" customHeight="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ht="13.5" customHeight="1" x14ac:dyDescent="0.2">
      <c r="A190" s="2"/>
    </row>
    <row r="191" spans="1:1" ht="13.5" customHeight="1" x14ac:dyDescent="0.2">
      <c r="A191" s="2"/>
    </row>
    <row r="192" spans="1:1" x14ac:dyDescent="0.2">
      <c r="A192" s="2"/>
    </row>
    <row r="193" spans="1:1" ht="13.9" customHeight="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104"/>
    </row>
    <row r="211" spans="1:1" x14ac:dyDescent="0.2">
      <c r="A211" s="104"/>
    </row>
    <row r="212" spans="1:1" ht="13.5" customHeight="1" x14ac:dyDescent="0.2">
      <c r="A212" s="104"/>
    </row>
    <row r="213" spans="1:1" ht="13.5" customHeight="1" x14ac:dyDescent="0.2">
      <c r="A213" s="104"/>
    </row>
    <row r="214" spans="1:1" x14ac:dyDescent="0.2">
      <c r="A214" s="104"/>
    </row>
    <row r="215" spans="1:1" ht="13.9" customHeight="1" x14ac:dyDescent="0.2">
      <c r="A215" s="104"/>
    </row>
    <row r="216" spans="1:1" x14ac:dyDescent="0.2">
      <c r="A216" s="104"/>
    </row>
    <row r="217" spans="1:1" x14ac:dyDescent="0.2">
      <c r="A217" s="104"/>
    </row>
    <row r="218" spans="1:1" x14ac:dyDescent="0.2">
      <c r="A218" s="104"/>
    </row>
    <row r="219" spans="1:1" x14ac:dyDescent="0.2">
      <c r="A219" s="104"/>
    </row>
    <row r="220" spans="1:1" x14ac:dyDescent="0.2">
      <c r="A220" s="104"/>
    </row>
    <row r="221" spans="1:1" x14ac:dyDescent="0.2">
      <c r="A221" s="104"/>
    </row>
    <row r="222" spans="1:1" x14ac:dyDescent="0.2">
      <c r="A222" s="104"/>
    </row>
    <row r="223" spans="1:1" x14ac:dyDescent="0.2">
      <c r="A223" s="104"/>
    </row>
    <row r="224" spans="1:1" x14ac:dyDescent="0.2">
      <c r="A224" s="104"/>
    </row>
    <row r="225" spans="1:10" x14ac:dyDescent="0.2">
      <c r="A225" s="104"/>
    </row>
    <row r="226" spans="1:10" x14ac:dyDescent="0.2">
      <c r="A226" s="104"/>
    </row>
    <row r="227" spans="1:10" x14ac:dyDescent="0.2">
      <c r="A227" s="104"/>
    </row>
    <row r="228" spans="1:10" x14ac:dyDescent="0.2">
      <c r="A228" s="104"/>
    </row>
    <row r="229" spans="1:10" x14ac:dyDescent="0.2">
      <c r="A229" s="104"/>
    </row>
    <row r="230" spans="1:10" x14ac:dyDescent="0.2">
      <c r="A230" s="104"/>
    </row>
    <row r="231" spans="1:10" x14ac:dyDescent="0.2">
      <c r="J231" s="104"/>
    </row>
  </sheetData>
  <mergeCells count="37">
    <mergeCell ref="A166:A187"/>
    <mergeCell ref="A188:A209"/>
    <mergeCell ref="G39:I39"/>
    <mergeCell ref="A56:A77"/>
    <mergeCell ref="A78:A99"/>
    <mergeCell ref="A100:A121"/>
    <mergeCell ref="A122:A143"/>
    <mergeCell ref="A144:A165"/>
    <mergeCell ref="A32:I32"/>
    <mergeCell ref="A34:I34"/>
    <mergeCell ref="J34:J55"/>
    <mergeCell ref="H35:I35"/>
    <mergeCell ref="A36:A39"/>
    <mergeCell ref="B36:I36"/>
    <mergeCell ref="B37:B39"/>
    <mergeCell ref="C37:I37"/>
    <mergeCell ref="C38:C39"/>
    <mergeCell ref="D39:F39"/>
    <mergeCell ref="A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2:I2"/>
    <mergeCell ref="H3:I3"/>
    <mergeCell ref="A4:F4"/>
    <mergeCell ref="A5:F5"/>
    <mergeCell ref="A6:F6"/>
    <mergeCell ref="A7:F7"/>
    <mergeCell ref="A9:I9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2021-05-28T11:19:28Z</dcterms:created>
  <dcterms:modified xsi:type="dcterms:W3CDTF">2021-05-28T11:19:42Z</dcterms:modified>
</cp:coreProperties>
</file>