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2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 l="1"/>
  <c r="O55" i="1"/>
  <c r="N55" i="1"/>
  <c r="M52" i="1"/>
  <c r="L52" i="1"/>
  <c r="K52" i="1"/>
  <c r="J52" i="1"/>
  <c r="I52" i="1"/>
  <c r="H52" i="1"/>
  <c r="G52" i="1"/>
  <c r="F52" i="1"/>
  <c r="E52" i="1"/>
  <c r="P51" i="1"/>
  <c r="P50" i="1"/>
  <c r="P49" i="1"/>
  <c r="P48" i="1"/>
  <c r="P47" i="1"/>
  <c r="O47" i="1"/>
  <c r="O52" i="1" s="1"/>
  <c r="N47" i="1"/>
  <c r="N52" i="1" s="1"/>
  <c r="M41" i="1"/>
  <c r="L41" i="1"/>
  <c r="K41" i="1"/>
  <c r="J41" i="1"/>
  <c r="I41" i="1"/>
  <c r="H41" i="1"/>
  <c r="G41" i="1"/>
  <c r="F41" i="1"/>
  <c r="E41" i="1"/>
  <c r="P40" i="1"/>
  <c r="O40" i="1"/>
  <c r="N40" i="1"/>
  <c r="P39" i="1"/>
  <c r="O39" i="1"/>
  <c r="N39" i="1"/>
  <c r="P38" i="1"/>
  <c r="O38" i="1"/>
  <c r="N38" i="1"/>
  <c r="M37" i="1"/>
  <c r="L37" i="1"/>
  <c r="K37" i="1"/>
  <c r="J37" i="1"/>
  <c r="I37" i="1"/>
  <c r="H37" i="1"/>
  <c r="G37" i="1"/>
  <c r="F37" i="1"/>
  <c r="E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M25" i="1"/>
  <c r="L25" i="1"/>
  <c r="K25" i="1"/>
  <c r="J25" i="1"/>
  <c r="I25" i="1"/>
  <c r="H25" i="1"/>
  <c r="G25" i="1"/>
  <c r="F25" i="1"/>
  <c r="E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M18" i="1"/>
  <c r="M43" i="1" s="1"/>
  <c r="L18" i="1"/>
  <c r="K18" i="1"/>
  <c r="J18" i="1"/>
  <c r="I18" i="1"/>
  <c r="I43" i="1" s="1"/>
  <c r="H18" i="1"/>
  <c r="G18" i="1"/>
  <c r="F18" i="1"/>
  <c r="E18" i="1"/>
  <c r="E43" i="1" s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F43" i="1" l="1"/>
  <c r="F54" i="1" s="1"/>
  <c r="J43" i="1"/>
  <c r="J54" i="1" s="1"/>
  <c r="G43" i="1"/>
  <c r="G54" i="1" s="1"/>
  <c r="O37" i="1"/>
  <c r="P37" i="1"/>
  <c r="P25" i="1"/>
  <c r="O41" i="1"/>
  <c r="K43" i="1"/>
  <c r="K54" i="1" s="1"/>
  <c r="N18" i="1"/>
  <c r="P18" i="1"/>
  <c r="H43" i="1"/>
  <c r="H54" i="1" s="1"/>
  <c r="L43" i="1"/>
  <c r="L54" i="1" s="1"/>
  <c r="N41" i="1"/>
  <c r="P41" i="1"/>
  <c r="O18" i="1"/>
  <c r="E54" i="1"/>
  <c r="I54" i="1"/>
  <c r="M54" i="1"/>
  <c r="N25" i="1"/>
  <c r="O25" i="1"/>
  <c r="O43" i="1" s="1"/>
  <c r="O54" i="1" s="1"/>
  <c r="N37" i="1"/>
  <c r="P52" i="1"/>
  <c r="P43" i="1"/>
  <c r="P54" i="1" s="1"/>
  <c r="N43" i="1" l="1"/>
  <c r="N54" i="1" s="1"/>
</calcChain>
</file>

<file path=xl/sharedStrings.xml><?xml version="1.0" encoding="utf-8"?>
<sst xmlns="http://schemas.openxmlformats.org/spreadsheetml/2006/main" count="65" uniqueCount="55">
  <si>
    <t xml:space="preserve"> Harsány Község Önkormányzata  2020. évi működési bevételei</t>
  </si>
  <si>
    <t xml:space="preserve">MINDÖSSZESEN </t>
  </si>
  <si>
    <t xml:space="preserve">     Ft-ban</t>
  </si>
  <si>
    <t xml:space="preserve">  BEVÉTELEK JOGCÍMEI</t>
  </si>
  <si>
    <t xml:space="preserve">Önkormányzat </t>
  </si>
  <si>
    <t>Polgármesteri Hivatal</t>
  </si>
  <si>
    <t>Harsányi Hárfavirág Óvoda</t>
  </si>
  <si>
    <t xml:space="preserve">Összesen </t>
  </si>
  <si>
    <t>eredeti előirányzat</t>
  </si>
  <si>
    <t>módosított előirányzat</t>
  </si>
  <si>
    <t>teljesítés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</si>
  <si>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</si>
  <si>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</si>
  <si>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</si>
  <si>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</si>
  <si>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</si>
  <si>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</si>
  <si>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>B12. Elvonások és befizetések bevételei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</si>
  <si>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</si>
  <si>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</si>
  <si>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</si>
  <si>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</si>
  <si>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</si>
  <si>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B34 Vagyoni típusú adók</t>
  </si>
  <si>
    <t>B351 értékesítési forgalmi adók</t>
  </si>
  <si>
    <t>B354 Gépjárműadó</t>
  </si>
  <si>
    <t xml:space="preserve">B355. Egyéb áruhasználati és szolgáltatási adók </t>
  </si>
  <si>
    <t xml:space="preserve">B36. Egyéb közhatalmi bevételek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</si>
  <si>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</si>
  <si>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</si>
  <si>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</si>
  <si>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</si>
  <si>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</si>
  <si>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>B405. Ellátási díjak</t>
  </si>
  <si>
    <t>B406. Kiszámlázott általános forgalmi adó</t>
  </si>
  <si>
    <t xml:space="preserve">B407. Általános forgalmi adó visszatérülése </t>
  </si>
  <si>
    <t xml:space="preserve">B408. Kamatbevételek </t>
  </si>
  <si>
    <t>B410. Biztosító által fizetett kártérítés</t>
  </si>
  <si>
    <t xml:space="preserve">B411.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</si>
  <si>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</si>
  <si>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</si>
  <si>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</si>
  <si>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B65.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</si>
  <si>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</si>
  <si>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</si>
  <si>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</si>
  <si>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</si>
  <si>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</si>
  <si>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</si>
  <si>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</si>
  <si>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</si>
  <si>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</si>
  <si>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Finanszírozási bevételek összesen (B811. … +B817.)</t>
  </si>
  <si>
    <t xml:space="preserve">MŰKÖDÉSI BEVÉTELEK MINDÖSSZESEN </t>
  </si>
  <si>
    <t>2.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</si>
</sst>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6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b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2" borderId="8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0" borderId="8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0" fontId="4" fillId="0" borderId="0" xfId="0" applyFont="1"/>
    <xf numFmtId="3" fontId="6" fillId="3" borderId="6" xfId="0" applyNumberFormat="1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3" fontId="7" fillId="0" borderId="8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6" fillId="3" borderId="6" xfId="0" applyNumberFormat="1" applyFont="1" applyFill="1" applyBorder="1"/>
    <xf numFmtId="3" fontId="6" fillId="3" borderId="7" xfId="0" applyNumberFormat="1" applyFont="1" applyFill="1" applyBorder="1"/>
    <xf numFmtId="3" fontId="6" fillId="3" borderId="8" xfId="0" applyNumberFormat="1" applyFont="1" applyFill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0" fontId="9" fillId="0" borderId="0" xfId="0" applyFont="1"/>
    <xf numFmtId="3" fontId="10" fillId="0" borderId="0" xfId="0" applyNumberFormat="1" applyFont="1"/>
    <xf numFmtId="3" fontId="0" fillId="0" borderId="0" xfId="0" applyNumberFormat="1"/>
    <xf numFmtId="3" fontId="11" fillId="0" borderId="0" xfId="0" applyNumberFormat="1" applyFont="1"/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workbookViewId="0">
      <selection activeCell="A2" sqref="A2:N2"/>
    </sheetView>
  </sheetViews>
  <sheetFormatPr defaultRowHeight="13.2" x14ac:dyDescent="0.25"/>
  <cols>
    <col min="1" max="1" width="8" customWidth="1"/>
    <col min="4" max="4" width="26.88671875" customWidth="1"/>
    <col min="5" max="6" width="11.5546875" customWidth="1"/>
    <col min="7" max="7" width="11.109375" customWidth="1"/>
    <col min="8" max="8" width="11.44140625" customWidth="1"/>
    <col min="9" max="9" width="11.33203125" customWidth="1"/>
    <col min="10" max="10" width="11.44140625" customWidth="1"/>
    <col min="11" max="16" width="11.5546875" customWidth="1"/>
    <col min="193" max="193" width="8" customWidth="1"/>
    <col min="196" max="196" width="25.109375" customWidth="1"/>
    <col min="197" max="198" width="12.88671875" customWidth="1"/>
    <col min="199" max="199" width="11.109375" customWidth="1"/>
    <col min="200" max="200" width="8.88671875" customWidth="1"/>
    <col min="201" max="201" width="9.88671875" customWidth="1"/>
    <col min="202" max="202" width="8.88671875" customWidth="1"/>
    <col min="203" max="204" width="9.44140625" customWidth="1"/>
    <col min="205" max="205" width="8.88671875" customWidth="1"/>
    <col min="206" max="206" width="8" customWidth="1"/>
    <col min="207" max="207" width="9.44140625" customWidth="1"/>
    <col min="208" max="208" width="10.88671875" customWidth="1"/>
    <col min="209" max="209" width="14.44140625" customWidth="1"/>
    <col min="210" max="210" width="13" customWidth="1"/>
    <col min="211" max="211" width="11.109375" bestFit="1" customWidth="1"/>
    <col min="212" max="212" width="10" bestFit="1" customWidth="1"/>
    <col min="449" max="449" width="8" customWidth="1"/>
    <col min="452" max="452" width="25.109375" customWidth="1"/>
    <col min="453" max="454" width="12.88671875" customWidth="1"/>
    <col min="455" max="455" width="11.109375" customWidth="1"/>
    <col min="456" max="456" width="8.88671875" customWidth="1"/>
    <col min="457" max="457" width="9.88671875" customWidth="1"/>
    <col min="458" max="458" width="8.88671875" customWidth="1"/>
    <col min="459" max="460" width="9.44140625" customWidth="1"/>
    <col min="461" max="461" width="8.88671875" customWidth="1"/>
    <col min="462" max="462" width="8" customWidth="1"/>
    <col min="463" max="463" width="9.44140625" customWidth="1"/>
    <col min="464" max="464" width="10.88671875" customWidth="1"/>
    <col min="465" max="465" width="14.44140625" customWidth="1"/>
    <col min="466" max="466" width="13" customWidth="1"/>
    <col min="467" max="467" width="11.109375" bestFit="1" customWidth="1"/>
    <col min="468" max="468" width="10" bestFit="1" customWidth="1"/>
    <col min="705" max="705" width="8" customWidth="1"/>
    <col min="708" max="708" width="25.109375" customWidth="1"/>
    <col min="709" max="710" width="12.88671875" customWidth="1"/>
    <col min="711" max="711" width="11.109375" customWidth="1"/>
    <col min="712" max="712" width="8.88671875" customWidth="1"/>
    <col min="713" max="713" width="9.88671875" customWidth="1"/>
    <col min="714" max="714" width="8.88671875" customWidth="1"/>
    <col min="715" max="716" width="9.44140625" customWidth="1"/>
    <col min="717" max="717" width="8.88671875" customWidth="1"/>
    <col min="718" max="718" width="8" customWidth="1"/>
    <col min="719" max="719" width="9.44140625" customWidth="1"/>
    <col min="720" max="720" width="10.88671875" customWidth="1"/>
    <col min="721" max="721" width="14.44140625" customWidth="1"/>
    <col min="722" max="722" width="13" customWidth="1"/>
    <col min="723" max="723" width="11.109375" bestFit="1" customWidth="1"/>
    <col min="724" max="724" width="10" bestFit="1" customWidth="1"/>
    <col min="961" max="961" width="8" customWidth="1"/>
    <col min="964" max="964" width="25.109375" customWidth="1"/>
    <col min="965" max="966" width="12.88671875" customWidth="1"/>
    <col min="967" max="967" width="11.109375" customWidth="1"/>
    <col min="968" max="968" width="8.88671875" customWidth="1"/>
    <col min="969" max="969" width="9.88671875" customWidth="1"/>
    <col min="970" max="970" width="8.88671875" customWidth="1"/>
    <col min="971" max="972" width="9.44140625" customWidth="1"/>
    <col min="973" max="973" width="8.88671875" customWidth="1"/>
    <col min="974" max="974" width="8" customWidth="1"/>
    <col min="975" max="975" width="9.44140625" customWidth="1"/>
    <col min="976" max="976" width="10.88671875" customWidth="1"/>
    <col min="977" max="977" width="14.44140625" customWidth="1"/>
    <col min="978" max="978" width="13" customWidth="1"/>
    <col min="979" max="979" width="11.109375" bestFit="1" customWidth="1"/>
    <col min="980" max="980" width="10" bestFit="1" customWidth="1"/>
    <col min="1217" max="1217" width="8" customWidth="1"/>
    <col min="1220" max="1220" width="25.109375" customWidth="1"/>
    <col min="1221" max="1222" width="12.88671875" customWidth="1"/>
    <col min="1223" max="1223" width="11.109375" customWidth="1"/>
    <col min="1224" max="1224" width="8.88671875" customWidth="1"/>
    <col min="1225" max="1225" width="9.88671875" customWidth="1"/>
    <col min="1226" max="1226" width="8.88671875" customWidth="1"/>
    <col min="1227" max="1228" width="9.44140625" customWidth="1"/>
    <col min="1229" max="1229" width="8.88671875" customWidth="1"/>
    <col min="1230" max="1230" width="8" customWidth="1"/>
    <col min="1231" max="1231" width="9.44140625" customWidth="1"/>
    <col min="1232" max="1232" width="10.88671875" customWidth="1"/>
    <col min="1233" max="1233" width="14.44140625" customWidth="1"/>
    <col min="1234" max="1234" width="13" customWidth="1"/>
    <col min="1235" max="1235" width="11.109375" bestFit="1" customWidth="1"/>
    <col min="1236" max="1236" width="10" bestFit="1" customWidth="1"/>
    <col min="1473" max="1473" width="8" customWidth="1"/>
    <col min="1476" max="1476" width="25.109375" customWidth="1"/>
    <col min="1477" max="1478" width="12.88671875" customWidth="1"/>
    <col min="1479" max="1479" width="11.109375" customWidth="1"/>
    <col min="1480" max="1480" width="8.88671875" customWidth="1"/>
    <col min="1481" max="1481" width="9.88671875" customWidth="1"/>
    <col min="1482" max="1482" width="8.88671875" customWidth="1"/>
    <col min="1483" max="1484" width="9.44140625" customWidth="1"/>
    <col min="1485" max="1485" width="8.88671875" customWidth="1"/>
    <col min="1486" max="1486" width="8" customWidth="1"/>
    <col min="1487" max="1487" width="9.44140625" customWidth="1"/>
    <col min="1488" max="1488" width="10.88671875" customWidth="1"/>
    <col min="1489" max="1489" width="14.44140625" customWidth="1"/>
    <col min="1490" max="1490" width="13" customWidth="1"/>
    <col min="1491" max="1491" width="11.109375" bestFit="1" customWidth="1"/>
    <col min="1492" max="1492" width="10" bestFit="1" customWidth="1"/>
    <col min="1729" max="1729" width="8" customWidth="1"/>
    <col min="1732" max="1732" width="25.109375" customWidth="1"/>
    <col min="1733" max="1734" width="12.88671875" customWidth="1"/>
    <col min="1735" max="1735" width="11.109375" customWidth="1"/>
    <col min="1736" max="1736" width="8.88671875" customWidth="1"/>
    <col min="1737" max="1737" width="9.88671875" customWidth="1"/>
    <col min="1738" max="1738" width="8.88671875" customWidth="1"/>
    <col min="1739" max="1740" width="9.44140625" customWidth="1"/>
    <col min="1741" max="1741" width="8.88671875" customWidth="1"/>
    <col min="1742" max="1742" width="8" customWidth="1"/>
    <col min="1743" max="1743" width="9.44140625" customWidth="1"/>
    <col min="1744" max="1744" width="10.88671875" customWidth="1"/>
    <col min="1745" max="1745" width="14.44140625" customWidth="1"/>
    <col min="1746" max="1746" width="13" customWidth="1"/>
    <col min="1747" max="1747" width="11.109375" bestFit="1" customWidth="1"/>
    <col min="1748" max="1748" width="10" bestFit="1" customWidth="1"/>
    <col min="1985" max="1985" width="8" customWidth="1"/>
    <col min="1988" max="1988" width="25.109375" customWidth="1"/>
    <col min="1989" max="1990" width="12.88671875" customWidth="1"/>
    <col min="1991" max="1991" width="11.109375" customWidth="1"/>
    <col min="1992" max="1992" width="8.88671875" customWidth="1"/>
    <col min="1993" max="1993" width="9.88671875" customWidth="1"/>
    <col min="1994" max="1994" width="8.88671875" customWidth="1"/>
    <col min="1995" max="1996" width="9.44140625" customWidth="1"/>
    <col min="1997" max="1997" width="8.88671875" customWidth="1"/>
    <col min="1998" max="1998" width="8" customWidth="1"/>
    <col min="1999" max="1999" width="9.44140625" customWidth="1"/>
    <col min="2000" max="2000" width="10.88671875" customWidth="1"/>
    <col min="2001" max="2001" width="14.44140625" customWidth="1"/>
    <col min="2002" max="2002" width="13" customWidth="1"/>
    <col min="2003" max="2003" width="11.109375" bestFit="1" customWidth="1"/>
    <col min="2004" max="2004" width="10" bestFit="1" customWidth="1"/>
    <col min="2241" max="2241" width="8" customWidth="1"/>
    <col min="2244" max="2244" width="25.109375" customWidth="1"/>
    <col min="2245" max="2246" width="12.88671875" customWidth="1"/>
    <col min="2247" max="2247" width="11.109375" customWidth="1"/>
    <col min="2248" max="2248" width="8.88671875" customWidth="1"/>
    <col min="2249" max="2249" width="9.88671875" customWidth="1"/>
    <col min="2250" max="2250" width="8.88671875" customWidth="1"/>
    <col min="2251" max="2252" width="9.44140625" customWidth="1"/>
    <col min="2253" max="2253" width="8.88671875" customWidth="1"/>
    <col min="2254" max="2254" width="8" customWidth="1"/>
    <col min="2255" max="2255" width="9.44140625" customWidth="1"/>
    <col min="2256" max="2256" width="10.88671875" customWidth="1"/>
    <col min="2257" max="2257" width="14.44140625" customWidth="1"/>
    <col min="2258" max="2258" width="13" customWidth="1"/>
    <col min="2259" max="2259" width="11.109375" bestFit="1" customWidth="1"/>
    <col min="2260" max="2260" width="10" bestFit="1" customWidth="1"/>
    <col min="2497" max="2497" width="8" customWidth="1"/>
    <col min="2500" max="2500" width="25.109375" customWidth="1"/>
    <col min="2501" max="2502" width="12.88671875" customWidth="1"/>
    <col min="2503" max="2503" width="11.109375" customWidth="1"/>
    <col min="2504" max="2504" width="8.88671875" customWidth="1"/>
    <col min="2505" max="2505" width="9.88671875" customWidth="1"/>
    <col min="2506" max="2506" width="8.88671875" customWidth="1"/>
    <col min="2507" max="2508" width="9.44140625" customWidth="1"/>
    <col min="2509" max="2509" width="8.88671875" customWidth="1"/>
    <col min="2510" max="2510" width="8" customWidth="1"/>
    <col min="2511" max="2511" width="9.44140625" customWidth="1"/>
    <col min="2512" max="2512" width="10.88671875" customWidth="1"/>
    <col min="2513" max="2513" width="14.44140625" customWidth="1"/>
    <col min="2514" max="2514" width="13" customWidth="1"/>
    <col min="2515" max="2515" width="11.109375" bestFit="1" customWidth="1"/>
    <col min="2516" max="2516" width="10" bestFit="1" customWidth="1"/>
    <col min="2753" max="2753" width="8" customWidth="1"/>
    <col min="2756" max="2756" width="25.109375" customWidth="1"/>
    <col min="2757" max="2758" width="12.88671875" customWidth="1"/>
    <col min="2759" max="2759" width="11.109375" customWidth="1"/>
    <col min="2760" max="2760" width="8.88671875" customWidth="1"/>
    <col min="2761" max="2761" width="9.88671875" customWidth="1"/>
    <col min="2762" max="2762" width="8.88671875" customWidth="1"/>
    <col min="2763" max="2764" width="9.44140625" customWidth="1"/>
    <col min="2765" max="2765" width="8.88671875" customWidth="1"/>
    <col min="2766" max="2766" width="8" customWidth="1"/>
    <col min="2767" max="2767" width="9.44140625" customWidth="1"/>
    <col min="2768" max="2768" width="10.88671875" customWidth="1"/>
    <col min="2769" max="2769" width="14.44140625" customWidth="1"/>
    <col min="2770" max="2770" width="13" customWidth="1"/>
    <col min="2771" max="2771" width="11.109375" bestFit="1" customWidth="1"/>
    <col min="2772" max="2772" width="10" bestFit="1" customWidth="1"/>
    <col min="3009" max="3009" width="8" customWidth="1"/>
    <col min="3012" max="3012" width="25.109375" customWidth="1"/>
    <col min="3013" max="3014" width="12.88671875" customWidth="1"/>
    <col min="3015" max="3015" width="11.109375" customWidth="1"/>
    <col min="3016" max="3016" width="8.88671875" customWidth="1"/>
    <col min="3017" max="3017" width="9.88671875" customWidth="1"/>
    <col min="3018" max="3018" width="8.88671875" customWidth="1"/>
    <col min="3019" max="3020" width="9.44140625" customWidth="1"/>
    <col min="3021" max="3021" width="8.88671875" customWidth="1"/>
    <col min="3022" max="3022" width="8" customWidth="1"/>
    <col min="3023" max="3023" width="9.44140625" customWidth="1"/>
    <col min="3024" max="3024" width="10.88671875" customWidth="1"/>
    <col min="3025" max="3025" width="14.44140625" customWidth="1"/>
    <col min="3026" max="3026" width="13" customWidth="1"/>
    <col min="3027" max="3027" width="11.109375" bestFit="1" customWidth="1"/>
    <col min="3028" max="3028" width="10" bestFit="1" customWidth="1"/>
    <col min="3265" max="3265" width="8" customWidth="1"/>
    <col min="3268" max="3268" width="25.109375" customWidth="1"/>
    <col min="3269" max="3270" width="12.88671875" customWidth="1"/>
    <col min="3271" max="3271" width="11.109375" customWidth="1"/>
    <col min="3272" max="3272" width="8.88671875" customWidth="1"/>
    <col min="3273" max="3273" width="9.88671875" customWidth="1"/>
    <col min="3274" max="3274" width="8.88671875" customWidth="1"/>
    <col min="3275" max="3276" width="9.44140625" customWidth="1"/>
    <col min="3277" max="3277" width="8.88671875" customWidth="1"/>
    <col min="3278" max="3278" width="8" customWidth="1"/>
    <col min="3279" max="3279" width="9.44140625" customWidth="1"/>
    <col min="3280" max="3280" width="10.88671875" customWidth="1"/>
    <col min="3281" max="3281" width="14.44140625" customWidth="1"/>
    <col min="3282" max="3282" width="13" customWidth="1"/>
    <col min="3283" max="3283" width="11.109375" bestFit="1" customWidth="1"/>
    <col min="3284" max="3284" width="10" bestFit="1" customWidth="1"/>
    <col min="3521" max="3521" width="8" customWidth="1"/>
    <col min="3524" max="3524" width="25.109375" customWidth="1"/>
    <col min="3525" max="3526" width="12.88671875" customWidth="1"/>
    <col min="3527" max="3527" width="11.109375" customWidth="1"/>
    <col min="3528" max="3528" width="8.88671875" customWidth="1"/>
    <col min="3529" max="3529" width="9.88671875" customWidth="1"/>
    <col min="3530" max="3530" width="8.88671875" customWidth="1"/>
    <col min="3531" max="3532" width="9.44140625" customWidth="1"/>
    <col min="3533" max="3533" width="8.88671875" customWidth="1"/>
    <col min="3534" max="3534" width="8" customWidth="1"/>
    <col min="3535" max="3535" width="9.44140625" customWidth="1"/>
    <col min="3536" max="3536" width="10.88671875" customWidth="1"/>
    <col min="3537" max="3537" width="14.44140625" customWidth="1"/>
    <col min="3538" max="3538" width="13" customWidth="1"/>
    <col min="3539" max="3539" width="11.109375" bestFit="1" customWidth="1"/>
    <col min="3540" max="3540" width="10" bestFit="1" customWidth="1"/>
    <col min="3777" max="3777" width="8" customWidth="1"/>
    <col min="3780" max="3780" width="25.109375" customWidth="1"/>
    <col min="3781" max="3782" width="12.88671875" customWidth="1"/>
    <col min="3783" max="3783" width="11.109375" customWidth="1"/>
    <col min="3784" max="3784" width="8.88671875" customWidth="1"/>
    <col min="3785" max="3785" width="9.88671875" customWidth="1"/>
    <col min="3786" max="3786" width="8.88671875" customWidth="1"/>
    <col min="3787" max="3788" width="9.44140625" customWidth="1"/>
    <col min="3789" max="3789" width="8.88671875" customWidth="1"/>
    <col min="3790" max="3790" width="8" customWidth="1"/>
    <col min="3791" max="3791" width="9.44140625" customWidth="1"/>
    <col min="3792" max="3792" width="10.88671875" customWidth="1"/>
    <col min="3793" max="3793" width="14.44140625" customWidth="1"/>
    <col min="3794" max="3794" width="13" customWidth="1"/>
    <col min="3795" max="3795" width="11.109375" bestFit="1" customWidth="1"/>
    <col min="3796" max="3796" width="10" bestFit="1" customWidth="1"/>
    <col min="4033" max="4033" width="8" customWidth="1"/>
    <col min="4036" max="4036" width="25.109375" customWidth="1"/>
    <col min="4037" max="4038" width="12.88671875" customWidth="1"/>
    <col min="4039" max="4039" width="11.109375" customWidth="1"/>
    <col min="4040" max="4040" width="8.88671875" customWidth="1"/>
    <col min="4041" max="4041" width="9.88671875" customWidth="1"/>
    <col min="4042" max="4042" width="8.88671875" customWidth="1"/>
    <col min="4043" max="4044" width="9.44140625" customWidth="1"/>
    <col min="4045" max="4045" width="8.88671875" customWidth="1"/>
    <col min="4046" max="4046" width="8" customWidth="1"/>
    <col min="4047" max="4047" width="9.44140625" customWidth="1"/>
    <col min="4048" max="4048" width="10.88671875" customWidth="1"/>
    <col min="4049" max="4049" width="14.44140625" customWidth="1"/>
    <col min="4050" max="4050" width="13" customWidth="1"/>
    <col min="4051" max="4051" width="11.109375" bestFit="1" customWidth="1"/>
    <col min="4052" max="4052" width="10" bestFit="1" customWidth="1"/>
    <col min="4289" max="4289" width="8" customWidth="1"/>
    <col min="4292" max="4292" width="25.109375" customWidth="1"/>
    <col min="4293" max="4294" width="12.88671875" customWidth="1"/>
    <col min="4295" max="4295" width="11.109375" customWidth="1"/>
    <col min="4296" max="4296" width="8.88671875" customWidth="1"/>
    <col min="4297" max="4297" width="9.88671875" customWidth="1"/>
    <col min="4298" max="4298" width="8.88671875" customWidth="1"/>
    <col min="4299" max="4300" width="9.44140625" customWidth="1"/>
    <col min="4301" max="4301" width="8.88671875" customWidth="1"/>
    <col min="4302" max="4302" width="8" customWidth="1"/>
    <col min="4303" max="4303" width="9.44140625" customWidth="1"/>
    <col min="4304" max="4304" width="10.88671875" customWidth="1"/>
    <col min="4305" max="4305" width="14.44140625" customWidth="1"/>
    <col min="4306" max="4306" width="13" customWidth="1"/>
    <col min="4307" max="4307" width="11.109375" bestFit="1" customWidth="1"/>
    <col min="4308" max="4308" width="10" bestFit="1" customWidth="1"/>
    <col min="4545" max="4545" width="8" customWidth="1"/>
    <col min="4548" max="4548" width="25.109375" customWidth="1"/>
    <col min="4549" max="4550" width="12.88671875" customWidth="1"/>
    <col min="4551" max="4551" width="11.109375" customWidth="1"/>
    <col min="4552" max="4552" width="8.88671875" customWidth="1"/>
    <col min="4553" max="4553" width="9.88671875" customWidth="1"/>
    <col min="4554" max="4554" width="8.88671875" customWidth="1"/>
    <col min="4555" max="4556" width="9.44140625" customWidth="1"/>
    <col min="4557" max="4557" width="8.88671875" customWidth="1"/>
    <col min="4558" max="4558" width="8" customWidth="1"/>
    <col min="4559" max="4559" width="9.44140625" customWidth="1"/>
    <col min="4560" max="4560" width="10.88671875" customWidth="1"/>
    <col min="4561" max="4561" width="14.44140625" customWidth="1"/>
    <col min="4562" max="4562" width="13" customWidth="1"/>
    <col min="4563" max="4563" width="11.109375" bestFit="1" customWidth="1"/>
    <col min="4564" max="4564" width="10" bestFit="1" customWidth="1"/>
    <col min="4801" max="4801" width="8" customWidth="1"/>
    <col min="4804" max="4804" width="25.109375" customWidth="1"/>
    <col min="4805" max="4806" width="12.88671875" customWidth="1"/>
    <col min="4807" max="4807" width="11.109375" customWidth="1"/>
    <col min="4808" max="4808" width="8.88671875" customWidth="1"/>
    <col min="4809" max="4809" width="9.88671875" customWidth="1"/>
    <col min="4810" max="4810" width="8.88671875" customWidth="1"/>
    <col min="4811" max="4812" width="9.44140625" customWidth="1"/>
    <col min="4813" max="4813" width="8.88671875" customWidth="1"/>
    <col min="4814" max="4814" width="8" customWidth="1"/>
    <col min="4815" max="4815" width="9.44140625" customWidth="1"/>
    <col min="4816" max="4816" width="10.88671875" customWidth="1"/>
    <col min="4817" max="4817" width="14.44140625" customWidth="1"/>
    <col min="4818" max="4818" width="13" customWidth="1"/>
    <col min="4819" max="4819" width="11.109375" bestFit="1" customWidth="1"/>
    <col min="4820" max="4820" width="10" bestFit="1" customWidth="1"/>
    <col min="5057" max="5057" width="8" customWidth="1"/>
    <col min="5060" max="5060" width="25.109375" customWidth="1"/>
    <col min="5061" max="5062" width="12.88671875" customWidth="1"/>
    <col min="5063" max="5063" width="11.109375" customWidth="1"/>
    <col min="5064" max="5064" width="8.88671875" customWidth="1"/>
    <col min="5065" max="5065" width="9.88671875" customWidth="1"/>
    <col min="5066" max="5066" width="8.88671875" customWidth="1"/>
    <col min="5067" max="5068" width="9.44140625" customWidth="1"/>
    <col min="5069" max="5069" width="8.88671875" customWidth="1"/>
    <col min="5070" max="5070" width="8" customWidth="1"/>
    <col min="5071" max="5071" width="9.44140625" customWidth="1"/>
    <col min="5072" max="5072" width="10.88671875" customWidth="1"/>
    <col min="5073" max="5073" width="14.44140625" customWidth="1"/>
    <col min="5074" max="5074" width="13" customWidth="1"/>
    <col min="5075" max="5075" width="11.109375" bestFit="1" customWidth="1"/>
    <col min="5076" max="5076" width="10" bestFit="1" customWidth="1"/>
    <col min="5313" max="5313" width="8" customWidth="1"/>
    <col min="5316" max="5316" width="25.109375" customWidth="1"/>
    <col min="5317" max="5318" width="12.88671875" customWidth="1"/>
    <col min="5319" max="5319" width="11.109375" customWidth="1"/>
    <col min="5320" max="5320" width="8.88671875" customWidth="1"/>
    <col min="5321" max="5321" width="9.88671875" customWidth="1"/>
    <col min="5322" max="5322" width="8.88671875" customWidth="1"/>
    <col min="5323" max="5324" width="9.44140625" customWidth="1"/>
    <col min="5325" max="5325" width="8.88671875" customWidth="1"/>
    <col min="5326" max="5326" width="8" customWidth="1"/>
    <col min="5327" max="5327" width="9.44140625" customWidth="1"/>
    <col min="5328" max="5328" width="10.88671875" customWidth="1"/>
    <col min="5329" max="5329" width="14.44140625" customWidth="1"/>
    <col min="5330" max="5330" width="13" customWidth="1"/>
    <col min="5331" max="5331" width="11.109375" bestFit="1" customWidth="1"/>
    <col min="5332" max="5332" width="10" bestFit="1" customWidth="1"/>
    <col min="5569" max="5569" width="8" customWidth="1"/>
    <col min="5572" max="5572" width="25.109375" customWidth="1"/>
    <col min="5573" max="5574" width="12.88671875" customWidth="1"/>
    <col min="5575" max="5575" width="11.109375" customWidth="1"/>
    <col min="5576" max="5576" width="8.88671875" customWidth="1"/>
    <col min="5577" max="5577" width="9.88671875" customWidth="1"/>
    <col min="5578" max="5578" width="8.88671875" customWidth="1"/>
    <col min="5579" max="5580" width="9.44140625" customWidth="1"/>
    <col min="5581" max="5581" width="8.88671875" customWidth="1"/>
    <col min="5582" max="5582" width="8" customWidth="1"/>
    <col min="5583" max="5583" width="9.44140625" customWidth="1"/>
    <col min="5584" max="5584" width="10.88671875" customWidth="1"/>
    <col min="5585" max="5585" width="14.44140625" customWidth="1"/>
    <col min="5586" max="5586" width="13" customWidth="1"/>
    <col min="5587" max="5587" width="11.109375" bestFit="1" customWidth="1"/>
    <col min="5588" max="5588" width="10" bestFit="1" customWidth="1"/>
    <col min="5825" max="5825" width="8" customWidth="1"/>
    <col min="5828" max="5828" width="25.109375" customWidth="1"/>
    <col min="5829" max="5830" width="12.88671875" customWidth="1"/>
    <col min="5831" max="5831" width="11.109375" customWidth="1"/>
    <col min="5832" max="5832" width="8.88671875" customWidth="1"/>
    <col min="5833" max="5833" width="9.88671875" customWidth="1"/>
    <col min="5834" max="5834" width="8.88671875" customWidth="1"/>
    <col min="5835" max="5836" width="9.44140625" customWidth="1"/>
    <col min="5837" max="5837" width="8.88671875" customWidth="1"/>
    <col min="5838" max="5838" width="8" customWidth="1"/>
    <col min="5839" max="5839" width="9.44140625" customWidth="1"/>
    <col min="5840" max="5840" width="10.88671875" customWidth="1"/>
    <col min="5841" max="5841" width="14.44140625" customWidth="1"/>
    <col min="5842" max="5842" width="13" customWidth="1"/>
    <col min="5843" max="5843" width="11.109375" bestFit="1" customWidth="1"/>
    <col min="5844" max="5844" width="10" bestFit="1" customWidth="1"/>
    <col min="6081" max="6081" width="8" customWidth="1"/>
    <col min="6084" max="6084" width="25.109375" customWidth="1"/>
    <col min="6085" max="6086" width="12.88671875" customWidth="1"/>
    <col min="6087" max="6087" width="11.109375" customWidth="1"/>
    <col min="6088" max="6088" width="8.88671875" customWidth="1"/>
    <col min="6089" max="6089" width="9.88671875" customWidth="1"/>
    <col min="6090" max="6090" width="8.88671875" customWidth="1"/>
    <col min="6091" max="6092" width="9.44140625" customWidth="1"/>
    <col min="6093" max="6093" width="8.88671875" customWidth="1"/>
    <col min="6094" max="6094" width="8" customWidth="1"/>
    <col min="6095" max="6095" width="9.44140625" customWidth="1"/>
    <col min="6096" max="6096" width="10.88671875" customWidth="1"/>
    <col min="6097" max="6097" width="14.44140625" customWidth="1"/>
    <col min="6098" max="6098" width="13" customWidth="1"/>
    <col min="6099" max="6099" width="11.109375" bestFit="1" customWidth="1"/>
    <col min="6100" max="6100" width="10" bestFit="1" customWidth="1"/>
    <col min="6337" max="6337" width="8" customWidth="1"/>
    <col min="6340" max="6340" width="25.109375" customWidth="1"/>
    <col min="6341" max="6342" width="12.88671875" customWidth="1"/>
    <col min="6343" max="6343" width="11.109375" customWidth="1"/>
    <col min="6344" max="6344" width="8.88671875" customWidth="1"/>
    <col min="6345" max="6345" width="9.88671875" customWidth="1"/>
    <col min="6346" max="6346" width="8.88671875" customWidth="1"/>
    <col min="6347" max="6348" width="9.44140625" customWidth="1"/>
    <col min="6349" max="6349" width="8.88671875" customWidth="1"/>
    <col min="6350" max="6350" width="8" customWidth="1"/>
    <col min="6351" max="6351" width="9.44140625" customWidth="1"/>
    <col min="6352" max="6352" width="10.88671875" customWidth="1"/>
    <col min="6353" max="6353" width="14.44140625" customWidth="1"/>
    <col min="6354" max="6354" width="13" customWidth="1"/>
    <col min="6355" max="6355" width="11.109375" bestFit="1" customWidth="1"/>
    <col min="6356" max="6356" width="10" bestFit="1" customWidth="1"/>
    <col min="6593" max="6593" width="8" customWidth="1"/>
    <col min="6596" max="6596" width="25.109375" customWidth="1"/>
    <col min="6597" max="6598" width="12.88671875" customWidth="1"/>
    <col min="6599" max="6599" width="11.109375" customWidth="1"/>
    <col min="6600" max="6600" width="8.88671875" customWidth="1"/>
    <col min="6601" max="6601" width="9.88671875" customWidth="1"/>
    <col min="6602" max="6602" width="8.88671875" customWidth="1"/>
    <col min="6603" max="6604" width="9.44140625" customWidth="1"/>
    <col min="6605" max="6605" width="8.88671875" customWidth="1"/>
    <col min="6606" max="6606" width="8" customWidth="1"/>
    <col min="6607" max="6607" width="9.44140625" customWidth="1"/>
    <col min="6608" max="6608" width="10.88671875" customWidth="1"/>
    <col min="6609" max="6609" width="14.44140625" customWidth="1"/>
    <col min="6610" max="6610" width="13" customWidth="1"/>
    <col min="6611" max="6611" width="11.109375" bestFit="1" customWidth="1"/>
    <col min="6612" max="6612" width="10" bestFit="1" customWidth="1"/>
    <col min="6849" max="6849" width="8" customWidth="1"/>
    <col min="6852" max="6852" width="25.109375" customWidth="1"/>
    <col min="6853" max="6854" width="12.88671875" customWidth="1"/>
    <col min="6855" max="6855" width="11.109375" customWidth="1"/>
    <col min="6856" max="6856" width="8.88671875" customWidth="1"/>
    <col min="6857" max="6857" width="9.88671875" customWidth="1"/>
    <col min="6858" max="6858" width="8.88671875" customWidth="1"/>
    <col min="6859" max="6860" width="9.44140625" customWidth="1"/>
    <col min="6861" max="6861" width="8.88671875" customWidth="1"/>
    <col min="6862" max="6862" width="8" customWidth="1"/>
    <col min="6863" max="6863" width="9.44140625" customWidth="1"/>
    <col min="6864" max="6864" width="10.88671875" customWidth="1"/>
    <col min="6865" max="6865" width="14.44140625" customWidth="1"/>
    <col min="6866" max="6866" width="13" customWidth="1"/>
    <col min="6867" max="6867" width="11.109375" bestFit="1" customWidth="1"/>
    <col min="6868" max="6868" width="10" bestFit="1" customWidth="1"/>
    <col min="7105" max="7105" width="8" customWidth="1"/>
    <col min="7108" max="7108" width="25.109375" customWidth="1"/>
    <col min="7109" max="7110" width="12.88671875" customWidth="1"/>
    <col min="7111" max="7111" width="11.109375" customWidth="1"/>
    <col min="7112" max="7112" width="8.88671875" customWidth="1"/>
    <col min="7113" max="7113" width="9.88671875" customWidth="1"/>
    <col min="7114" max="7114" width="8.88671875" customWidth="1"/>
    <col min="7115" max="7116" width="9.44140625" customWidth="1"/>
    <col min="7117" max="7117" width="8.88671875" customWidth="1"/>
    <col min="7118" max="7118" width="8" customWidth="1"/>
    <col min="7119" max="7119" width="9.44140625" customWidth="1"/>
    <col min="7120" max="7120" width="10.88671875" customWidth="1"/>
    <col min="7121" max="7121" width="14.44140625" customWidth="1"/>
    <col min="7122" max="7122" width="13" customWidth="1"/>
    <col min="7123" max="7123" width="11.109375" bestFit="1" customWidth="1"/>
    <col min="7124" max="7124" width="10" bestFit="1" customWidth="1"/>
    <col min="7361" max="7361" width="8" customWidth="1"/>
    <col min="7364" max="7364" width="25.109375" customWidth="1"/>
    <col min="7365" max="7366" width="12.88671875" customWidth="1"/>
    <col min="7367" max="7367" width="11.109375" customWidth="1"/>
    <col min="7368" max="7368" width="8.88671875" customWidth="1"/>
    <col min="7369" max="7369" width="9.88671875" customWidth="1"/>
    <col min="7370" max="7370" width="8.88671875" customWidth="1"/>
    <col min="7371" max="7372" width="9.44140625" customWidth="1"/>
    <col min="7373" max="7373" width="8.88671875" customWidth="1"/>
    <col min="7374" max="7374" width="8" customWidth="1"/>
    <col min="7375" max="7375" width="9.44140625" customWidth="1"/>
    <col min="7376" max="7376" width="10.88671875" customWidth="1"/>
    <col min="7377" max="7377" width="14.44140625" customWidth="1"/>
    <col min="7378" max="7378" width="13" customWidth="1"/>
    <col min="7379" max="7379" width="11.109375" bestFit="1" customWidth="1"/>
    <col min="7380" max="7380" width="10" bestFit="1" customWidth="1"/>
    <col min="7617" max="7617" width="8" customWidth="1"/>
    <col min="7620" max="7620" width="25.109375" customWidth="1"/>
    <col min="7621" max="7622" width="12.88671875" customWidth="1"/>
    <col min="7623" max="7623" width="11.109375" customWidth="1"/>
    <col min="7624" max="7624" width="8.88671875" customWidth="1"/>
    <col min="7625" max="7625" width="9.88671875" customWidth="1"/>
    <col min="7626" max="7626" width="8.88671875" customWidth="1"/>
    <col min="7627" max="7628" width="9.44140625" customWidth="1"/>
    <col min="7629" max="7629" width="8.88671875" customWidth="1"/>
    <col min="7630" max="7630" width="8" customWidth="1"/>
    <col min="7631" max="7631" width="9.44140625" customWidth="1"/>
    <col min="7632" max="7632" width="10.88671875" customWidth="1"/>
    <col min="7633" max="7633" width="14.44140625" customWidth="1"/>
    <col min="7634" max="7634" width="13" customWidth="1"/>
    <col min="7635" max="7635" width="11.109375" bestFit="1" customWidth="1"/>
    <col min="7636" max="7636" width="10" bestFit="1" customWidth="1"/>
    <col min="7873" max="7873" width="8" customWidth="1"/>
    <col min="7876" max="7876" width="25.109375" customWidth="1"/>
    <col min="7877" max="7878" width="12.88671875" customWidth="1"/>
    <col min="7879" max="7879" width="11.109375" customWidth="1"/>
    <col min="7880" max="7880" width="8.88671875" customWidth="1"/>
    <col min="7881" max="7881" width="9.88671875" customWidth="1"/>
    <col min="7882" max="7882" width="8.88671875" customWidth="1"/>
    <col min="7883" max="7884" width="9.44140625" customWidth="1"/>
    <col min="7885" max="7885" width="8.88671875" customWidth="1"/>
    <col min="7886" max="7886" width="8" customWidth="1"/>
    <col min="7887" max="7887" width="9.44140625" customWidth="1"/>
    <col min="7888" max="7888" width="10.88671875" customWidth="1"/>
    <col min="7889" max="7889" width="14.44140625" customWidth="1"/>
    <col min="7890" max="7890" width="13" customWidth="1"/>
    <col min="7891" max="7891" width="11.109375" bestFit="1" customWidth="1"/>
    <col min="7892" max="7892" width="10" bestFit="1" customWidth="1"/>
    <col min="8129" max="8129" width="8" customWidth="1"/>
    <col min="8132" max="8132" width="25.109375" customWidth="1"/>
    <col min="8133" max="8134" width="12.88671875" customWidth="1"/>
    <col min="8135" max="8135" width="11.109375" customWidth="1"/>
    <col min="8136" max="8136" width="8.88671875" customWidth="1"/>
    <col min="8137" max="8137" width="9.88671875" customWidth="1"/>
    <col min="8138" max="8138" width="8.88671875" customWidth="1"/>
    <col min="8139" max="8140" width="9.44140625" customWidth="1"/>
    <col min="8141" max="8141" width="8.88671875" customWidth="1"/>
    <col min="8142" max="8142" width="8" customWidth="1"/>
    <col min="8143" max="8143" width="9.44140625" customWidth="1"/>
    <col min="8144" max="8144" width="10.88671875" customWidth="1"/>
    <col min="8145" max="8145" width="14.44140625" customWidth="1"/>
    <col min="8146" max="8146" width="13" customWidth="1"/>
    <col min="8147" max="8147" width="11.109375" bestFit="1" customWidth="1"/>
    <col min="8148" max="8148" width="10" bestFit="1" customWidth="1"/>
    <col min="8385" max="8385" width="8" customWidth="1"/>
    <col min="8388" max="8388" width="25.109375" customWidth="1"/>
    <col min="8389" max="8390" width="12.88671875" customWidth="1"/>
    <col min="8391" max="8391" width="11.109375" customWidth="1"/>
    <col min="8392" max="8392" width="8.88671875" customWidth="1"/>
    <col min="8393" max="8393" width="9.88671875" customWidth="1"/>
    <col min="8394" max="8394" width="8.88671875" customWidth="1"/>
    <col min="8395" max="8396" width="9.44140625" customWidth="1"/>
    <col min="8397" max="8397" width="8.88671875" customWidth="1"/>
    <col min="8398" max="8398" width="8" customWidth="1"/>
    <col min="8399" max="8399" width="9.44140625" customWidth="1"/>
    <col min="8400" max="8400" width="10.88671875" customWidth="1"/>
    <col min="8401" max="8401" width="14.44140625" customWidth="1"/>
    <col min="8402" max="8402" width="13" customWidth="1"/>
    <col min="8403" max="8403" width="11.109375" bestFit="1" customWidth="1"/>
    <col min="8404" max="8404" width="10" bestFit="1" customWidth="1"/>
    <col min="8641" max="8641" width="8" customWidth="1"/>
    <col min="8644" max="8644" width="25.109375" customWidth="1"/>
    <col min="8645" max="8646" width="12.88671875" customWidth="1"/>
    <col min="8647" max="8647" width="11.109375" customWidth="1"/>
    <col min="8648" max="8648" width="8.88671875" customWidth="1"/>
    <col min="8649" max="8649" width="9.88671875" customWidth="1"/>
    <col min="8650" max="8650" width="8.88671875" customWidth="1"/>
    <col min="8651" max="8652" width="9.44140625" customWidth="1"/>
    <col min="8653" max="8653" width="8.88671875" customWidth="1"/>
    <col min="8654" max="8654" width="8" customWidth="1"/>
    <col min="8655" max="8655" width="9.44140625" customWidth="1"/>
    <col min="8656" max="8656" width="10.88671875" customWidth="1"/>
    <col min="8657" max="8657" width="14.44140625" customWidth="1"/>
    <col min="8658" max="8658" width="13" customWidth="1"/>
    <col min="8659" max="8659" width="11.109375" bestFit="1" customWidth="1"/>
    <col min="8660" max="8660" width="10" bestFit="1" customWidth="1"/>
    <col min="8897" max="8897" width="8" customWidth="1"/>
    <col min="8900" max="8900" width="25.109375" customWidth="1"/>
    <col min="8901" max="8902" width="12.88671875" customWidth="1"/>
    <col min="8903" max="8903" width="11.109375" customWidth="1"/>
    <col min="8904" max="8904" width="8.88671875" customWidth="1"/>
    <col min="8905" max="8905" width="9.88671875" customWidth="1"/>
    <col min="8906" max="8906" width="8.88671875" customWidth="1"/>
    <col min="8907" max="8908" width="9.44140625" customWidth="1"/>
    <col min="8909" max="8909" width="8.88671875" customWidth="1"/>
    <col min="8910" max="8910" width="8" customWidth="1"/>
    <col min="8911" max="8911" width="9.44140625" customWidth="1"/>
    <col min="8912" max="8912" width="10.88671875" customWidth="1"/>
    <col min="8913" max="8913" width="14.44140625" customWidth="1"/>
    <col min="8914" max="8914" width="13" customWidth="1"/>
    <col min="8915" max="8915" width="11.109375" bestFit="1" customWidth="1"/>
    <col min="8916" max="8916" width="10" bestFit="1" customWidth="1"/>
    <col min="9153" max="9153" width="8" customWidth="1"/>
    <col min="9156" max="9156" width="25.109375" customWidth="1"/>
    <col min="9157" max="9158" width="12.88671875" customWidth="1"/>
    <col min="9159" max="9159" width="11.109375" customWidth="1"/>
    <col min="9160" max="9160" width="8.88671875" customWidth="1"/>
    <col min="9161" max="9161" width="9.88671875" customWidth="1"/>
    <col min="9162" max="9162" width="8.88671875" customWidth="1"/>
    <col min="9163" max="9164" width="9.44140625" customWidth="1"/>
    <col min="9165" max="9165" width="8.88671875" customWidth="1"/>
    <col min="9166" max="9166" width="8" customWidth="1"/>
    <col min="9167" max="9167" width="9.44140625" customWidth="1"/>
    <col min="9168" max="9168" width="10.88671875" customWidth="1"/>
    <col min="9169" max="9169" width="14.44140625" customWidth="1"/>
    <col min="9170" max="9170" width="13" customWidth="1"/>
    <col min="9171" max="9171" width="11.109375" bestFit="1" customWidth="1"/>
    <col min="9172" max="9172" width="10" bestFit="1" customWidth="1"/>
    <col min="9409" max="9409" width="8" customWidth="1"/>
    <col min="9412" max="9412" width="25.109375" customWidth="1"/>
    <col min="9413" max="9414" width="12.88671875" customWidth="1"/>
    <col min="9415" max="9415" width="11.109375" customWidth="1"/>
    <col min="9416" max="9416" width="8.88671875" customWidth="1"/>
    <col min="9417" max="9417" width="9.88671875" customWidth="1"/>
    <col min="9418" max="9418" width="8.88671875" customWidth="1"/>
    <col min="9419" max="9420" width="9.44140625" customWidth="1"/>
    <col min="9421" max="9421" width="8.88671875" customWidth="1"/>
    <col min="9422" max="9422" width="8" customWidth="1"/>
    <col min="9423" max="9423" width="9.44140625" customWidth="1"/>
    <col min="9424" max="9424" width="10.88671875" customWidth="1"/>
    <col min="9425" max="9425" width="14.44140625" customWidth="1"/>
    <col min="9426" max="9426" width="13" customWidth="1"/>
    <col min="9427" max="9427" width="11.109375" bestFit="1" customWidth="1"/>
    <col min="9428" max="9428" width="10" bestFit="1" customWidth="1"/>
    <col min="9665" max="9665" width="8" customWidth="1"/>
    <col min="9668" max="9668" width="25.109375" customWidth="1"/>
    <col min="9669" max="9670" width="12.88671875" customWidth="1"/>
    <col min="9671" max="9671" width="11.109375" customWidth="1"/>
    <col min="9672" max="9672" width="8.88671875" customWidth="1"/>
    <col min="9673" max="9673" width="9.88671875" customWidth="1"/>
    <col min="9674" max="9674" width="8.88671875" customWidth="1"/>
    <col min="9675" max="9676" width="9.44140625" customWidth="1"/>
    <col min="9677" max="9677" width="8.88671875" customWidth="1"/>
    <col min="9678" max="9678" width="8" customWidth="1"/>
    <col min="9679" max="9679" width="9.44140625" customWidth="1"/>
    <col min="9680" max="9680" width="10.88671875" customWidth="1"/>
    <col min="9681" max="9681" width="14.44140625" customWidth="1"/>
    <col min="9682" max="9682" width="13" customWidth="1"/>
    <col min="9683" max="9683" width="11.109375" bestFit="1" customWidth="1"/>
    <col min="9684" max="9684" width="10" bestFit="1" customWidth="1"/>
    <col min="9921" max="9921" width="8" customWidth="1"/>
    <col min="9924" max="9924" width="25.109375" customWidth="1"/>
    <col min="9925" max="9926" width="12.88671875" customWidth="1"/>
    <col min="9927" max="9927" width="11.109375" customWidth="1"/>
    <col min="9928" max="9928" width="8.88671875" customWidth="1"/>
    <col min="9929" max="9929" width="9.88671875" customWidth="1"/>
    <col min="9930" max="9930" width="8.88671875" customWidth="1"/>
    <col min="9931" max="9932" width="9.44140625" customWidth="1"/>
    <col min="9933" max="9933" width="8.88671875" customWidth="1"/>
    <col min="9934" max="9934" width="8" customWidth="1"/>
    <col min="9935" max="9935" width="9.44140625" customWidth="1"/>
    <col min="9936" max="9936" width="10.88671875" customWidth="1"/>
    <col min="9937" max="9937" width="14.44140625" customWidth="1"/>
    <col min="9938" max="9938" width="13" customWidth="1"/>
    <col min="9939" max="9939" width="11.109375" bestFit="1" customWidth="1"/>
    <col min="9940" max="9940" width="10" bestFit="1" customWidth="1"/>
    <col min="10177" max="10177" width="8" customWidth="1"/>
    <col min="10180" max="10180" width="25.109375" customWidth="1"/>
    <col min="10181" max="10182" width="12.88671875" customWidth="1"/>
    <col min="10183" max="10183" width="11.109375" customWidth="1"/>
    <col min="10184" max="10184" width="8.88671875" customWidth="1"/>
    <col min="10185" max="10185" width="9.88671875" customWidth="1"/>
    <col min="10186" max="10186" width="8.88671875" customWidth="1"/>
    <col min="10187" max="10188" width="9.44140625" customWidth="1"/>
    <col min="10189" max="10189" width="8.88671875" customWidth="1"/>
    <col min="10190" max="10190" width="8" customWidth="1"/>
    <col min="10191" max="10191" width="9.44140625" customWidth="1"/>
    <col min="10192" max="10192" width="10.88671875" customWidth="1"/>
    <col min="10193" max="10193" width="14.44140625" customWidth="1"/>
    <col min="10194" max="10194" width="13" customWidth="1"/>
    <col min="10195" max="10195" width="11.109375" bestFit="1" customWidth="1"/>
    <col min="10196" max="10196" width="10" bestFit="1" customWidth="1"/>
    <col min="10433" max="10433" width="8" customWidth="1"/>
    <col min="10436" max="10436" width="25.109375" customWidth="1"/>
    <col min="10437" max="10438" width="12.88671875" customWidth="1"/>
    <col min="10439" max="10439" width="11.109375" customWidth="1"/>
    <col min="10440" max="10440" width="8.88671875" customWidth="1"/>
    <col min="10441" max="10441" width="9.88671875" customWidth="1"/>
    <col min="10442" max="10442" width="8.88671875" customWidth="1"/>
    <col min="10443" max="10444" width="9.44140625" customWidth="1"/>
    <col min="10445" max="10445" width="8.88671875" customWidth="1"/>
    <col min="10446" max="10446" width="8" customWidth="1"/>
    <col min="10447" max="10447" width="9.44140625" customWidth="1"/>
    <col min="10448" max="10448" width="10.88671875" customWidth="1"/>
    <col min="10449" max="10449" width="14.44140625" customWidth="1"/>
    <col min="10450" max="10450" width="13" customWidth="1"/>
    <col min="10451" max="10451" width="11.109375" bestFit="1" customWidth="1"/>
    <col min="10452" max="10452" width="10" bestFit="1" customWidth="1"/>
    <col min="10689" max="10689" width="8" customWidth="1"/>
    <col min="10692" max="10692" width="25.109375" customWidth="1"/>
    <col min="10693" max="10694" width="12.88671875" customWidth="1"/>
    <col min="10695" max="10695" width="11.109375" customWidth="1"/>
    <col min="10696" max="10696" width="8.88671875" customWidth="1"/>
    <col min="10697" max="10697" width="9.88671875" customWidth="1"/>
    <col min="10698" max="10698" width="8.88671875" customWidth="1"/>
    <col min="10699" max="10700" width="9.44140625" customWidth="1"/>
    <col min="10701" max="10701" width="8.88671875" customWidth="1"/>
    <col min="10702" max="10702" width="8" customWidth="1"/>
    <col min="10703" max="10703" width="9.44140625" customWidth="1"/>
    <col min="10704" max="10704" width="10.88671875" customWidth="1"/>
    <col min="10705" max="10705" width="14.44140625" customWidth="1"/>
    <col min="10706" max="10706" width="13" customWidth="1"/>
    <col min="10707" max="10707" width="11.109375" bestFit="1" customWidth="1"/>
    <col min="10708" max="10708" width="10" bestFit="1" customWidth="1"/>
    <col min="10945" max="10945" width="8" customWidth="1"/>
    <col min="10948" max="10948" width="25.109375" customWidth="1"/>
    <col min="10949" max="10950" width="12.88671875" customWidth="1"/>
    <col min="10951" max="10951" width="11.109375" customWidth="1"/>
    <col min="10952" max="10952" width="8.88671875" customWidth="1"/>
    <col min="10953" max="10953" width="9.88671875" customWidth="1"/>
    <col min="10954" max="10954" width="8.88671875" customWidth="1"/>
    <col min="10955" max="10956" width="9.44140625" customWidth="1"/>
    <col min="10957" max="10957" width="8.88671875" customWidth="1"/>
    <col min="10958" max="10958" width="8" customWidth="1"/>
    <col min="10959" max="10959" width="9.44140625" customWidth="1"/>
    <col min="10960" max="10960" width="10.88671875" customWidth="1"/>
    <col min="10961" max="10961" width="14.44140625" customWidth="1"/>
    <col min="10962" max="10962" width="13" customWidth="1"/>
    <col min="10963" max="10963" width="11.109375" bestFit="1" customWidth="1"/>
    <col min="10964" max="10964" width="10" bestFit="1" customWidth="1"/>
    <col min="11201" max="11201" width="8" customWidth="1"/>
    <col min="11204" max="11204" width="25.109375" customWidth="1"/>
    <col min="11205" max="11206" width="12.88671875" customWidth="1"/>
    <col min="11207" max="11207" width="11.109375" customWidth="1"/>
    <col min="11208" max="11208" width="8.88671875" customWidth="1"/>
    <col min="11209" max="11209" width="9.88671875" customWidth="1"/>
    <col min="11210" max="11210" width="8.88671875" customWidth="1"/>
    <col min="11211" max="11212" width="9.44140625" customWidth="1"/>
    <col min="11213" max="11213" width="8.88671875" customWidth="1"/>
    <col min="11214" max="11214" width="8" customWidth="1"/>
    <col min="11215" max="11215" width="9.44140625" customWidth="1"/>
    <col min="11216" max="11216" width="10.88671875" customWidth="1"/>
    <col min="11217" max="11217" width="14.44140625" customWidth="1"/>
    <col min="11218" max="11218" width="13" customWidth="1"/>
    <col min="11219" max="11219" width="11.109375" bestFit="1" customWidth="1"/>
    <col min="11220" max="11220" width="10" bestFit="1" customWidth="1"/>
    <col min="11457" max="11457" width="8" customWidth="1"/>
    <col min="11460" max="11460" width="25.109375" customWidth="1"/>
    <col min="11461" max="11462" width="12.88671875" customWidth="1"/>
    <col min="11463" max="11463" width="11.109375" customWidth="1"/>
    <col min="11464" max="11464" width="8.88671875" customWidth="1"/>
    <col min="11465" max="11465" width="9.88671875" customWidth="1"/>
    <col min="11466" max="11466" width="8.88671875" customWidth="1"/>
    <col min="11467" max="11468" width="9.44140625" customWidth="1"/>
    <col min="11469" max="11469" width="8.88671875" customWidth="1"/>
    <col min="11470" max="11470" width="8" customWidth="1"/>
    <col min="11471" max="11471" width="9.44140625" customWidth="1"/>
    <col min="11472" max="11472" width="10.88671875" customWidth="1"/>
    <col min="11473" max="11473" width="14.44140625" customWidth="1"/>
    <col min="11474" max="11474" width="13" customWidth="1"/>
    <col min="11475" max="11475" width="11.109375" bestFit="1" customWidth="1"/>
    <col min="11476" max="11476" width="10" bestFit="1" customWidth="1"/>
    <col min="11713" max="11713" width="8" customWidth="1"/>
    <col min="11716" max="11716" width="25.109375" customWidth="1"/>
    <col min="11717" max="11718" width="12.88671875" customWidth="1"/>
    <col min="11719" max="11719" width="11.109375" customWidth="1"/>
    <col min="11720" max="11720" width="8.88671875" customWidth="1"/>
    <col min="11721" max="11721" width="9.88671875" customWidth="1"/>
    <col min="11722" max="11722" width="8.88671875" customWidth="1"/>
    <col min="11723" max="11724" width="9.44140625" customWidth="1"/>
    <col min="11725" max="11725" width="8.88671875" customWidth="1"/>
    <col min="11726" max="11726" width="8" customWidth="1"/>
    <col min="11727" max="11727" width="9.44140625" customWidth="1"/>
    <col min="11728" max="11728" width="10.88671875" customWidth="1"/>
    <col min="11729" max="11729" width="14.44140625" customWidth="1"/>
    <col min="11730" max="11730" width="13" customWidth="1"/>
    <col min="11731" max="11731" width="11.109375" bestFit="1" customWidth="1"/>
    <col min="11732" max="11732" width="10" bestFit="1" customWidth="1"/>
    <col min="11969" max="11969" width="8" customWidth="1"/>
    <col min="11972" max="11972" width="25.109375" customWidth="1"/>
    <col min="11973" max="11974" width="12.88671875" customWidth="1"/>
    <col min="11975" max="11975" width="11.109375" customWidth="1"/>
    <col min="11976" max="11976" width="8.88671875" customWidth="1"/>
    <col min="11977" max="11977" width="9.88671875" customWidth="1"/>
    <col min="11978" max="11978" width="8.88671875" customWidth="1"/>
    <col min="11979" max="11980" width="9.44140625" customWidth="1"/>
    <col min="11981" max="11981" width="8.88671875" customWidth="1"/>
    <col min="11982" max="11982" width="8" customWidth="1"/>
    <col min="11983" max="11983" width="9.44140625" customWidth="1"/>
    <col min="11984" max="11984" width="10.88671875" customWidth="1"/>
    <col min="11985" max="11985" width="14.44140625" customWidth="1"/>
    <col min="11986" max="11986" width="13" customWidth="1"/>
    <col min="11987" max="11987" width="11.109375" bestFit="1" customWidth="1"/>
    <col min="11988" max="11988" width="10" bestFit="1" customWidth="1"/>
    <col min="12225" max="12225" width="8" customWidth="1"/>
    <col min="12228" max="12228" width="25.109375" customWidth="1"/>
    <col min="12229" max="12230" width="12.88671875" customWidth="1"/>
    <col min="12231" max="12231" width="11.109375" customWidth="1"/>
    <col min="12232" max="12232" width="8.88671875" customWidth="1"/>
    <col min="12233" max="12233" width="9.88671875" customWidth="1"/>
    <col min="12234" max="12234" width="8.88671875" customWidth="1"/>
    <col min="12235" max="12236" width="9.44140625" customWidth="1"/>
    <col min="12237" max="12237" width="8.88671875" customWidth="1"/>
    <col min="12238" max="12238" width="8" customWidth="1"/>
    <col min="12239" max="12239" width="9.44140625" customWidth="1"/>
    <col min="12240" max="12240" width="10.88671875" customWidth="1"/>
    <col min="12241" max="12241" width="14.44140625" customWidth="1"/>
    <col min="12242" max="12242" width="13" customWidth="1"/>
    <col min="12243" max="12243" width="11.109375" bestFit="1" customWidth="1"/>
    <col min="12244" max="12244" width="10" bestFit="1" customWidth="1"/>
    <col min="12481" max="12481" width="8" customWidth="1"/>
    <col min="12484" max="12484" width="25.109375" customWidth="1"/>
    <col min="12485" max="12486" width="12.88671875" customWidth="1"/>
    <col min="12487" max="12487" width="11.109375" customWidth="1"/>
    <col min="12488" max="12488" width="8.88671875" customWidth="1"/>
    <col min="12489" max="12489" width="9.88671875" customWidth="1"/>
    <col min="12490" max="12490" width="8.88671875" customWidth="1"/>
    <col min="12491" max="12492" width="9.44140625" customWidth="1"/>
    <col min="12493" max="12493" width="8.88671875" customWidth="1"/>
    <col min="12494" max="12494" width="8" customWidth="1"/>
    <col min="12495" max="12495" width="9.44140625" customWidth="1"/>
    <col min="12496" max="12496" width="10.88671875" customWidth="1"/>
    <col min="12497" max="12497" width="14.44140625" customWidth="1"/>
    <col min="12498" max="12498" width="13" customWidth="1"/>
    <col min="12499" max="12499" width="11.109375" bestFit="1" customWidth="1"/>
    <col min="12500" max="12500" width="10" bestFit="1" customWidth="1"/>
    <col min="12737" max="12737" width="8" customWidth="1"/>
    <col min="12740" max="12740" width="25.109375" customWidth="1"/>
    <col min="12741" max="12742" width="12.88671875" customWidth="1"/>
    <col min="12743" max="12743" width="11.109375" customWidth="1"/>
    <col min="12744" max="12744" width="8.88671875" customWidth="1"/>
    <col min="12745" max="12745" width="9.88671875" customWidth="1"/>
    <col min="12746" max="12746" width="8.88671875" customWidth="1"/>
    <col min="12747" max="12748" width="9.44140625" customWidth="1"/>
    <col min="12749" max="12749" width="8.88671875" customWidth="1"/>
    <col min="12750" max="12750" width="8" customWidth="1"/>
    <col min="12751" max="12751" width="9.44140625" customWidth="1"/>
    <col min="12752" max="12752" width="10.88671875" customWidth="1"/>
    <col min="12753" max="12753" width="14.44140625" customWidth="1"/>
    <col min="12754" max="12754" width="13" customWidth="1"/>
    <col min="12755" max="12755" width="11.109375" bestFit="1" customWidth="1"/>
    <col min="12756" max="12756" width="10" bestFit="1" customWidth="1"/>
    <col min="12993" max="12993" width="8" customWidth="1"/>
    <col min="12996" max="12996" width="25.109375" customWidth="1"/>
    <col min="12997" max="12998" width="12.88671875" customWidth="1"/>
    <col min="12999" max="12999" width="11.109375" customWidth="1"/>
    <col min="13000" max="13000" width="8.88671875" customWidth="1"/>
    <col min="13001" max="13001" width="9.88671875" customWidth="1"/>
    <col min="13002" max="13002" width="8.88671875" customWidth="1"/>
    <col min="13003" max="13004" width="9.44140625" customWidth="1"/>
    <col min="13005" max="13005" width="8.88671875" customWidth="1"/>
    <col min="13006" max="13006" width="8" customWidth="1"/>
    <col min="13007" max="13007" width="9.44140625" customWidth="1"/>
    <col min="13008" max="13008" width="10.88671875" customWidth="1"/>
    <col min="13009" max="13009" width="14.44140625" customWidth="1"/>
    <col min="13010" max="13010" width="13" customWidth="1"/>
    <col min="13011" max="13011" width="11.109375" bestFit="1" customWidth="1"/>
    <col min="13012" max="13012" width="10" bestFit="1" customWidth="1"/>
    <col min="13249" max="13249" width="8" customWidth="1"/>
    <col min="13252" max="13252" width="25.109375" customWidth="1"/>
    <col min="13253" max="13254" width="12.88671875" customWidth="1"/>
    <col min="13255" max="13255" width="11.109375" customWidth="1"/>
    <col min="13256" max="13256" width="8.88671875" customWidth="1"/>
    <col min="13257" max="13257" width="9.88671875" customWidth="1"/>
    <col min="13258" max="13258" width="8.88671875" customWidth="1"/>
    <col min="13259" max="13260" width="9.44140625" customWidth="1"/>
    <col min="13261" max="13261" width="8.88671875" customWidth="1"/>
    <col min="13262" max="13262" width="8" customWidth="1"/>
    <col min="13263" max="13263" width="9.44140625" customWidth="1"/>
    <col min="13264" max="13264" width="10.88671875" customWidth="1"/>
    <col min="13265" max="13265" width="14.44140625" customWidth="1"/>
    <col min="13266" max="13266" width="13" customWidth="1"/>
    <col min="13267" max="13267" width="11.109375" bestFit="1" customWidth="1"/>
    <col min="13268" max="13268" width="10" bestFit="1" customWidth="1"/>
    <col min="13505" max="13505" width="8" customWidth="1"/>
    <col min="13508" max="13508" width="25.109375" customWidth="1"/>
    <col min="13509" max="13510" width="12.88671875" customWidth="1"/>
    <col min="13511" max="13511" width="11.109375" customWidth="1"/>
    <col min="13512" max="13512" width="8.88671875" customWidth="1"/>
    <col min="13513" max="13513" width="9.88671875" customWidth="1"/>
    <col min="13514" max="13514" width="8.88671875" customWidth="1"/>
    <col min="13515" max="13516" width="9.44140625" customWidth="1"/>
    <col min="13517" max="13517" width="8.88671875" customWidth="1"/>
    <col min="13518" max="13518" width="8" customWidth="1"/>
    <col min="13519" max="13519" width="9.44140625" customWidth="1"/>
    <col min="13520" max="13520" width="10.88671875" customWidth="1"/>
    <col min="13521" max="13521" width="14.44140625" customWidth="1"/>
    <col min="13522" max="13522" width="13" customWidth="1"/>
    <col min="13523" max="13523" width="11.109375" bestFit="1" customWidth="1"/>
    <col min="13524" max="13524" width="10" bestFit="1" customWidth="1"/>
    <col min="13761" max="13761" width="8" customWidth="1"/>
    <col min="13764" max="13764" width="25.109375" customWidth="1"/>
    <col min="13765" max="13766" width="12.88671875" customWidth="1"/>
    <col min="13767" max="13767" width="11.109375" customWidth="1"/>
    <col min="13768" max="13768" width="8.88671875" customWidth="1"/>
    <col min="13769" max="13769" width="9.88671875" customWidth="1"/>
    <col min="13770" max="13770" width="8.88671875" customWidth="1"/>
    <col min="13771" max="13772" width="9.44140625" customWidth="1"/>
    <col min="13773" max="13773" width="8.88671875" customWidth="1"/>
    <col min="13774" max="13774" width="8" customWidth="1"/>
    <col min="13775" max="13775" width="9.44140625" customWidth="1"/>
    <col min="13776" max="13776" width="10.88671875" customWidth="1"/>
    <col min="13777" max="13777" width="14.44140625" customWidth="1"/>
    <col min="13778" max="13778" width="13" customWidth="1"/>
    <col min="13779" max="13779" width="11.109375" bestFit="1" customWidth="1"/>
    <col min="13780" max="13780" width="10" bestFit="1" customWidth="1"/>
    <col min="14017" max="14017" width="8" customWidth="1"/>
    <col min="14020" max="14020" width="25.109375" customWidth="1"/>
    <col min="14021" max="14022" width="12.88671875" customWidth="1"/>
    <col min="14023" max="14023" width="11.109375" customWidth="1"/>
    <col min="14024" max="14024" width="8.88671875" customWidth="1"/>
    <col min="14025" max="14025" width="9.88671875" customWidth="1"/>
    <col min="14026" max="14026" width="8.88671875" customWidth="1"/>
    <col min="14027" max="14028" width="9.44140625" customWidth="1"/>
    <col min="14029" max="14029" width="8.88671875" customWidth="1"/>
    <col min="14030" max="14030" width="8" customWidth="1"/>
    <col min="14031" max="14031" width="9.44140625" customWidth="1"/>
    <col min="14032" max="14032" width="10.88671875" customWidth="1"/>
    <col min="14033" max="14033" width="14.44140625" customWidth="1"/>
    <col min="14034" max="14034" width="13" customWidth="1"/>
    <col min="14035" max="14035" width="11.109375" bestFit="1" customWidth="1"/>
    <col min="14036" max="14036" width="10" bestFit="1" customWidth="1"/>
    <col min="14273" max="14273" width="8" customWidth="1"/>
    <col min="14276" max="14276" width="25.109375" customWidth="1"/>
    <col min="14277" max="14278" width="12.88671875" customWidth="1"/>
    <col min="14279" max="14279" width="11.109375" customWidth="1"/>
    <col min="14280" max="14280" width="8.88671875" customWidth="1"/>
    <col min="14281" max="14281" width="9.88671875" customWidth="1"/>
    <col min="14282" max="14282" width="8.88671875" customWidth="1"/>
    <col min="14283" max="14284" width="9.44140625" customWidth="1"/>
    <col min="14285" max="14285" width="8.88671875" customWidth="1"/>
    <col min="14286" max="14286" width="8" customWidth="1"/>
    <col min="14287" max="14287" width="9.44140625" customWidth="1"/>
    <col min="14288" max="14288" width="10.88671875" customWidth="1"/>
    <col min="14289" max="14289" width="14.44140625" customWidth="1"/>
    <col min="14290" max="14290" width="13" customWidth="1"/>
    <col min="14291" max="14291" width="11.109375" bestFit="1" customWidth="1"/>
    <col min="14292" max="14292" width="10" bestFit="1" customWidth="1"/>
    <col min="14529" max="14529" width="8" customWidth="1"/>
    <col min="14532" max="14532" width="25.109375" customWidth="1"/>
    <col min="14533" max="14534" width="12.88671875" customWidth="1"/>
    <col min="14535" max="14535" width="11.109375" customWidth="1"/>
    <col min="14536" max="14536" width="8.88671875" customWidth="1"/>
    <col min="14537" max="14537" width="9.88671875" customWidth="1"/>
    <col min="14538" max="14538" width="8.88671875" customWidth="1"/>
    <col min="14539" max="14540" width="9.44140625" customWidth="1"/>
    <col min="14541" max="14541" width="8.88671875" customWidth="1"/>
    <col min="14542" max="14542" width="8" customWidth="1"/>
    <col min="14543" max="14543" width="9.44140625" customWidth="1"/>
    <col min="14544" max="14544" width="10.88671875" customWidth="1"/>
    <col min="14545" max="14545" width="14.44140625" customWidth="1"/>
    <col min="14546" max="14546" width="13" customWidth="1"/>
    <col min="14547" max="14547" width="11.109375" bestFit="1" customWidth="1"/>
    <col min="14548" max="14548" width="10" bestFit="1" customWidth="1"/>
    <col min="14785" max="14785" width="8" customWidth="1"/>
    <col min="14788" max="14788" width="25.109375" customWidth="1"/>
    <col min="14789" max="14790" width="12.88671875" customWidth="1"/>
    <col min="14791" max="14791" width="11.109375" customWidth="1"/>
    <col min="14792" max="14792" width="8.88671875" customWidth="1"/>
    <col min="14793" max="14793" width="9.88671875" customWidth="1"/>
    <col min="14794" max="14794" width="8.88671875" customWidth="1"/>
    <col min="14795" max="14796" width="9.44140625" customWidth="1"/>
    <col min="14797" max="14797" width="8.88671875" customWidth="1"/>
    <col min="14798" max="14798" width="8" customWidth="1"/>
    <col min="14799" max="14799" width="9.44140625" customWidth="1"/>
    <col min="14800" max="14800" width="10.88671875" customWidth="1"/>
    <col min="14801" max="14801" width="14.44140625" customWidth="1"/>
    <col min="14802" max="14802" width="13" customWidth="1"/>
    <col min="14803" max="14803" width="11.109375" bestFit="1" customWidth="1"/>
    <col min="14804" max="14804" width="10" bestFit="1" customWidth="1"/>
    <col min="15041" max="15041" width="8" customWidth="1"/>
    <col min="15044" max="15044" width="25.109375" customWidth="1"/>
    <col min="15045" max="15046" width="12.88671875" customWidth="1"/>
    <col min="15047" max="15047" width="11.109375" customWidth="1"/>
    <col min="15048" max="15048" width="8.88671875" customWidth="1"/>
    <col min="15049" max="15049" width="9.88671875" customWidth="1"/>
    <col min="15050" max="15050" width="8.88671875" customWidth="1"/>
    <col min="15051" max="15052" width="9.44140625" customWidth="1"/>
    <col min="15053" max="15053" width="8.88671875" customWidth="1"/>
    <col min="15054" max="15054" width="8" customWidth="1"/>
    <col min="15055" max="15055" width="9.44140625" customWidth="1"/>
    <col min="15056" max="15056" width="10.88671875" customWidth="1"/>
    <col min="15057" max="15057" width="14.44140625" customWidth="1"/>
    <col min="15058" max="15058" width="13" customWidth="1"/>
    <col min="15059" max="15059" width="11.109375" bestFit="1" customWidth="1"/>
    <col min="15060" max="15060" width="10" bestFit="1" customWidth="1"/>
    <col min="15297" max="15297" width="8" customWidth="1"/>
    <col min="15300" max="15300" width="25.109375" customWidth="1"/>
    <col min="15301" max="15302" width="12.88671875" customWidth="1"/>
    <col min="15303" max="15303" width="11.109375" customWidth="1"/>
    <col min="15304" max="15304" width="8.88671875" customWidth="1"/>
    <col min="15305" max="15305" width="9.88671875" customWidth="1"/>
    <col min="15306" max="15306" width="8.88671875" customWidth="1"/>
    <col min="15307" max="15308" width="9.44140625" customWidth="1"/>
    <col min="15309" max="15309" width="8.88671875" customWidth="1"/>
    <col min="15310" max="15310" width="8" customWidth="1"/>
    <col min="15311" max="15311" width="9.44140625" customWidth="1"/>
    <col min="15312" max="15312" width="10.88671875" customWidth="1"/>
    <col min="15313" max="15313" width="14.44140625" customWidth="1"/>
    <col min="15314" max="15314" width="13" customWidth="1"/>
    <col min="15315" max="15315" width="11.109375" bestFit="1" customWidth="1"/>
    <col min="15316" max="15316" width="10" bestFit="1" customWidth="1"/>
    <col min="15553" max="15553" width="8" customWidth="1"/>
    <col min="15556" max="15556" width="25.109375" customWidth="1"/>
    <col min="15557" max="15558" width="12.88671875" customWidth="1"/>
    <col min="15559" max="15559" width="11.109375" customWidth="1"/>
    <col min="15560" max="15560" width="8.88671875" customWidth="1"/>
    <col min="15561" max="15561" width="9.88671875" customWidth="1"/>
    <col min="15562" max="15562" width="8.88671875" customWidth="1"/>
    <col min="15563" max="15564" width="9.44140625" customWidth="1"/>
    <col min="15565" max="15565" width="8.88671875" customWidth="1"/>
    <col min="15566" max="15566" width="8" customWidth="1"/>
    <col min="15567" max="15567" width="9.44140625" customWidth="1"/>
    <col min="15568" max="15568" width="10.88671875" customWidth="1"/>
    <col min="15569" max="15569" width="14.44140625" customWidth="1"/>
    <col min="15570" max="15570" width="13" customWidth="1"/>
    <col min="15571" max="15571" width="11.109375" bestFit="1" customWidth="1"/>
    <col min="15572" max="15572" width="10" bestFit="1" customWidth="1"/>
    <col min="15809" max="15809" width="8" customWidth="1"/>
    <col min="15812" max="15812" width="25.109375" customWidth="1"/>
    <col min="15813" max="15814" width="12.88671875" customWidth="1"/>
    <col min="15815" max="15815" width="11.109375" customWidth="1"/>
    <col min="15816" max="15816" width="8.88671875" customWidth="1"/>
    <col min="15817" max="15817" width="9.88671875" customWidth="1"/>
    <col min="15818" max="15818" width="8.88671875" customWidth="1"/>
    <col min="15819" max="15820" width="9.44140625" customWidth="1"/>
    <col min="15821" max="15821" width="8.88671875" customWidth="1"/>
    <col min="15822" max="15822" width="8" customWidth="1"/>
    <col min="15823" max="15823" width="9.44140625" customWidth="1"/>
    <col min="15824" max="15824" width="10.88671875" customWidth="1"/>
    <col min="15825" max="15825" width="14.44140625" customWidth="1"/>
    <col min="15826" max="15826" width="13" customWidth="1"/>
    <col min="15827" max="15827" width="11.109375" bestFit="1" customWidth="1"/>
    <col min="15828" max="15828" width="10" bestFit="1" customWidth="1"/>
    <col min="16065" max="16065" width="8" customWidth="1"/>
    <col min="16068" max="16068" width="25.109375" customWidth="1"/>
    <col min="16069" max="16070" width="12.88671875" customWidth="1"/>
    <col min="16071" max="16071" width="11.109375" customWidth="1"/>
    <col min="16072" max="16072" width="8.88671875" customWidth="1"/>
    <col min="16073" max="16073" width="9.88671875" customWidth="1"/>
    <col min="16074" max="16074" width="8.88671875" customWidth="1"/>
    <col min="16075" max="16076" width="9.44140625" customWidth="1"/>
    <col min="16077" max="16077" width="8.88671875" customWidth="1"/>
    <col min="16078" max="16078" width="8" customWidth="1"/>
    <col min="16079" max="16079" width="9.44140625" customWidth="1"/>
    <col min="16080" max="16080" width="10.88671875" customWidth="1"/>
    <col min="16081" max="16081" width="14.44140625" customWidth="1"/>
    <col min="16082" max="16082" width="13" customWidth="1"/>
    <col min="16083" max="16083" width="11.109375" bestFit="1" customWidth="1"/>
    <col min="16084" max="16084" width="10" bestFit="1" customWidth="1"/>
    <col min="16377" max="16380" width="9.109375" customWidth="1"/>
  </cols>
  <sheetData>
    <row r="1" spans="1:16" s="4" customFormat="1" x14ac:dyDescent="0.25">
      <c r="A1" s="1" t="s">
        <v>54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s="4" customForma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6" s="4" customForma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 ht="13.8" thickBot="1" x14ac:dyDescent="0.3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4" customFormat="1" ht="12.75" customHeight="1" x14ac:dyDescent="0.25">
      <c r="A5" s="60" t="s">
        <v>3</v>
      </c>
      <c r="B5" s="61"/>
      <c r="C5" s="61"/>
      <c r="D5" s="61"/>
      <c r="E5" s="64" t="s">
        <v>4</v>
      </c>
      <c r="F5" s="65"/>
      <c r="G5" s="65"/>
      <c r="H5" s="64" t="s">
        <v>5</v>
      </c>
      <c r="I5" s="65"/>
      <c r="J5" s="65"/>
      <c r="K5" s="64" t="s">
        <v>6</v>
      </c>
      <c r="L5" s="65"/>
      <c r="M5" s="65"/>
      <c r="N5" s="61" t="s">
        <v>7</v>
      </c>
      <c r="O5" s="66"/>
      <c r="P5" s="67"/>
    </row>
    <row r="6" spans="1:16" s="4" customFormat="1" ht="22.5" customHeight="1" x14ac:dyDescent="0.25">
      <c r="A6" s="62"/>
      <c r="B6" s="63"/>
      <c r="C6" s="63"/>
      <c r="D6" s="63"/>
      <c r="E6" s="5" t="s">
        <v>8</v>
      </c>
      <c r="F6" s="5" t="s">
        <v>9</v>
      </c>
      <c r="G6" s="6" t="s">
        <v>10</v>
      </c>
      <c r="H6" s="7" t="s">
        <v>8</v>
      </c>
      <c r="I6" s="5" t="s">
        <v>9</v>
      </c>
      <c r="J6" s="6" t="s">
        <v>10</v>
      </c>
      <c r="K6" s="5" t="s">
        <v>8</v>
      </c>
      <c r="L6" s="5" t="s">
        <v>9</v>
      </c>
      <c r="M6" s="6" t="s">
        <v>10</v>
      </c>
      <c r="N6" s="5" t="s">
        <v>8</v>
      </c>
      <c r="O6" s="5" t="s">
        <v>9</v>
      </c>
      <c r="P6" s="6" t="s">
        <v>10</v>
      </c>
    </row>
    <row r="7" spans="1:16" s="4" customFormat="1" x14ac:dyDescent="0.25">
      <c r="A7" s="56" t="s">
        <v>11</v>
      </c>
      <c r="B7" s="57"/>
      <c r="C7" s="57"/>
      <c r="D7" s="57"/>
      <c r="E7" s="8">
        <v>64476431</v>
      </c>
      <c r="F7" s="8">
        <v>71071294</v>
      </c>
      <c r="G7" s="9">
        <v>71071294</v>
      </c>
      <c r="H7" s="10"/>
      <c r="I7" s="11"/>
      <c r="J7" s="12"/>
      <c r="K7" s="11"/>
      <c r="L7" s="11"/>
      <c r="M7" s="12"/>
      <c r="N7" s="8">
        <f t="shared" ref="N7:P17" si="0">E7+H7+K7</f>
        <v>64476431</v>
      </c>
      <c r="O7" s="8">
        <f t="shared" si="0"/>
        <v>71071294</v>
      </c>
      <c r="P7" s="12">
        <f t="shared" si="0"/>
        <v>71071294</v>
      </c>
    </row>
    <row r="8" spans="1:16" s="4" customFormat="1" x14ac:dyDescent="0.25">
      <c r="A8" s="37" t="s">
        <v>12</v>
      </c>
      <c r="B8" s="38"/>
      <c r="C8" s="38"/>
      <c r="D8" s="38"/>
      <c r="E8" s="8">
        <v>58981620</v>
      </c>
      <c r="F8" s="8">
        <v>63229530</v>
      </c>
      <c r="G8" s="9">
        <v>63229530</v>
      </c>
      <c r="H8" s="13"/>
      <c r="I8" s="11"/>
      <c r="J8" s="9"/>
      <c r="K8" s="8"/>
      <c r="L8" s="11"/>
      <c r="M8" s="9"/>
      <c r="N8" s="8">
        <f t="shared" si="0"/>
        <v>58981620</v>
      </c>
      <c r="O8" s="8">
        <f t="shared" si="0"/>
        <v>63229530</v>
      </c>
      <c r="P8" s="12">
        <f t="shared" si="0"/>
        <v>63229530</v>
      </c>
    </row>
    <row r="9" spans="1:16" s="4" customFormat="1" ht="23.25" customHeight="1" x14ac:dyDescent="0.25">
      <c r="A9" s="50" t="s">
        <v>13</v>
      </c>
      <c r="B9" s="51"/>
      <c r="C9" s="51"/>
      <c r="D9" s="51"/>
      <c r="E9" s="8">
        <v>48274797</v>
      </c>
      <c r="F9" s="8">
        <v>44798835</v>
      </c>
      <c r="G9" s="9">
        <v>44798835</v>
      </c>
      <c r="H9" s="13"/>
      <c r="I9" s="11"/>
      <c r="J9" s="9"/>
      <c r="K9" s="8"/>
      <c r="L9" s="11"/>
      <c r="M9" s="9"/>
      <c r="N9" s="8">
        <f t="shared" si="0"/>
        <v>48274797</v>
      </c>
      <c r="O9" s="8">
        <f t="shared" si="0"/>
        <v>44798835</v>
      </c>
      <c r="P9" s="12">
        <f t="shared" si="0"/>
        <v>44798835</v>
      </c>
    </row>
    <row r="10" spans="1:16" s="4" customFormat="1" x14ac:dyDescent="0.25">
      <c r="A10" s="37" t="s">
        <v>14</v>
      </c>
      <c r="B10" s="38"/>
      <c r="C10" s="38"/>
      <c r="D10" s="38"/>
      <c r="E10" s="8">
        <v>2579562</v>
      </c>
      <c r="F10" s="8">
        <v>3466222</v>
      </c>
      <c r="G10" s="9">
        <v>3466222</v>
      </c>
      <c r="H10" s="13"/>
      <c r="I10" s="11"/>
      <c r="J10" s="9"/>
      <c r="K10" s="8"/>
      <c r="L10" s="11"/>
      <c r="M10" s="9"/>
      <c r="N10" s="8">
        <f t="shared" si="0"/>
        <v>2579562</v>
      </c>
      <c r="O10" s="8">
        <f t="shared" si="0"/>
        <v>3466222</v>
      </c>
      <c r="P10" s="12">
        <f t="shared" si="0"/>
        <v>3466222</v>
      </c>
    </row>
    <row r="11" spans="1:16" s="4" customFormat="1" x14ac:dyDescent="0.25">
      <c r="A11" s="37" t="s">
        <v>15</v>
      </c>
      <c r="B11" s="38"/>
      <c r="C11" s="38"/>
      <c r="D11" s="38"/>
      <c r="E11" s="8"/>
      <c r="F11" s="8">
        <v>3916150</v>
      </c>
      <c r="G11" s="9">
        <v>3916150</v>
      </c>
      <c r="H11" s="13"/>
      <c r="I11" s="11"/>
      <c r="J11" s="9"/>
      <c r="K11" s="8"/>
      <c r="L11" s="11"/>
      <c r="M11" s="9"/>
      <c r="N11" s="8">
        <f t="shared" si="0"/>
        <v>0</v>
      </c>
      <c r="O11" s="8">
        <f t="shared" si="0"/>
        <v>3916150</v>
      </c>
      <c r="P11" s="12">
        <f t="shared" si="0"/>
        <v>3916150</v>
      </c>
    </row>
    <row r="12" spans="1:16" s="4" customFormat="1" x14ac:dyDescent="0.25">
      <c r="A12" s="37" t="s">
        <v>16</v>
      </c>
      <c r="B12" s="38"/>
      <c r="C12" s="38"/>
      <c r="D12" s="38"/>
      <c r="E12" s="8"/>
      <c r="F12" s="8"/>
      <c r="G12" s="9"/>
      <c r="H12" s="13"/>
      <c r="I12" s="11"/>
      <c r="J12" s="9"/>
      <c r="K12" s="8"/>
      <c r="L12" s="11"/>
      <c r="M12" s="9"/>
      <c r="N12" s="8">
        <f t="shared" si="0"/>
        <v>0</v>
      </c>
      <c r="O12" s="8">
        <f t="shared" si="0"/>
        <v>0</v>
      </c>
      <c r="P12" s="12">
        <f t="shared" si="0"/>
        <v>0</v>
      </c>
    </row>
    <row r="13" spans="1:16" s="4" customFormat="1" ht="12.75" customHeight="1" x14ac:dyDescent="0.25">
      <c r="A13" s="50" t="s">
        <v>17</v>
      </c>
      <c r="B13" s="51"/>
      <c r="C13" s="51"/>
      <c r="D13" s="51"/>
      <c r="E13" s="8"/>
      <c r="F13" s="8">
        <v>23087</v>
      </c>
      <c r="G13" s="9">
        <v>23087</v>
      </c>
      <c r="H13" s="13"/>
      <c r="I13" s="11"/>
      <c r="J13" s="9"/>
      <c r="K13" s="8"/>
      <c r="L13" s="11"/>
      <c r="M13" s="9"/>
      <c r="N13" s="8">
        <f t="shared" si="0"/>
        <v>0</v>
      </c>
      <c r="O13" s="8">
        <f t="shared" si="0"/>
        <v>23087</v>
      </c>
      <c r="P13" s="12">
        <f t="shared" si="0"/>
        <v>23087</v>
      </c>
    </row>
    <row r="14" spans="1:16" s="4" customFormat="1" ht="23.25" customHeight="1" x14ac:dyDescent="0.25">
      <c r="A14" s="50" t="s">
        <v>18</v>
      </c>
      <c r="B14" s="51"/>
      <c r="C14" s="51"/>
      <c r="D14" s="51"/>
      <c r="E14" s="8"/>
      <c r="F14" s="8"/>
      <c r="G14" s="9"/>
      <c r="H14" s="13"/>
      <c r="I14" s="11"/>
      <c r="J14" s="9"/>
      <c r="K14" s="8"/>
      <c r="L14" s="11"/>
      <c r="M14" s="9"/>
      <c r="N14" s="8">
        <f t="shared" si="0"/>
        <v>0</v>
      </c>
      <c r="O14" s="8">
        <f t="shared" si="0"/>
        <v>0</v>
      </c>
      <c r="P14" s="12">
        <f t="shared" si="0"/>
        <v>0</v>
      </c>
    </row>
    <row r="15" spans="1:16" s="4" customFormat="1" ht="23.25" customHeight="1" x14ac:dyDescent="0.25">
      <c r="A15" s="50" t="s">
        <v>19</v>
      </c>
      <c r="B15" s="51"/>
      <c r="C15" s="51"/>
      <c r="D15" s="51"/>
      <c r="E15" s="8"/>
      <c r="F15" s="8"/>
      <c r="G15" s="9"/>
      <c r="H15" s="13"/>
      <c r="I15" s="11"/>
      <c r="J15" s="9"/>
      <c r="K15" s="8"/>
      <c r="L15" s="11"/>
      <c r="M15" s="9"/>
      <c r="N15" s="8">
        <f t="shared" si="0"/>
        <v>0</v>
      </c>
      <c r="O15" s="8">
        <f t="shared" si="0"/>
        <v>0</v>
      </c>
      <c r="P15" s="12">
        <f t="shared" si="0"/>
        <v>0</v>
      </c>
    </row>
    <row r="16" spans="1:16" s="4" customFormat="1" ht="23.25" customHeight="1" x14ac:dyDescent="0.25">
      <c r="A16" s="50" t="s">
        <v>20</v>
      </c>
      <c r="B16" s="51"/>
      <c r="C16" s="51"/>
      <c r="D16" s="51"/>
      <c r="E16" s="8"/>
      <c r="F16" s="8"/>
      <c r="G16" s="9"/>
      <c r="H16" s="13"/>
      <c r="I16" s="11"/>
      <c r="J16" s="9"/>
      <c r="K16" s="8"/>
      <c r="L16" s="11"/>
      <c r="M16" s="9"/>
      <c r="N16" s="8">
        <f t="shared" si="0"/>
        <v>0</v>
      </c>
      <c r="O16" s="8">
        <f t="shared" si="0"/>
        <v>0</v>
      </c>
      <c r="P16" s="12">
        <f t="shared" si="0"/>
        <v>0</v>
      </c>
    </row>
    <row r="17" spans="1:16" s="4" customFormat="1" ht="20.25" customHeight="1" x14ac:dyDescent="0.25">
      <c r="A17" s="50" t="s">
        <v>21</v>
      </c>
      <c r="B17" s="51"/>
      <c r="C17" s="51"/>
      <c r="D17" s="51"/>
      <c r="E17" s="8">
        <v>102406934</v>
      </c>
      <c r="F17" s="8">
        <v>115253822</v>
      </c>
      <c r="G17" s="9">
        <v>88140284</v>
      </c>
      <c r="H17" s="13">
        <v>1131846</v>
      </c>
      <c r="I17" s="8">
        <v>1155967</v>
      </c>
      <c r="J17" s="9">
        <v>1155967</v>
      </c>
      <c r="K17" s="8"/>
      <c r="L17" s="11"/>
      <c r="M17" s="9"/>
      <c r="N17" s="8">
        <f t="shared" si="0"/>
        <v>103538780</v>
      </c>
      <c r="O17" s="8">
        <f t="shared" si="0"/>
        <v>116409789</v>
      </c>
      <c r="P17" s="12">
        <f t="shared" si="0"/>
        <v>89296251</v>
      </c>
    </row>
    <row r="18" spans="1:16" s="17" customFormat="1" ht="12.75" customHeight="1" x14ac:dyDescent="0.25">
      <c r="A18" s="52" t="s">
        <v>22</v>
      </c>
      <c r="B18" s="53"/>
      <c r="C18" s="53"/>
      <c r="D18" s="53"/>
      <c r="E18" s="14">
        <f>SUM(E7:E17)</f>
        <v>276719344</v>
      </c>
      <c r="F18" s="14">
        <f>SUM(F7:F17)</f>
        <v>301758940</v>
      </c>
      <c r="G18" s="15">
        <f t="shared" ref="G18:O18" si="1">SUM(G7:G17)</f>
        <v>274645402</v>
      </c>
      <c r="H18" s="16">
        <f t="shared" si="1"/>
        <v>1131846</v>
      </c>
      <c r="I18" s="14">
        <f t="shared" si="1"/>
        <v>1155967</v>
      </c>
      <c r="J18" s="15">
        <f>SUM(J7:J17)</f>
        <v>1155967</v>
      </c>
      <c r="K18" s="14">
        <f t="shared" si="1"/>
        <v>0</v>
      </c>
      <c r="L18" s="14">
        <f t="shared" si="1"/>
        <v>0</v>
      </c>
      <c r="M18" s="15">
        <f t="shared" si="1"/>
        <v>0</v>
      </c>
      <c r="N18" s="14">
        <f t="shared" si="1"/>
        <v>277851190</v>
      </c>
      <c r="O18" s="14">
        <f t="shared" si="1"/>
        <v>302914907</v>
      </c>
      <c r="P18" s="15">
        <f>SUM(P7:P17)</f>
        <v>275801369</v>
      </c>
    </row>
    <row r="19" spans="1:16" s="17" customFormat="1" ht="12.75" customHeight="1" x14ac:dyDescent="0.25">
      <c r="A19" s="52"/>
      <c r="B19" s="53"/>
      <c r="C19" s="53"/>
      <c r="D19" s="53"/>
      <c r="E19" s="14"/>
      <c r="F19" s="11"/>
      <c r="G19" s="15"/>
      <c r="H19" s="16"/>
      <c r="I19" s="11"/>
      <c r="J19" s="15"/>
      <c r="K19" s="14"/>
      <c r="L19" s="11"/>
      <c r="M19" s="15"/>
      <c r="N19" s="8">
        <f t="shared" ref="N19:P24" si="2">E19+H19+K19</f>
        <v>0</v>
      </c>
      <c r="O19" s="8">
        <f t="shared" si="2"/>
        <v>0</v>
      </c>
      <c r="P19" s="15">
        <f t="shared" si="2"/>
        <v>0</v>
      </c>
    </row>
    <row r="20" spans="1:16" s="17" customFormat="1" ht="12.75" customHeight="1" x14ac:dyDescent="0.25">
      <c r="A20" s="50" t="s">
        <v>23</v>
      </c>
      <c r="B20" s="51"/>
      <c r="C20" s="51"/>
      <c r="D20" s="51"/>
      <c r="E20" s="8">
        <v>800000</v>
      </c>
      <c r="F20" s="8">
        <v>800000</v>
      </c>
      <c r="G20" s="9">
        <v>832821</v>
      </c>
      <c r="H20" s="16"/>
      <c r="I20" s="11"/>
      <c r="J20" s="9"/>
      <c r="K20" s="14"/>
      <c r="L20" s="11"/>
      <c r="M20" s="9"/>
      <c r="N20" s="8">
        <f t="shared" si="2"/>
        <v>800000</v>
      </c>
      <c r="O20" s="8">
        <f t="shared" si="2"/>
        <v>800000</v>
      </c>
      <c r="P20" s="15">
        <f t="shared" si="2"/>
        <v>832821</v>
      </c>
    </row>
    <row r="21" spans="1:16" s="17" customFormat="1" ht="12.75" customHeight="1" x14ac:dyDescent="0.25">
      <c r="A21" s="50" t="s">
        <v>24</v>
      </c>
      <c r="B21" s="51"/>
      <c r="C21" s="51"/>
      <c r="D21" s="51"/>
      <c r="E21" s="8">
        <v>32000000</v>
      </c>
      <c r="F21" s="8">
        <v>32000000</v>
      </c>
      <c r="G21" s="9">
        <v>35486530</v>
      </c>
      <c r="H21" s="16"/>
      <c r="I21" s="11"/>
      <c r="J21" s="9"/>
      <c r="K21" s="14"/>
      <c r="L21" s="11"/>
      <c r="M21" s="9"/>
      <c r="N21" s="8">
        <f t="shared" si="2"/>
        <v>32000000</v>
      </c>
      <c r="O21" s="8">
        <f t="shared" si="2"/>
        <v>32000000</v>
      </c>
      <c r="P21" s="15">
        <f t="shared" si="2"/>
        <v>35486530</v>
      </c>
    </row>
    <row r="22" spans="1:16" s="17" customFormat="1" ht="12.75" customHeight="1" x14ac:dyDescent="0.25">
      <c r="A22" s="50" t="s">
        <v>25</v>
      </c>
      <c r="B22" s="51"/>
      <c r="C22" s="51"/>
      <c r="D22" s="51"/>
      <c r="E22" s="8">
        <v>4000000</v>
      </c>
      <c r="F22" s="8"/>
      <c r="G22" s="9"/>
      <c r="H22" s="16"/>
      <c r="I22" s="11"/>
      <c r="J22" s="9"/>
      <c r="K22" s="14"/>
      <c r="L22" s="11"/>
      <c r="M22" s="9"/>
      <c r="N22" s="8">
        <f t="shared" si="2"/>
        <v>4000000</v>
      </c>
      <c r="O22" s="8">
        <f t="shared" si="2"/>
        <v>0</v>
      </c>
      <c r="P22" s="15">
        <f t="shared" si="2"/>
        <v>0</v>
      </c>
    </row>
    <row r="23" spans="1:16" s="17" customFormat="1" ht="12.75" customHeight="1" x14ac:dyDescent="0.25">
      <c r="A23" s="50" t="s">
        <v>26</v>
      </c>
      <c r="B23" s="51"/>
      <c r="C23" s="51"/>
      <c r="D23" s="51"/>
      <c r="E23" s="8">
        <v>200000</v>
      </c>
      <c r="F23" s="8">
        <v>103250</v>
      </c>
      <c r="G23" s="9">
        <v>15300</v>
      </c>
      <c r="H23" s="16"/>
      <c r="I23" s="11"/>
      <c r="J23" s="9"/>
      <c r="K23" s="14"/>
      <c r="L23" s="11"/>
      <c r="M23" s="9"/>
      <c r="N23" s="8">
        <f t="shared" si="2"/>
        <v>200000</v>
      </c>
      <c r="O23" s="8">
        <f t="shared" si="2"/>
        <v>103250</v>
      </c>
      <c r="P23" s="15">
        <f t="shared" si="2"/>
        <v>15300</v>
      </c>
    </row>
    <row r="24" spans="1:16" s="4" customFormat="1" ht="12.75" customHeight="1" x14ac:dyDescent="0.25">
      <c r="A24" s="54" t="s">
        <v>27</v>
      </c>
      <c r="B24" s="55"/>
      <c r="C24" s="55"/>
      <c r="D24" s="55"/>
      <c r="E24" s="8">
        <v>300000</v>
      </c>
      <c r="F24" s="8">
        <v>300000</v>
      </c>
      <c r="G24" s="9">
        <v>436006</v>
      </c>
      <c r="H24" s="13">
        <v>250000</v>
      </c>
      <c r="I24" s="8">
        <v>250000</v>
      </c>
      <c r="J24" s="9">
        <v>90000</v>
      </c>
      <c r="K24" s="8"/>
      <c r="L24" s="11"/>
      <c r="M24" s="9"/>
      <c r="N24" s="8">
        <f t="shared" si="2"/>
        <v>550000</v>
      </c>
      <c r="O24" s="8">
        <f t="shared" si="2"/>
        <v>550000</v>
      </c>
      <c r="P24" s="15">
        <f t="shared" si="2"/>
        <v>526006</v>
      </c>
    </row>
    <row r="25" spans="1:16" s="17" customFormat="1" x14ac:dyDescent="0.25">
      <c r="A25" s="48" t="s">
        <v>28</v>
      </c>
      <c r="B25" s="49"/>
      <c r="C25" s="49"/>
      <c r="D25" s="49"/>
      <c r="E25" s="14">
        <f>SUM(E20:E24)</f>
        <v>37300000</v>
      </c>
      <c r="F25" s="14">
        <f t="shared" ref="F25:N25" si="3">SUM(F20:F24)</f>
        <v>33203250</v>
      </c>
      <c r="G25" s="15">
        <f t="shared" si="3"/>
        <v>36770657</v>
      </c>
      <c r="H25" s="16">
        <f t="shared" si="3"/>
        <v>250000</v>
      </c>
      <c r="I25" s="14">
        <f t="shared" si="3"/>
        <v>250000</v>
      </c>
      <c r="J25" s="15">
        <f t="shared" si="3"/>
        <v>90000</v>
      </c>
      <c r="K25" s="14">
        <f t="shared" si="3"/>
        <v>0</v>
      </c>
      <c r="L25" s="14">
        <f t="shared" si="3"/>
        <v>0</v>
      </c>
      <c r="M25" s="15">
        <f t="shared" si="3"/>
        <v>0</v>
      </c>
      <c r="N25" s="14">
        <f t="shared" si="3"/>
        <v>37550000</v>
      </c>
      <c r="O25" s="8">
        <f>F25+I25+L25</f>
        <v>33453250</v>
      </c>
      <c r="P25" s="15">
        <f t="shared" ref="P25" si="4">SUM(P20:P24)</f>
        <v>36860657</v>
      </c>
    </row>
    <row r="26" spans="1:16" s="4" customFormat="1" x14ac:dyDescent="0.25">
      <c r="A26" s="43"/>
      <c r="B26" s="44"/>
      <c r="C26" s="44"/>
      <c r="D26" s="44"/>
      <c r="E26" s="14"/>
      <c r="F26" s="11"/>
      <c r="G26" s="15"/>
      <c r="H26" s="13"/>
      <c r="I26" s="11"/>
      <c r="J26" s="15"/>
      <c r="K26" s="8"/>
      <c r="L26" s="11"/>
      <c r="M26" s="15"/>
      <c r="N26" s="8"/>
      <c r="O26" s="8"/>
      <c r="P26" s="15"/>
    </row>
    <row r="27" spans="1:16" s="4" customFormat="1" x14ac:dyDescent="0.25">
      <c r="A27" s="37" t="s">
        <v>29</v>
      </c>
      <c r="B27" s="38"/>
      <c r="C27" s="38"/>
      <c r="D27" s="38"/>
      <c r="E27" s="8">
        <v>200000</v>
      </c>
      <c r="F27" s="8">
        <v>1693000</v>
      </c>
      <c r="G27" s="9">
        <v>1210347</v>
      </c>
      <c r="H27" s="13"/>
      <c r="I27" s="11"/>
      <c r="J27" s="9"/>
      <c r="K27" s="8"/>
      <c r="L27" s="8"/>
      <c r="M27" s="9"/>
      <c r="N27" s="8">
        <f t="shared" ref="N27:P36" si="5">E27+H27+K27</f>
        <v>200000</v>
      </c>
      <c r="O27" s="8">
        <f t="shared" si="5"/>
        <v>1693000</v>
      </c>
      <c r="P27" s="9">
        <f t="shared" si="5"/>
        <v>1210347</v>
      </c>
    </row>
    <row r="28" spans="1:16" s="4" customFormat="1" ht="12.75" customHeight="1" x14ac:dyDescent="0.25">
      <c r="A28" s="50" t="s">
        <v>30</v>
      </c>
      <c r="B28" s="51"/>
      <c r="C28" s="51"/>
      <c r="D28" s="51"/>
      <c r="E28" s="8">
        <v>4196460</v>
      </c>
      <c r="F28" s="8">
        <v>4196460</v>
      </c>
      <c r="G28" s="9">
        <v>5691131</v>
      </c>
      <c r="H28" s="13"/>
      <c r="I28" s="11"/>
      <c r="J28" s="9">
        <v>295</v>
      </c>
      <c r="K28" s="8">
        <v>6050000</v>
      </c>
      <c r="L28" s="8">
        <v>6050000</v>
      </c>
      <c r="M28" s="9">
        <v>4683238</v>
      </c>
      <c r="N28" s="8">
        <f t="shared" si="5"/>
        <v>10246460</v>
      </c>
      <c r="O28" s="8">
        <f t="shared" si="5"/>
        <v>10246460</v>
      </c>
      <c r="P28" s="9">
        <f t="shared" si="5"/>
        <v>10374664</v>
      </c>
    </row>
    <row r="29" spans="1:16" s="4" customFormat="1" x14ac:dyDescent="0.25">
      <c r="A29" s="37" t="s">
        <v>31</v>
      </c>
      <c r="B29" s="38"/>
      <c r="C29" s="38"/>
      <c r="D29" s="38"/>
      <c r="E29" s="14"/>
      <c r="F29" s="8"/>
      <c r="G29" s="9"/>
      <c r="H29" s="13">
        <v>100000</v>
      </c>
      <c r="I29" s="8">
        <v>100000</v>
      </c>
      <c r="J29" s="9">
        <v>211598</v>
      </c>
      <c r="K29" s="8"/>
      <c r="L29" s="8"/>
      <c r="M29" s="9"/>
      <c r="N29" s="8">
        <f t="shared" si="5"/>
        <v>100000</v>
      </c>
      <c r="O29" s="8">
        <f t="shared" si="5"/>
        <v>100000</v>
      </c>
      <c r="P29" s="9">
        <f t="shared" si="5"/>
        <v>211598</v>
      </c>
    </row>
    <row r="30" spans="1:16" s="4" customFormat="1" x14ac:dyDescent="0.25">
      <c r="A30" s="37" t="s">
        <v>32</v>
      </c>
      <c r="B30" s="38"/>
      <c r="C30" s="38"/>
      <c r="D30" s="38"/>
      <c r="E30" s="8"/>
      <c r="F30" s="8"/>
      <c r="G30" s="9"/>
      <c r="H30" s="13"/>
      <c r="I30" s="11"/>
      <c r="J30" s="9"/>
      <c r="K30" s="8"/>
      <c r="L30" s="8"/>
      <c r="M30" s="9"/>
      <c r="N30" s="8">
        <f t="shared" si="5"/>
        <v>0</v>
      </c>
      <c r="O30" s="8">
        <f t="shared" si="5"/>
        <v>0</v>
      </c>
      <c r="P30" s="9">
        <f t="shared" si="5"/>
        <v>0</v>
      </c>
    </row>
    <row r="31" spans="1:16" s="4" customFormat="1" ht="12.75" customHeight="1" x14ac:dyDescent="0.25">
      <c r="A31" s="37" t="s">
        <v>33</v>
      </c>
      <c r="B31" s="38"/>
      <c r="C31" s="38"/>
      <c r="D31" s="38"/>
      <c r="E31" s="8">
        <v>510000</v>
      </c>
      <c r="F31" s="8">
        <v>510000</v>
      </c>
      <c r="G31" s="9">
        <v>414207</v>
      </c>
      <c r="H31" s="13"/>
      <c r="I31" s="11"/>
      <c r="J31" s="9"/>
      <c r="K31" s="8">
        <v>8400000</v>
      </c>
      <c r="L31" s="8">
        <v>8400000</v>
      </c>
      <c r="M31" s="9">
        <v>7182371</v>
      </c>
      <c r="N31" s="8">
        <f t="shared" si="5"/>
        <v>8910000</v>
      </c>
      <c r="O31" s="8">
        <f t="shared" si="5"/>
        <v>8910000</v>
      </c>
      <c r="P31" s="9">
        <f t="shared" si="5"/>
        <v>7596578</v>
      </c>
    </row>
    <row r="32" spans="1:16" s="4" customFormat="1" ht="12.75" customHeight="1" x14ac:dyDescent="0.25">
      <c r="A32" s="37" t="s">
        <v>34</v>
      </c>
      <c r="B32" s="38"/>
      <c r="C32" s="38"/>
      <c r="D32" s="38"/>
      <c r="E32" s="8">
        <v>532170</v>
      </c>
      <c r="F32" s="8">
        <v>532170</v>
      </c>
      <c r="G32" s="9">
        <v>775334</v>
      </c>
      <c r="H32" s="13">
        <v>27000</v>
      </c>
      <c r="I32" s="8">
        <v>27000</v>
      </c>
      <c r="J32" s="9">
        <v>40560</v>
      </c>
      <c r="K32" s="8">
        <v>3901500</v>
      </c>
      <c r="L32" s="8">
        <v>3901500</v>
      </c>
      <c r="M32" s="9">
        <v>3203763</v>
      </c>
      <c r="N32" s="8">
        <f t="shared" si="5"/>
        <v>4460670</v>
      </c>
      <c r="O32" s="8">
        <f t="shared" si="5"/>
        <v>4460670</v>
      </c>
      <c r="P32" s="9">
        <f t="shared" si="5"/>
        <v>4019657</v>
      </c>
    </row>
    <row r="33" spans="1:16" s="4" customFormat="1" ht="12.75" customHeight="1" x14ac:dyDescent="0.25">
      <c r="A33" s="37" t="s">
        <v>35</v>
      </c>
      <c r="B33" s="38"/>
      <c r="C33" s="38"/>
      <c r="D33" s="38"/>
      <c r="E33" s="8"/>
      <c r="F33" s="8"/>
      <c r="G33" s="9"/>
      <c r="H33" s="13"/>
      <c r="I33" s="8"/>
      <c r="J33" s="9"/>
      <c r="K33" s="8"/>
      <c r="L33" s="8"/>
      <c r="M33" s="9"/>
      <c r="N33" s="8">
        <f t="shared" si="5"/>
        <v>0</v>
      </c>
      <c r="O33" s="8">
        <f t="shared" si="5"/>
        <v>0</v>
      </c>
      <c r="P33" s="9">
        <f t="shared" si="5"/>
        <v>0</v>
      </c>
    </row>
    <row r="34" spans="1:16" s="4" customFormat="1" ht="12.75" customHeight="1" x14ac:dyDescent="0.25">
      <c r="A34" s="37" t="s">
        <v>36</v>
      </c>
      <c r="B34" s="38"/>
      <c r="C34" s="38"/>
      <c r="D34" s="38"/>
      <c r="E34" s="8"/>
      <c r="F34" s="8"/>
      <c r="G34" s="9">
        <v>44</v>
      </c>
      <c r="H34" s="13"/>
      <c r="I34" s="8"/>
      <c r="J34" s="9"/>
      <c r="K34" s="8"/>
      <c r="L34" s="8"/>
      <c r="M34" s="9"/>
      <c r="N34" s="8">
        <f t="shared" si="5"/>
        <v>0</v>
      </c>
      <c r="O34" s="8">
        <f t="shared" si="5"/>
        <v>0</v>
      </c>
      <c r="P34" s="9">
        <f t="shared" si="5"/>
        <v>44</v>
      </c>
    </row>
    <row r="35" spans="1:16" s="4" customFormat="1" ht="12.75" customHeight="1" x14ac:dyDescent="0.25">
      <c r="A35" s="37" t="s">
        <v>37</v>
      </c>
      <c r="B35" s="38"/>
      <c r="C35" s="38"/>
      <c r="D35" s="38"/>
      <c r="E35" s="14"/>
      <c r="F35" s="8"/>
      <c r="G35" s="9">
        <v>41780</v>
      </c>
      <c r="H35" s="13"/>
      <c r="I35" s="11"/>
      <c r="J35" s="15"/>
      <c r="K35" s="8"/>
      <c r="L35" s="8"/>
      <c r="M35" s="15"/>
      <c r="N35" s="8">
        <f t="shared" si="5"/>
        <v>0</v>
      </c>
      <c r="O35" s="8">
        <f t="shared" si="5"/>
        <v>0</v>
      </c>
      <c r="P35" s="15">
        <f t="shared" si="5"/>
        <v>41780</v>
      </c>
    </row>
    <row r="36" spans="1:16" s="4" customFormat="1" x14ac:dyDescent="0.25">
      <c r="A36" s="37" t="s">
        <v>38</v>
      </c>
      <c r="B36" s="38"/>
      <c r="C36" s="38"/>
      <c r="D36" s="38"/>
      <c r="E36" s="8"/>
      <c r="F36" s="8"/>
      <c r="G36" s="9">
        <v>345717</v>
      </c>
      <c r="H36" s="13">
        <v>5000</v>
      </c>
      <c r="I36" s="8">
        <v>5000</v>
      </c>
      <c r="J36" s="9">
        <v>105184</v>
      </c>
      <c r="K36" s="8">
        <v>2500</v>
      </c>
      <c r="L36" s="8">
        <v>2500</v>
      </c>
      <c r="M36" s="9">
        <v>66419</v>
      </c>
      <c r="N36" s="8">
        <f t="shared" si="5"/>
        <v>7500</v>
      </c>
      <c r="O36" s="8">
        <f t="shared" si="5"/>
        <v>7500</v>
      </c>
      <c r="P36" s="9">
        <f t="shared" si="5"/>
        <v>517320</v>
      </c>
    </row>
    <row r="37" spans="1:16" s="17" customFormat="1" x14ac:dyDescent="0.25">
      <c r="A37" s="43" t="s">
        <v>39</v>
      </c>
      <c r="B37" s="44"/>
      <c r="C37" s="44"/>
      <c r="D37" s="44"/>
      <c r="E37" s="14">
        <f>SUM(E27:E36)</f>
        <v>5438630</v>
      </c>
      <c r="F37" s="14">
        <f t="shared" ref="F37" si="6">SUM(F27:F36)</f>
        <v>6931630</v>
      </c>
      <c r="G37" s="15">
        <f>SUM(G27:G36)</f>
        <v>8478560</v>
      </c>
      <c r="H37" s="16">
        <f t="shared" ref="H37:I37" si="7">SUM(H27:H36)</f>
        <v>132000</v>
      </c>
      <c r="I37" s="14">
        <f t="shared" si="7"/>
        <v>132000</v>
      </c>
      <c r="J37" s="15">
        <f>SUM(J27:J36)</f>
        <v>357637</v>
      </c>
      <c r="K37" s="14">
        <f t="shared" ref="K37:M37" si="8">SUM(K27:K36)</f>
        <v>18354000</v>
      </c>
      <c r="L37" s="14">
        <f t="shared" si="8"/>
        <v>18354000</v>
      </c>
      <c r="M37" s="15">
        <f t="shared" si="8"/>
        <v>15135791</v>
      </c>
      <c r="N37" s="14">
        <f>SUM(N27:N36)</f>
        <v>23924630</v>
      </c>
      <c r="O37" s="14">
        <f t="shared" ref="O37:P37" si="9">SUM(O27:O36)</f>
        <v>25417630</v>
      </c>
      <c r="P37" s="15">
        <f t="shared" si="9"/>
        <v>23971988</v>
      </c>
    </row>
    <row r="38" spans="1:16" s="4" customFormat="1" ht="23.25" customHeight="1" x14ac:dyDescent="0.25">
      <c r="A38" s="45" t="s">
        <v>40</v>
      </c>
      <c r="B38" s="46"/>
      <c r="C38" s="46"/>
      <c r="D38" s="47"/>
      <c r="E38" s="8"/>
      <c r="F38" s="11"/>
      <c r="G38" s="9"/>
      <c r="H38" s="13"/>
      <c r="I38" s="11"/>
      <c r="J38" s="9"/>
      <c r="K38" s="8"/>
      <c r="L38" s="11"/>
      <c r="M38" s="9"/>
      <c r="N38" s="8">
        <f t="shared" ref="N38:P40" si="10">E38+H38+K38</f>
        <v>0</v>
      </c>
      <c r="O38" s="8">
        <f t="shared" si="10"/>
        <v>0</v>
      </c>
      <c r="P38" s="9">
        <f t="shared" si="10"/>
        <v>0</v>
      </c>
    </row>
    <row r="39" spans="1:16" s="4" customFormat="1" ht="23.25" customHeight="1" x14ac:dyDescent="0.25">
      <c r="A39" s="45" t="s">
        <v>41</v>
      </c>
      <c r="B39" s="46"/>
      <c r="C39" s="46"/>
      <c r="D39" s="47"/>
      <c r="E39" s="8"/>
      <c r="F39" s="11"/>
      <c r="G39" s="9"/>
      <c r="H39" s="13"/>
      <c r="I39" s="11"/>
      <c r="J39" s="9"/>
      <c r="K39" s="8"/>
      <c r="L39" s="11"/>
      <c r="M39" s="9"/>
      <c r="N39" s="8">
        <f t="shared" si="10"/>
        <v>0</v>
      </c>
      <c r="O39" s="8">
        <f t="shared" si="10"/>
        <v>0</v>
      </c>
      <c r="P39" s="9">
        <f t="shared" si="10"/>
        <v>0</v>
      </c>
    </row>
    <row r="40" spans="1:16" s="4" customFormat="1" x14ac:dyDescent="0.25">
      <c r="A40" s="37" t="s">
        <v>42</v>
      </c>
      <c r="B40" s="38"/>
      <c r="C40" s="38"/>
      <c r="D40" s="38"/>
      <c r="E40" s="8"/>
      <c r="F40" s="8"/>
      <c r="G40" s="9"/>
      <c r="H40" s="13">
        <v>0</v>
      </c>
      <c r="I40" s="11">
        <v>0</v>
      </c>
      <c r="J40" s="9">
        <v>0</v>
      </c>
      <c r="K40" s="8"/>
      <c r="L40" s="11"/>
      <c r="M40" s="9"/>
      <c r="N40" s="8">
        <f t="shared" si="10"/>
        <v>0</v>
      </c>
      <c r="O40" s="8">
        <f t="shared" si="10"/>
        <v>0</v>
      </c>
      <c r="P40" s="9">
        <f t="shared" si="10"/>
        <v>0</v>
      </c>
    </row>
    <row r="41" spans="1:16" s="17" customFormat="1" x14ac:dyDescent="0.25">
      <c r="A41" s="43" t="s">
        <v>43</v>
      </c>
      <c r="B41" s="44"/>
      <c r="C41" s="44"/>
      <c r="D41" s="44"/>
      <c r="E41" s="14">
        <f>SUM(E38:E40)</f>
        <v>0</v>
      </c>
      <c r="F41" s="14">
        <f>SUM(F38:F40)</f>
        <v>0</v>
      </c>
      <c r="G41" s="15">
        <f>SUM(G38:G40)</f>
        <v>0</v>
      </c>
      <c r="H41" s="16">
        <f>SUM(H38:H40)</f>
        <v>0</v>
      </c>
      <c r="I41" s="16">
        <f>SUM(I38:I40)</f>
        <v>0</v>
      </c>
      <c r="J41" s="15">
        <f t="shared" ref="J41:P41" si="11">SUM(J38:J40)</f>
        <v>0</v>
      </c>
      <c r="K41" s="14">
        <f t="shared" si="11"/>
        <v>0</v>
      </c>
      <c r="L41" s="14">
        <f t="shared" si="11"/>
        <v>0</v>
      </c>
      <c r="M41" s="15">
        <f t="shared" si="11"/>
        <v>0</v>
      </c>
      <c r="N41" s="14">
        <f t="shared" si="11"/>
        <v>0</v>
      </c>
      <c r="O41" s="14">
        <f t="shared" si="11"/>
        <v>0</v>
      </c>
      <c r="P41" s="15">
        <f t="shared" si="11"/>
        <v>0</v>
      </c>
    </row>
    <row r="42" spans="1:16" s="4" customFormat="1" x14ac:dyDescent="0.25">
      <c r="A42" s="37"/>
      <c r="B42" s="38"/>
      <c r="C42" s="38"/>
      <c r="D42" s="38"/>
      <c r="E42" s="8"/>
      <c r="F42" s="11"/>
      <c r="G42" s="9"/>
      <c r="H42" s="13"/>
      <c r="I42" s="11"/>
      <c r="J42" s="9"/>
      <c r="K42" s="8"/>
      <c r="L42" s="11"/>
      <c r="M42" s="9"/>
      <c r="N42" s="8"/>
      <c r="O42" s="8"/>
      <c r="P42" s="9"/>
    </row>
    <row r="43" spans="1:16" s="17" customFormat="1" ht="23.25" customHeight="1" x14ac:dyDescent="0.25">
      <c r="A43" s="41" t="s">
        <v>44</v>
      </c>
      <c r="B43" s="42"/>
      <c r="C43" s="42"/>
      <c r="D43" s="42"/>
      <c r="E43" s="18">
        <f>E18+E25+E37+E41</f>
        <v>319457974</v>
      </c>
      <c r="F43" s="19">
        <f>F18+F25+F37</f>
        <v>341893820</v>
      </c>
      <c r="G43" s="20">
        <f t="shared" ref="G43:P43" si="12">G18+G25+G37+G41</f>
        <v>319894619</v>
      </c>
      <c r="H43" s="21">
        <f t="shared" si="12"/>
        <v>1513846</v>
      </c>
      <c r="I43" s="18">
        <f t="shared" si="12"/>
        <v>1537967</v>
      </c>
      <c r="J43" s="20">
        <f t="shared" si="12"/>
        <v>1603604</v>
      </c>
      <c r="K43" s="18">
        <f t="shared" si="12"/>
        <v>18354000</v>
      </c>
      <c r="L43" s="18">
        <f t="shared" si="12"/>
        <v>18354000</v>
      </c>
      <c r="M43" s="20">
        <f t="shared" si="12"/>
        <v>15135791</v>
      </c>
      <c r="N43" s="18">
        <f t="shared" si="12"/>
        <v>339325820</v>
      </c>
      <c r="O43" s="18">
        <f t="shared" si="12"/>
        <v>361785787</v>
      </c>
      <c r="P43" s="20">
        <f t="shared" si="12"/>
        <v>336634014</v>
      </c>
    </row>
    <row r="44" spans="1:16" s="4" customFormat="1" x14ac:dyDescent="0.25">
      <c r="A44" s="37"/>
      <c r="B44" s="38"/>
      <c r="C44" s="38"/>
      <c r="D44" s="38"/>
      <c r="E44" s="8"/>
      <c r="F44" s="11"/>
      <c r="G44" s="9"/>
      <c r="H44" s="13"/>
      <c r="I44" s="11"/>
      <c r="J44" s="9"/>
      <c r="K44" s="8"/>
      <c r="L44" s="11"/>
      <c r="M44" s="9"/>
      <c r="N44" s="8"/>
      <c r="O44" s="8"/>
      <c r="P44" s="9"/>
    </row>
    <row r="45" spans="1:16" s="4" customFormat="1" x14ac:dyDescent="0.25">
      <c r="A45" s="37" t="s">
        <v>45</v>
      </c>
      <c r="B45" s="38"/>
      <c r="C45" s="38"/>
      <c r="D45" s="38"/>
      <c r="E45" s="8"/>
      <c r="F45" s="11"/>
      <c r="G45" s="9"/>
      <c r="H45" s="13"/>
      <c r="I45" s="11"/>
      <c r="J45" s="9"/>
      <c r="K45" s="8"/>
      <c r="L45" s="11"/>
      <c r="M45" s="9"/>
      <c r="N45" s="8"/>
      <c r="O45" s="8"/>
      <c r="P45" s="9"/>
    </row>
    <row r="46" spans="1:16" s="4" customFormat="1" x14ac:dyDescent="0.25">
      <c r="A46" s="37" t="s">
        <v>46</v>
      </c>
      <c r="B46" s="38"/>
      <c r="C46" s="38"/>
      <c r="D46" s="38"/>
      <c r="E46" s="8"/>
      <c r="F46" s="11"/>
      <c r="G46" s="9"/>
      <c r="H46" s="13"/>
      <c r="I46" s="11"/>
      <c r="J46" s="9"/>
      <c r="K46" s="8"/>
      <c r="L46" s="11"/>
      <c r="M46" s="9"/>
      <c r="N46" s="8"/>
      <c r="O46" s="8"/>
      <c r="P46" s="9"/>
    </row>
    <row r="47" spans="1:16" s="4" customFormat="1" x14ac:dyDescent="0.25">
      <c r="A47" s="37" t="s">
        <v>47</v>
      </c>
      <c r="B47" s="38"/>
      <c r="C47" s="38"/>
      <c r="D47" s="38"/>
      <c r="E47" s="8">
        <v>49886580</v>
      </c>
      <c r="F47" s="8">
        <v>57197488</v>
      </c>
      <c r="G47" s="9">
        <v>57197488</v>
      </c>
      <c r="H47" s="13">
        <v>139222</v>
      </c>
      <c r="I47" s="8">
        <v>139222</v>
      </c>
      <c r="J47" s="9">
        <v>139222</v>
      </c>
      <c r="K47" s="8">
        <v>349270</v>
      </c>
      <c r="L47" s="8">
        <v>362760</v>
      </c>
      <c r="M47" s="9">
        <v>362760</v>
      </c>
      <c r="N47" s="8">
        <f>E47+H47+K47</f>
        <v>50375072</v>
      </c>
      <c r="O47" s="8">
        <f>F47+I47+L47</f>
        <v>57699470</v>
      </c>
      <c r="P47" s="9">
        <f>G47+J47+M47</f>
        <v>57699470</v>
      </c>
    </row>
    <row r="48" spans="1:16" s="4" customFormat="1" x14ac:dyDescent="0.25">
      <c r="A48" s="37" t="s">
        <v>48</v>
      </c>
      <c r="B48" s="38"/>
      <c r="C48" s="38"/>
      <c r="D48" s="38"/>
      <c r="E48" s="8"/>
      <c r="F48" s="8"/>
      <c r="G48" s="9">
        <v>7535991</v>
      </c>
      <c r="H48" s="13"/>
      <c r="I48" s="11"/>
      <c r="J48" s="9"/>
      <c r="K48" s="8"/>
      <c r="L48" s="11"/>
      <c r="M48" s="9"/>
      <c r="N48" s="8"/>
      <c r="O48" s="8"/>
      <c r="P48" s="9">
        <f>G48+J48+M48</f>
        <v>7535991</v>
      </c>
    </row>
    <row r="49" spans="1:16" s="4" customFormat="1" x14ac:dyDescent="0.25">
      <c r="A49" s="37" t="s">
        <v>49</v>
      </c>
      <c r="B49" s="38"/>
      <c r="C49" s="38"/>
      <c r="D49" s="38"/>
      <c r="E49" s="8"/>
      <c r="F49" s="11"/>
      <c r="G49" s="9"/>
      <c r="H49" s="13"/>
      <c r="I49" s="11"/>
      <c r="J49" s="9"/>
      <c r="K49" s="8"/>
      <c r="L49" s="11"/>
      <c r="M49" s="9"/>
      <c r="N49" s="8"/>
      <c r="O49" s="8"/>
      <c r="P49" s="9">
        <f t="shared" ref="P49:P51" si="13">G49+J49+M49</f>
        <v>0</v>
      </c>
    </row>
    <row r="50" spans="1:16" s="4" customFormat="1" x14ac:dyDescent="0.25">
      <c r="A50" s="37" t="s">
        <v>50</v>
      </c>
      <c r="B50" s="38"/>
      <c r="C50" s="38"/>
      <c r="D50" s="38"/>
      <c r="E50" s="8"/>
      <c r="F50" s="11"/>
      <c r="G50" s="9"/>
      <c r="H50" s="22"/>
      <c r="I50" s="23"/>
      <c r="J50" s="24"/>
      <c r="K50" s="23"/>
      <c r="L50" s="23"/>
      <c r="M50" s="24"/>
      <c r="N50" s="8"/>
      <c r="O50" s="8"/>
      <c r="P50" s="9">
        <f t="shared" si="13"/>
        <v>0</v>
      </c>
    </row>
    <row r="51" spans="1:16" s="4" customFormat="1" x14ac:dyDescent="0.25">
      <c r="A51" s="37" t="s">
        <v>51</v>
      </c>
      <c r="B51" s="38"/>
      <c r="C51" s="38"/>
      <c r="D51" s="38"/>
      <c r="E51" s="8"/>
      <c r="F51" s="11"/>
      <c r="G51" s="9">
        <v>124130</v>
      </c>
      <c r="H51" s="13"/>
      <c r="I51" s="11"/>
      <c r="J51" s="9"/>
      <c r="K51" s="8"/>
      <c r="L51" s="8"/>
      <c r="M51" s="9"/>
      <c r="N51" s="8"/>
      <c r="O51" s="8"/>
      <c r="P51" s="9">
        <f t="shared" si="13"/>
        <v>124130</v>
      </c>
    </row>
    <row r="52" spans="1:16" s="17" customFormat="1" x14ac:dyDescent="0.25">
      <c r="A52" s="39" t="s">
        <v>52</v>
      </c>
      <c r="B52" s="40"/>
      <c r="C52" s="40"/>
      <c r="D52" s="40"/>
      <c r="E52" s="25">
        <f t="shared" ref="E52:P52" si="14">SUM(E45:E51)</f>
        <v>49886580</v>
      </c>
      <c r="F52" s="25">
        <f t="shared" si="14"/>
        <v>57197488</v>
      </c>
      <c r="G52" s="26">
        <f t="shared" si="14"/>
        <v>64857609</v>
      </c>
      <c r="H52" s="27">
        <f t="shared" si="14"/>
        <v>139222</v>
      </c>
      <c r="I52" s="25">
        <f t="shared" si="14"/>
        <v>139222</v>
      </c>
      <c r="J52" s="26">
        <f t="shared" si="14"/>
        <v>139222</v>
      </c>
      <c r="K52" s="25">
        <f t="shared" si="14"/>
        <v>349270</v>
      </c>
      <c r="L52" s="25">
        <f t="shared" si="14"/>
        <v>362760</v>
      </c>
      <c r="M52" s="26">
        <f t="shared" si="14"/>
        <v>362760</v>
      </c>
      <c r="N52" s="25">
        <f t="shared" si="14"/>
        <v>50375072</v>
      </c>
      <c r="O52" s="25">
        <f t="shared" si="14"/>
        <v>57699470</v>
      </c>
      <c r="P52" s="26">
        <f t="shared" si="14"/>
        <v>65359591</v>
      </c>
    </row>
    <row r="53" spans="1:16" s="4" customFormat="1" x14ac:dyDescent="0.25">
      <c r="A53" s="37"/>
      <c r="B53" s="38"/>
      <c r="C53" s="38"/>
      <c r="D53" s="38"/>
      <c r="E53" s="8"/>
      <c r="F53" s="11"/>
      <c r="G53" s="9"/>
      <c r="H53" s="13"/>
      <c r="I53" s="11"/>
      <c r="J53" s="9"/>
      <c r="K53" s="8"/>
      <c r="L53" s="11"/>
      <c r="M53" s="9"/>
      <c r="N53" s="8"/>
      <c r="O53" s="8"/>
      <c r="P53" s="9"/>
    </row>
    <row r="54" spans="1:16" s="17" customFormat="1" x14ac:dyDescent="0.25">
      <c r="A54" s="39" t="s">
        <v>53</v>
      </c>
      <c r="B54" s="40"/>
      <c r="C54" s="40"/>
      <c r="D54" s="40"/>
      <c r="E54" s="25">
        <f>E43+E52</f>
        <v>369344554</v>
      </c>
      <c r="F54" s="25">
        <f>F43+F52</f>
        <v>399091308</v>
      </c>
      <c r="G54" s="26">
        <f t="shared" ref="G54:L54" si="15">G43+G52</f>
        <v>384752228</v>
      </c>
      <c r="H54" s="27">
        <f t="shared" si="15"/>
        <v>1653068</v>
      </c>
      <c r="I54" s="25">
        <f t="shared" si="15"/>
        <v>1677189</v>
      </c>
      <c r="J54" s="26">
        <f t="shared" si="15"/>
        <v>1742826</v>
      </c>
      <c r="K54" s="25">
        <f t="shared" si="15"/>
        <v>18703270</v>
      </c>
      <c r="L54" s="25">
        <f t="shared" si="15"/>
        <v>18716760</v>
      </c>
      <c r="M54" s="26">
        <f>M43+M52</f>
        <v>15498551</v>
      </c>
      <c r="N54" s="25">
        <f>N43+N52</f>
        <v>389700892</v>
      </c>
      <c r="O54" s="25">
        <f t="shared" ref="O54:P54" si="16">O43+O52</f>
        <v>419485257</v>
      </c>
      <c r="P54" s="26">
        <f t="shared" si="16"/>
        <v>401993605</v>
      </c>
    </row>
    <row r="55" spans="1:16" s="31" customFormat="1" ht="14.4" thickBot="1" x14ac:dyDescent="0.35">
      <c r="A55" s="35" t="s">
        <v>50</v>
      </c>
      <c r="B55" s="36"/>
      <c r="C55" s="36"/>
      <c r="D55" s="36"/>
      <c r="E55" s="28"/>
      <c r="F55" s="28"/>
      <c r="G55" s="29"/>
      <c r="H55" s="30">
        <v>38642033</v>
      </c>
      <c r="I55" s="28">
        <v>38242033</v>
      </c>
      <c r="J55" s="28">
        <v>36583000</v>
      </c>
      <c r="K55" s="28">
        <v>104360358</v>
      </c>
      <c r="L55" s="28">
        <v>101147459</v>
      </c>
      <c r="M55" s="28">
        <v>98421679</v>
      </c>
      <c r="N55" s="28">
        <f>E55+H55+K55</f>
        <v>143002391</v>
      </c>
      <c r="O55" s="28">
        <f>F55+I55+L55</f>
        <v>139389492</v>
      </c>
      <c r="P55" s="29">
        <f>G55+J55+M55</f>
        <v>135004679</v>
      </c>
    </row>
    <row r="56" spans="1:16" x14ac:dyDescent="0.25">
      <c r="N56" s="32"/>
      <c r="P56" s="33"/>
    </row>
    <row r="60" spans="1:16" x14ac:dyDescent="0.25">
      <c r="F60" s="34"/>
    </row>
  </sheetData>
  <sheetProtection selectLockedCells="1" selectUnlockedCells="1"/>
  <mergeCells count="57">
    <mergeCell ref="A12:D12"/>
    <mergeCell ref="A2:N2"/>
    <mergeCell ref="A3:N3"/>
    <mergeCell ref="A4:P4"/>
    <mergeCell ref="A5:D6"/>
    <mergeCell ref="E5:G5"/>
    <mergeCell ref="H5:J5"/>
    <mergeCell ref="K5:M5"/>
    <mergeCell ref="N5:P5"/>
    <mergeCell ref="A7:D7"/>
    <mergeCell ref="A8:D8"/>
    <mergeCell ref="A9:D9"/>
    <mergeCell ref="A10:D10"/>
    <mergeCell ref="A11:D11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48:D48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55:D55"/>
    <mergeCell ref="A49:D49"/>
    <mergeCell ref="A50:D50"/>
    <mergeCell ref="A51:D51"/>
    <mergeCell ref="A52:D52"/>
    <mergeCell ref="A53:D53"/>
    <mergeCell ref="A54:D54"/>
  </mergeCells>
  <printOptions horizontalCentered="1"/>
  <pageMargins left="0.2902777777777778" right="0.20972222222222223" top="0.22013888888888888" bottom="0.20972222222222223" header="0.51180555555555551" footer="0.51180555555555551"/>
  <pageSetup paperSize="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2021-05-26T12:24:31Z</dcterms:created>
  <dcterms:modified xsi:type="dcterms:W3CDTF">2021-05-26T15:13:07Z</dcterms:modified>
</cp:coreProperties>
</file>