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 activeTab="2"/>
  </bookViews>
  <sheets>
    <sheet name="ONK_OSSZESEN" sheetId="5" r:id="rId1"/>
    <sheet name="ONK" sheetId="1" r:id="rId2"/>
    <sheet name="OVI" sheetId="4" r:id="rId3"/>
  </sheets>
  <calcPr calcId="124519"/>
</workbook>
</file>

<file path=xl/calcChain.xml><?xml version="1.0" encoding="utf-8"?>
<calcChain xmlns="http://schemas.openxmlformats.org/spreadsheetml/2006/main">
  <c r="F30" i="4"/>
  <c r="F30" i="1"/>
  <c r="G31"/>
  <c r="G29"/>
  <c r="G26"/>
  <c r="F9" i="5"/>
  <c r="F10"/>
  <c r="F11"/>
  <c r="F12"/>
  <c r="F13"/>
  <c r="F14"/>
  <c r="F15"/>
  <c r="F16"/>
  <c r="F17"/>
  <c r="F18"/>
  <c r="F19"/>
  <c r="F21"/>
  <c r="F22"/>
  <c r="F23"/>
  <c r="F24"/>
  <c r="F26"/>
  <c r="F27"/>
  <c r="F28"/>
  <c r="F29"/>
  <c r="F31"/>
  <c r="G31" s="1"/>
  <c r="E31"/>
  <c r="D31"/>
  <c r="F25" l="1"/>
  <c r="F30"/>
  <c r="F20"/>
  <c r="D27"/>
  <c r="E27"/>
  <c r="D28"/>
  <c r="E28"/>
  <c r="G28" s="1"/>
  <c r="D29"/>
  <c r="E29"/>
  <c r="G29" s="1"/>
  <c r="E26"/>
  <c r="G26" s="1"/>
  <c r="D26"/>
  <c r="D22"/>
  <c r="E22"/>
  <c r="G22" s="1"/>
  <c r="D23"/>
  <c r="E23"/>
  <c r="G23" s="1"/>
  <c r="D24"/>
  <c r="E24"/>
  <c r="G24" s="1"/>
  <c r="E21"/>
  <c r="D21"/>
  <c r="D10"/>
  <c r="E10"/>
  <c r="G10" s="1"/>
  <c r="D11"/>
  <c r="E11"/>
  <c r="G11" s="1"/>
  <c r="D12"/>
  <c r="E12"/>
  <c r="G12" s="1"/>
  <c r="D13"/>
  <c r="E13"/>
  <c r="D14"/>
  <c r="E14"/>
  <c r="G14" s="1"/>
  <c r="D15"/>
  <c r="E15"/>
  <c r="D16"/>
  <c r="E16"/>
  <c r="D17"/>
  <c r="E17"/>
  <c r="D18"/>
  <c r="E18"/>
  <c r="D19"/>
  <c r="E19"/>
  <c r="E9"/>
  <c r="D9"/>
  <c r="F32" l="1"/>
  <c r="E30"/>
  <c r="G30" s="1"/>
  <c r="D30"/>
  <c r="E25"/>
  <c r="G25" s="1"/>
  <c r="D25"/>
  <c r="E20"/>
  <c r="E32" s="1"/>
  <c r="D20"/>
  <c r="D32" s="1"/>
  <c r="G9"/>
  <c r="E30" i="4"/>
  <c r="D30"/>
  <c r="F25"/>
  <c r="E25"/>
  <c r="D25"/>
  <c r="G22"/>
  <c r="F20"/>
  <c r="F32" s="1"/>
  <c r="E20"/>
  <c r="E32" s="1"/>
  <c r="D20"/>
  <c r="G11"/>
  <c r="G10"/>
  <c r="G9"/>
  <c r="D30" i="1"/>
  <c r="E30"/>
  <c r="E25"/>
  <c r="F25"/>
  <c r="E20"/>
  <c r="F20"/>
  <c r="F32" s="1"/>
  <c r="G10"/>
  <c r="G11"/>
  <c r="G12"/>
  <c r="G14"/>
  <c r="G22"/>
  <c r="G23"/>
  <c r="G24"/>
  <c r="G28"/>
  <c r="G9"/>
  <c r="D25"/>
  <c r="D20"/>
  <c r="G20" i="5" l="1"/>
  <c r="G32"/>
  <c r="G32" i="4"/>
  <c r="G25" i="1"/>
  <c r="D32"/>
  <c r="G30"/>
  <c r="G20"/>
  <c r="E32"/>
  <c r="G32" s="1"/>
  <c r="D32" i="4"/>
  <c r="G25"/>
  <c r="G20"/>
</calcChain>
</file>

<file path=xl/sharedStrings.xml><?xml version="1.0" encoding="utf-8"?>
<sst xmlns="http://schemas.openxmlformats.org/spreadsheetml/2006/main" count="95" uniqueCount="36">
  <si>
    <t>Jogcímek</t>
  </si>
  <si>
    <t>Ssz</t>
  </si>
  <si>
    <t>Személyi juttatás</t>
  </si>
  <si>
    <t>Munkaadói járulék</t>
  </si>
  <si>
    <t>Dologi kiadás</t>
  </si>
  <si>
    <t>Társadalom és szocpol juttatás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</si>
  <si>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</si>
  <si>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</si>
  <si>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</si>
  <si>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</si>
  <si>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</si>
  <si>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</si>
  <si>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</si>
  <si>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</si>
  <si>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</si>
  <si>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Lizinghitel</t>
  </si>
  <si>
    <t>Hosszú lejáratú fejl. hitel törlesztése</t>
  </si>
  <si>
    <t>2015. évi előirányzatok</t>
  </si>
  <si>
    <t>Eredeti</t>
  </si>
  <si>
    <t>Mód.</t>
  </si>
  <si>
    <t>Tény</t>
  </si>
  <si>
    <t>%</t>
  </si>
  <si>
    <t>Finanszírozás összesen (18+..+21)</t>
  </si>
  <si>
    <t>Rövid lejáratú hitel törlesztése</t>
  </si>
  <si>
    <t>Likvid hitel</t>
  </si>
  <si>
    <t>Tám. értékű működési kiadás</t>
  </si>
  <si>
    <t>Megelőlegezett állami támogatás</t>
  </si>
  <si>
    <t>Kiadási főösszeg (12+17+22+23)</t>
  </si>
  <si>
    <t>Óvoda 2015. évi költségvetésében tervezett kiadások jogcímek szerint</t>
  </si>
  <si>
    <t>Önkormányzat 2015. évi ktv tervezett kiadások jogcímek szerint</t>
  </si>
  <si>
    <t>Önkormányzat Összesen 2015. évi ktv terv. kiadások jogcímek szerint</t>
  </si>
  <si>
    <t>Működési célú pe átadás ÁH-n belülre</t>
  </si>
  <si>
    <t>Működési célú pe átadás</t>
  </si>
  <si>
    <t>3/a számú melléklet a  6/2016. (VI.3) számú Önkormányzati rendelethez</t>
  </si>
  <si>
    <t>3/b számú melléklet a  6/2016. (VI.3) számú Önkormányzati rendelethez</t>
  </si>
  <si>
    <t>3/c számú melléklet a  6/2016. (VI.3) számú Önkormányzati rendelethez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</si>
</sst>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2" borderId="0" xfId="0" applyFont="1" applyFill="1"/>
    <xf numFmtId="0" fontId="2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1" xfId="0" applyFont="1" applyFill="1" applyBorder="1"/>
    <xf numFmtId="164" fontId="1" fillId="2" borderId="8" xfId="0" applyNumberFormat="1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2"/>
  <sheetViews>
    <sheetView workbookViewId="0">
      <selection activeCell="B2" sqref="B2"/>
    </sheetView>
  </sheetViews>
  <sheetFormatPr defaultRowHeight="15.75"/>
  <cols>
    <col min="1" max="1" width="0.85546875" style="20" customWidth="1"/>
    <col min="2" max="2" width="44.28515625" style="20" customWidth="1"/>
    <col min="3" max="3" width="4.140625" style="20" bestFit="1" customWidth="1"/>
    <col min="4" max="8" width="10.7109375" style="20" customWidth="1"/>
    <col min="9" max="16384" width="9.140625" style="20"/>
  </cols>
  <sheetData>
    <row r="2" spans="2:7">
      <c r="B2" s="20" t="s">
        <v>33</v>
      </c>
    </row>
    <row r="4" spans="2:7">
      <c r="B4" s="21" t="s">
        <v>30</v>
      </c>
    </row>
    <row r="5" spans="2:7" ht="16.5" thickBot="1"/>
    <row r="6" spans="2:7">
      <c r="B6" s="22"/>
      <c r="C6" s="23"/>
      <c r="D6" s="39" t="s">
        <v>17</v>
      </c>
      <c r="E6" s="39"/>
      <c r="F6" s="39"/>
      <c r="G6" s="24"/>
    </row>
    <row r="7" spans="2:7">
      <c r="B7" s="25"/>
      <c r="C7" s="26"/>
      <c r="D7" s="27"/>
      <c r="E7" s="27"/>
      <c r="F7" s="27"/>
      <c r="G7" s="28"/>
    </row>
    <row r="8" spans="2:7">
      <c r="B8" s="29" t="s">
        <v>0</v>
      </c>
      <c r="C8" s="30" t="s">
        <v>1</v>
      </c>
      <c r="D8" s="30" t="s">
        <v>18</v>
      </c>
      <c r="E8" s="30" t="s">
        <v>19</v>
      </c>
      <c r="F8" s="30" t="s">
        <v>20</v>
      </c>
      <c r="G8" s="31" t="s">
        <v>21</v>
      </c>
    </row>
    <row r="9" spans="2:7">
      <c r="B9" s="32" t="s">
        <v>2</v>
      </c>
      <c r="C9" s="33">
        <v>1</v>
      </c>
      <c r="D9" s="33">
        <f>ONK!D9+OVI!D9</f>
        <v>47340</v>
      </c>
      <c r="E9" s="33">
        <f>ONK!E9+OVI!E9</f>
        <v>46018</v>
      </c>
      <c r="F9" s="33">
        <f>ONK!F9+OVI!F9</f>
        <v>43623</v>
      </c>
      <c r="G9" s="34">
        <f>F9/E9*100</f>
        <v>94.795514798557093</v>
      </c>
    </row>
    <row r="10" spans="2:7">
      <c r="B10" s="32" t="s">
        <v>3</v>
      </c>
      <c r="C10" s="33">
        <v>2</v>
      </c>
      <c r="D10" s="33">
        <f>ONK!D10+OVI!D10</f>
        <v>12132</v>
      </c>
      <c r="E10" s="33">
        <f>ONK!E10+OVI!E10</f>
        <v>11266</v>
      </c>
      <c r="F10" s="33">
        <f>ONK!F10+OVI!F10</f>
        <v>10902</v>
      </c>
      <c r="G10" s="34">
        <f t="shared" ref="G10:G32" si="0">F10/E10*100</f>
        <v>96.769039588141311</v>
      </c>
    </row>
    <row r="11" spans="2:7">
      <c r="B11" s="32" t="s">
        <v>4</v>
      </c>
      <c r="C11" s="33">
        <v>3</v>
      </c>
      <c r="D11" s="33">
        <f>ONK!D11+OVI!D11</f>
        <v>71647</v>
      </c>
      <c r="E11" s="33">
        <f>ONK!E11+OVI!E11</f>
        <v>66380</v>
      </c>
      <c r="F11" s="33">
        <f>ONK!F11+OVI!F11</f>
        <v>43901</v>
      </c>
      <c r="G11" s="34">
        <f t="shared" si="0"/>
        <v>66.135884302500756</v>
      </c>
    </row>
    <row r="12" spans="2:7">
      <c r="B12" s="32" t="s">
        <v>5</v>
      </c>
      <c r="C12" s="33">
        <v>4</v>
      </c>
      <c r="D12" s="33">
        <f>ONK!D12+OVI!D12</f>
        <v>4748</v>
      </c>
      <c r="E12" s="33">
        <f>ONK!E12+OVI!E12</f>
        <v>4448</v>
      </c>
      <c r="F12" s="33">
        <f>ONK!F12+OVI!F12</f>
        <v>3235</v>
      </c>
      <c r="G12" s="34">
        <f t="shared" si="0"/>
        <v>72.72931654676259</v>
      </c>
    </row>
    <row r="13" spans="2:7">
      <c r="B13" s="32" t="s">
        <v>25</v>
      </c>
      <c r="C13" s="33">
        <v>5</v>
      </c>
      <c r="D13" s="33">
        <f>ONK!D13+OVI!D13</f>
        <v>0</v>
      </c>
      <c r="E13" s="33">
        <f>ONK!E13+OVI!E13</f>
        <v>0</v>
      </c>
      <c r="F13" s="33">
        <f>ONK!F13+OVI!F13</f>
        <v>56</v>
      </c>
      <c r="G13" s="34"/>
    </row>
    <row r="14" spans="2:7">
      <c r="B14" s="32" t="s">
        <v>11</v>
      </c>
      <c r="C14" s="33">
        <v>6</v>
      </c>
      <c r="D14" s="33">
        <f>ONK!D14+OVI!D14</f>
        <v>31615</v>
      </c>
      <c r="E14" s="33">
        <f>ONK!E14+OVI!E14</f>
        <v>56637</v>
      </c>
      <c r="F14" s="33">
        <f>ONK!F14+OVI!F14</f>
        <v>24780</v>
      </c>
      <c r="G14" s="34">
        <f t="shared" si="0"/>
        <v>43.752317389692251</v>
      </c>
    </row>
    <row r="15" spans="2:7">
      <c r="B15" s="32" t="s">
        <v>6</v>
      </c>
      <c r="C15" s="33">
        <v>7</v>
      </c>
      <c r="D15" s="33">
        <f>ONK!D15+OVI!D15</f>
        <v>1000</v>
      </c>
      <c r="E15" s="33">
        <f>ONK!E15+OVI!E15</f>
        <v>0</v>
      </c>
      <c r="F15" s="33">
        <f>ONK!F15+OVI!F15</f>
        <v>0</v>
      </c>
      <c r="G15" s="34"/>
    </row>
    <row r="16" spans="2:7">
      <c r="B16" s="32" t="s">
        <v>31</v>
      </c>
      <c r="C16" s="33">
        <v>8</v>
      </c>
      <c r="D16" s="33">
        <f>ONK!D16+OVI!D16</f>
        <v>0</v>
      </c>
      <c r="E16" s="33">
        <f>ONK!E16+OVI!E16</f>
        <v>0</v>
      </c>
      <c r="F16" s="33">
        <f>ONK!F16+OVI!F16</f>
        <v>0</v>
      </c>
      <c r="G16" s="34"/>
    </row>
    <row r="17" spans="2:7">
      <c r="B17" s="32" t="s">
        <v>14</v>
      </c>
      <c r="C17" s="33">
        <v>9</v>
      </c>
      <c r="D17" s="33">
        <f>ONK!D17+OVI!D17</f>
        <v>0</v>
      </c>
      <c r="E17" s="33">
        <f>ONK!E17+OVI!E17</f>
        <v>0</v>
      </c>
      <c r="F17" s="33">
        <f>ONK!F17+OVI!F17</f>
        <v>0</v>
      </c>
      <c r="G17" s="34"/>
    </row>
    <row r="18" spans="2:7">
      <c r="B18" s="32" t="s">
        <v>14</v>
      </c>
      <c r="C18" s="33">
        <v>10</v>
      </c>
      <c r="D18" s="33">
        <f>ONK!D18+OVI!D18</f>
        <v>0</v>
      </c>
      <c r="E18" s="33">
        <f>ONK!E18+OVI!E18</f>
        <v>0</v>
      </c>
      <c r="F18" s="33">
        <f>ONK!F18+OVI!F18</f>
        <v>0</v>
      </c>
      <c r="G18" s="34"/>
    </row>
    <row r="19" spans="2:7">
      <c r="B19" s="32"/>
      <c r="C19" s="33">
        <v>11</v>
      </c>
      <c r="D19" s="33">
        <f>ONK!D19+OVI!D19</f>
        <v>0</v>
      </c>
      <c r="E19" s="33">
        <f>ONK!E19+OVI!E19</f>
        <v>0</v>
      </c>
      <c r="F19" s="33">
        <f>ONK!F19+OVI!F19</f>
        <v>0</v>
      </c>
      <c r="G19" s="34"/>
    </row>
    <row r="20" spans="2:7" ht="18.75">
      <c r="B20" s="35" t="s">
        <v>7</v>
      </c>
      <c r="C20" s="36">
        <v>12</v>
      </c>
      <c r="D20" s="36">
        <f>SUM(D9:D19)</f>
        <v>168482</v>
      </c>
      <c r="E20" s="36">
        <f t="shared" ref="E20" si="1">SUM(E9:E19)</f>
        <v>184749</v>
      </c>
      <c r="F20" s="36">
        <f t="shared" ref="F20" si="2">SUM(F9:F19)</f>
        <v>126497</v>
      </c>
      <c r="G20" s="34">
        <f t="shared" si="0"/>
        <v>68.469653421669392</v>
      </c>
    </row>
    <row r="21" spans="2:7">
      <c r="B21" s="32" t="s">
        <v>8</v>
      </c>
      <c r="C21" s="33">
        <v>13</v>
      </c>
      <c r="D21" s="33">
        <f>ONK!D21+OVI!D21</f>
        <v>0</v>
      </c>
      <c r="E21" s="33">
        <f>ONK!E21+OVI!E21</f>
        <v>0</v>
      </c>
      <c r="F21" s="33">
        <f>ONK!F21+OVI!F21</f>
        <v>0</v>
      </c>
      <c r="G21" s="34"/>
    </row>
    <row r="22" spans="2:7">
      <c r="B22" s="32" t="s">
        <v>9</v>
      </c>
      <c r="C22" s="33">
        <v>14</v>
      </c>
      <c r="D22" s="33">
        <f>ONK!D22+OVI!D22</f>
        <v>12869</v>
      </c>
      <c r="E22" s="33">
        <f>ONK!E22+OVI!E22</f>
        <v>19357</v>
      </c>
      <c r="F22" s="33">
        <f>ONK!F22+OVI!F22</f>
        <v>13427</v>
      </c>
      <c r="G22" s="34">
        <f t="shared" si="0"/>
        <v>69.365087565221884</v>
      </c>
    </row>
    <row r="23" spans="2:7">
      <c r="B23" s="32" t="s">
        <v>10</v>
      </c>
      <c r="C23" s="33">
        <v>15</v>
      </c>
      <c r="D23" s="33">
        <f>ONK!D23+OVI!D23</f>
        <v>2800</v>
      </c>
      <c r="E23" s="33">
        <f>ONK!E23+OVI!E23</f>
        <v>2800</v>
      </c>
      <c r="F23" s="33">
        <f>ONK!F23+OVI!F23</f>
        <v>1500</v>
      </c>
      <c r="G23" s="34">
        <f t="shared" si="0"/>
        <v>53.571428571428569</v>
      </c>
    </row>
    <row r="24" spans="2:7">
      <c r="B24" s="32" t="s">
        <v>12</v>
      </c>
      <c r="C24" s="33">
        <v>16</v>
      </c>
      <c r="D24" s="33">
        <f>ONK!D24+OVI!D24</f>
        <v>800</v>
      </c>
      <c r="E24" s="33">
        <f>ONK!E24+OVI!E24</f>
        <v>800</v>
      </c>
      <c r="F24" s="33">
        <f>ONK!F24+OVI!F24</f>
        <v>600</v>
      </c>
      <c r="G24" s="34">
        <f t="shared" si="0"/>
        <v>75</v>
      </c>
    </row>
    <row r="25" spans="2:7" ht="18.75">
      <c r="B25" s="35" t="s">
        <v>13</v>
      </c>
      <c r="C25" s="36">
        <v>17</v>
      </c>
      <c r="D25" s="36">
        <f>SUM(D21:D24)</f>
        <v>16469</v>
      </c>
      <c r="E25" s="36">
        <f t="shared" ref="E25" si="3">SUM(E21:E24)</f>
        <v>22957</v>
      </c>
      <c r="F25" s="36">
        <f t="shared" ref="F25" si="4">SUM(F21:F24)</f>
        <v>15527</v>
      </c>
      <c r="G25" s="34">
        <f t="shared" si="0"/>
        <v>67.635143964803774</v>
      </c>
    </row>
    <row r="26" spans="2:7">
      <c r="B26" s="32" t="s">
        <v>15</v>
      </c>
      <c r="C26" s="33">
        <v>18</v>
      </c>
      <c r="D26" s="33">
        <f>ONK!D26+OVI!D26</f>
        <v>395</v>
      </c>
      <c r="E26" s="33">
        <f>ONK!E26+OVI!E26</f>
        <v>270</v>
      </c>
      <c r="F26" s="33">
        <f>ONK!F26+OVI!F26</f>
        <v>257</v>
      </c>
      <c r="G26" s="34">
        <f t="shared" si="0"/>
        <v>95.18518518518519</v>
      </c>
    </row>
    <row r="27" spans="2:7">
      <c r="B27" s="32" t="s">
        <v>16</v>
      </c>
      <c r="C27" s="33">
        <v>19</v>
      </c>
      <c r="D27" s="33">
        <f>ONK!D27+OVI!D27</f>
        <v>3953</v>
      </c>
      <c r="E27" s="33">
        <f>ONK!E27+OVI!E27</f>
        <v>0</v>
      </c>
      <c r="F27" s="33">
        <f>ONK!F27+OVI!F27</f>
        <v>0</v>
      </c>
      <c r="G27" s="34"/>
    </row>
    <row r="28" spans="2:7">
      <c r="B28" s="32" t="s">
        <v>23</v>
      </c>
      <c r="C28" s="33">
        <v>20</v>
      </c>
      <c r="D28" s="33">
        <f>ONK!D28+OVI!D28</f>
        <v>0</v>
      </c>
      <c r="E28" s="33">
        <f>ONK!E28+OVI!E28</f>
        <v>7337</v>
      </c>
      <c r="F28" s="33">
        <f>ONK!F28+OVI!F28</f>
        <v>5686</v>
      </c>
      <c r="G28" s="34">
        <f t="shared" si="0"/>
        <v>77.497614828949153</v>
      </c>
    </row>
    <row r="29" spans="2:7">
      <c r="B29" s="32" t="s">
        <v>24</v>
      </c>
      <c r="C29" s="33">
        <v>21</v>
      </c>
      <c r="D29" s="33">
        <f>ONK!D29+OVI!D29</f>
        <v>0</v>
      </c>
      <c r="E29" s="33">
        <f>ONK!E29+OVI!E29</f>
        <v>36210</v>
      </c>
      <c r="F29" s="33">
        <f>ONK!F29+OVI!F29</f>
        <v>36210</v>
      </c>
      <c r="G29" s="34">
        <f t="shared" si="0"/>
        <v>100</v>
      </c>
    </row>
    <row r="30" spans="2:7" ht="18.75">
      <c r="B30" s="35" t="s">
        <v>22</v>
      </c>
      <c r="C30" s="36">
        <v>22</v>
      </c>
      <c r="D30" s="36">
        <f>SUM(D26:D29)</f>
        <v>4348</v>
      </c>
      <c r="E30" s="36">
        <f>SUM(E26:E29)</f>
        <v>43817</v>
      </c>
      <c r="F30" s="36">
        <f>SUM(F26:F29)</f>
        <v>42153</v>
      </c>
      <c r="G30" s="34">
        <f t="shared" si="0"/>
        <v>96.202387201314551</v>
      </c>
    </row>
    <row r="31" spans="2:7">
      <c r="B31" s="32" t="s">
        <v>26</v>
      </c>
      <c r="C31" s="33">
        <v>23</v>
      </c>
      <c r="D31" s="33">
        <f>ONK!D31+OVI!D31</f>
        <v>0</v>
      </c>
      <c r="E31" s="33">
        <f>ONK!E31+OVI!E31</f>
        <v>2470</v>
      </c>
      <c r="F31" s="33">
        <f>ONK!F31+OVI!F31</f>
        <v>2470</v>
      </c>
      <c r="G31" s="34">
        <f t="shared" si="0"/>
        <v>100</v>
      </c>
    </row>
    <row r="32" spans="2:7" ht="19.5" thickBot="1">
      <c r="B32" s="37" t="s">
        <v>27</v>
      </c>
      <c r="C32" s="38">
        <v>24</v>
      </c>
      <c r="D32" s="38">
        <f>D20+D25+D30+D31</f>
        <v>189299</v>
      </c>
      <c r="E32" s="38">
        <f>E20+E25+E30+E31</f>
        <v>253993</v>
      </c>
      <c r="F32" s="38">
        <f>F20+F25+F30+F31</f>
        <v>186647</v>
      </c>
      <c r="G32" s="34">
        <f t="shared" si="0"/>
        <v>73.485096045954023</v>
      </c>
    </row>
  </sheetData>
  <mergeCells count="1">
    <mergeCell ref="D6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2"/>
  <sheetViews>
    <sheetView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8" width="10.7109375" style="1" customWidth="1"/>
    <col min="9" max="16384" width="9.140625" style="1"/>
  </cols>
  <sheetData>
    <row r="2" spans="2:7">
      <c r="B2" s="1" t="s">
        <v>34</v>
      </c>
    </row>
    <row r="4" spans="2:7">
      <c r="B4" s="2" t="s">
        <v>29</v>
      </c>
    </row>
    <row r="5" spans="2:7" ht="16.5" thickBot="1"/>
    <row r="6" spans="2:7">
      <c r="B6" s="10"/>
      <c r="C6" s="11"/>
      <c r="D6" s="40" t="s">
        <v>17</v>
      </c>
      <c r="E6" s="40"/>
      <c r="F6" s="40"/>
      <c r="G6" s="12"/>
    </row>
    <row r="7" spans="2:7">
      <c r="B7" s="16"/>
      <c r="C7" s="17"/>
      <c r="D7" s="18"/>
      <c r="E7" s="18"/>
      <c r="F7" s="18"/>
      <c r="G7" s="19"/>
    </row>
    <row r="8" spans="2:7">
      <c r="B8" s="13" t="s">
        <v>0</v>
      </c>
      <c r="C8" s="9" t="s">
        <v>1</v>
      </c>
      <c r="D8" s="9" t="s">
        <v>18</v>
      </c>
      <c r="E8" s="9" t="s">
        <v>19</v>
      </c>
      <c r="F8" s="9" t="s">
        <v>20</v>
      </c>
      <c r="G8" s="14" t="s">
        <v>21</v>
      </c>
    </row>
    <row r="9" spans="2:7">
      <c r="B9" s="5" t="s">
        <v>2</v>
      </c>
      <c r="C9" s="3">
        <v>1</v>
      </c>
      <c r="D9" s="3">
        <v>20402</v>
      </c>
      <c r="E9" s="3">
        <v>24638</v>
      </c>
      <c r="F9" s="3">
        <v>22243</v>
      </c>
      <c r="G9" s="15">
        <f>F9/E9*100</f>
        <v>90.27924344508483</v>
      </c>
    </row>
    <row r="10" spans="2:7">
      <c r="B10" s="5" t="s">
        <v>3</v>
      </c>
      <c r="C10" s="3">
        <v>2</v>
      </c>
      <c r="D10" s="3">
        <v>4776</v>
      </c>
      <c r="E10" s="3">
        <v>5484</v>
      </c>
      <c r="F10" s="3">
        <v>5120</v>
      </c>
      <c r="G10" s="15">
        <f t="shared" ref="G10:G32" si="0">F10/E10*100</f>
        <v>93.362509117432538</v>
      </c>
    </row>
    <row r="11" spans="2:7">
      <c r="B11" s="5" t="s">
        <v>4</v>
      </c>
      <c r="C11" s="3">
        <v>3</v>
      </c>
      <c r="D11" s="3">
        <v>60720</v>
      </c>
      <c r="E11" s="3">
        <v>59375</v>
      </c>
      <c r="F11" s="3">
        <v>36952</v>
      </c>
      <c r="G11" s="15">
        <f t="shared" si="0"/>
        <v>62.234947368421054</v>
      </c>
    </row>
    <row r="12" spans="2:7">
      <c r="B12" s="5" t="s">
        <v>5</v>
      </c>
      <c r="C12" s="3">
        <v>4</v>
      </c>
      <c r="D12" s="3">
        <v>4748</v>
      </c>
      <c r="E12" s="3">
        <v>4448</v>
      </c>
      <c r="F12" s="3">
        <v>3235</v>
      </c>
      <c r="G12" s="15">
        <f t="shared" si="0"/>
        <v>72.72931654676259</v>
      </c>
    </row>
    <row r="13" spans="2:7">
      <c r="B13" s="5" t="s">
        <v>25</v>
      </c>
      <c r="C13" s="3">
        <v>5</v>
      </c>
      <c r="D13" s="3">
        <v>0</v>
      </c>
      <c r="E13" s="3">
        <v>0</v>
      </c>
      <c r="F13" s="3">
        <v>0</v>
      </c>
      <c r="G13" s="15"/>
    </row>
    <row r="14" spans="2:7">
      <c r="B14" s="5" t="s">
        <v>32</v>
      </c>
      <c r="C14" s="3">
        <v>6</v>
      </c>
      <c r="D14" s="3">
        <v>31480</v>
      </c>
      <c r="E14" s="3">
        <v>56637</v>
      </c>
      <c r="F14" s="3">
        <v>24780</v>
      </c>
      <c r="G14" s="15">
        <f t="shared" si="0"/>
        <v>43.752317389692251</v>
      </c>
    </row>
    <row r="15" spans="2:7">
      <c r="B15" s="5" t="s">
        <v>6</v>
      </c>
      <c r="C15" s="3">
        <v>7</v>
      </c>
      <c r="D15" s="3">
        <v>1000</v>
      </c>
      <c r="E15" s="3">
        <v>0</v>
      </c>
      <c r="F15" s="3">
        <v>0</v>
      </c>
      <c r="G15" s="15"/>
    </row>
    <row r="16" spans="2:7">
      <c r="B16" s="5"/>
      <c r="C16" s="3">
        <v>8</v>
      </c>
      <c r="D16" s="3">
        <v>0</v>
      </c>
      <c r="E16" s="3">
        <v>0</v>
      </c>
      <c r="F16" s="3">
        <v>0</v>
      </c>
      <c r="G16" s="15"/>
    </row>
    <row r="17" spans="2:7">
      <c r="B17" s="5" t="s">
        <v>14</v>
      </c>
      <c r="C17" s="3">
        <v>9</v>
      </c>
      <c r="D17" s="3">
        <v>0</v>
      </c>
      <c r="E17" s="3">
        <v>0</v>
      </c>
      <c r="F17" s="3">
        <v>0</v>
      </c>
      <c r="G17" s="15"/>
    </row>
    <row r="18" spans="2:7">
      <c r="B18" s="5" t="s">
        <v>14</v>
      </c>
      <c r="C18" s="3">
        <v>10</v>
      </c>
      <c r="D18" s="3">
        <v>0</v>
      </c>
      <c r="E18" s="3">
        <v>0</v>
      </c>
      <c r="F18" s="3">
        <v>0</v>
      </c>
      <c r="G18" s="15"/>
    </row>
    <row r="19" spans="2:7">
      <c r="B19" s="5"/>
      <c r="C19" s="3">
        <v>11</v>
      </c>
      <c r="D19" s="3">
        <v>0</v>
      </c>
      <c r="E19" s="3">
        <v>0</v>
      </c>
      <c r="F19" s="3">
        <v>0</v>
      </c>
      <c r="G19" s="15"/>
    </row>
    <row r="20" spans="2:7" ht="18.75">
      <c r="B20" s="6" t="s">
        <v>7</v>
      </c>
      <c r="C20" s="4">
        <v>12</v>
      </c>
      <c r="D20" s="4">
        <f>SUM(D9:D19)</f>
        <v>123126</v>
      </c>
      <c r="E20" s="4">
        <f t="shared" ref="E20:F20" si="1">SUM(E9:E19)</f>
        <v>150582</v>
      </c>
      <c r="F20" s="4">
        <f t="shared" si="1"/>
        <v>92330</v>
      </c>
      <c r="G20" s="15">
        <f t="shared" si="0"/>
        <v>61.315429467001373</v>
      </c>
    </row>
    <row r="21" spans="2:7">
      <c r="B21" s="5" t="s">
        <v>8</v>
      </c>
      <c r="C21" s="3">
        <v>13</v>
      </c>
      <c r="D21" s="3">
        <v>0</v>
      </c>
      <c r="E21" s="3">
        <v>0</v>
      </c>
      <c r="F21" s="3">
        <v>0</v>
      </c>
      <c r="G21" s="15"/>
    </row>
    <row r="22" spans="2:7">
      <c r="B22" s="5" t="s">
        <v>9</v>
      </c>
      <c r="C22" s="3">
        <v>14</v>
      </c>
      <c r="D22" s="3">
        <v>12869</v>
      </c>
      <c r="E22" s="3">
        <v>19340</v>
      </c>
      <c r="F22" s="3">
        <v>13410</v>
      </c>
      <c r="G22" s="15">
        <f t="shared" si="0"/>
        <v>69.338159255429161</v>
      </c>
    </row>
    <row r="23" spans="2:7">
      <c r="B23" s="5" t="s">
        <v>10</v>
      </c>
      <c r="C23" s="3">
        <v>15</v>
      </c>
      <c r="D23" s="3">
        <v>2800</v>
      </c>
      <c r="E23" s="3">
        <v>2800</v>
      </c>
      <c r="F23" s="3">
        <v>1500</v>
      </c>
      <c r="G23" s="15">
        <f t="shared" si="0"/>
        <v>53.571428571428569</v>
      </c>
    </row>
    <row r="24" spans="2:7">
      <c r="B24" s="5" t="s">
        <v>12</v>
      </c>
      <c r="C24" s="3">
        <v>16</v>
      </c>
      <c r="D24" s="3">
        <v>800</v>
      </c>
      <c r="E24" s="3">
        <v>800</v>
      </c>
      <c r="F24" s="3">
        <v>600</v>
      </c>
      <c r="G24" s="15">
        <f t="shared" si="0"/>
        <v>75</v>
      </c>
    </row>
    <row r="25" spans="2:7" ht="18.75">
      <c r="B25" s="6" t="s">
        <v>13</v>
      </c>
      <c r="C25" s="4">
        <v>17</v>
      </c>
      <c r="D25" s="4">
        <f>SUM(D21:D24)</f>
        <v>16469</v>
      </c>
      <c r="E25" s="4">
        <f t="shared" ref="E25:F25" si="2">SUM(E21:E24)</f>
        <v>22940</v>
      </c>
      <c r="F25" s="4">
        <f t="shared" si="2"/>
        <v>15510</v>
      </c>
      <c r="G25" s="15">
        <f t="shared" si="0"/>
        <v>67.611159546643421</v>
      </c>
    </row>
    <row r="26" spans="2:7">
      <c r="B26" s="5" t="s">
        <v>15</v>
      </c>
      <c r="C26" s="3">
        <v>18</v>
      </c>
      <c r="D26" s="3">
        <v>395</v>
      </c>
      <c r="E26" s="3">
        <v>270</v>
      </c>
      <c r="F26" s="3">
        <v>257</v>
      </c>
      <c r="G26" s="15">
        <f t="shared" si="0"/>
        <v>95.18518518518519</v>
      </c>
    </row>
    <row r="27" spans="2:7">
      <c r="B27" s="5" t="s">
        <v>16</v>
      </c>
      <c r="C27" s="3">
        <v>19</v>
      </c>
      <c r="D27" s="3">
        <v>3953</v>
      </c>
      <c r="E27" s="3">
        <v>0</v>
      </c>
      <c r="F27" s="3">
        <v>0</v>
      </c>
      <c r="G27" s="15"/>
    </row>
    <row r="28" spans="2:7">
      <c r="B28" s="5" t="s">
        <v>23</v>
      </c>
      <c r="C28" s="3">
        <v>20</v>
      </c>
      <c r="D28" s="3">
        <v>0</v>
      </c>
      <c r="E28" s="3">
        <v>7337</v>
      </c>
      <c r="F28" s="3">
        <v>5686</v>
      </c>
      <c r="G28" s="15">
        <f t="shared" si="0"/>
        <v>77.497614828949153</v>
      </c>
    </row>
    <row r="29" spans="2:7">
      <c r="B29" s="5" t="s">
        <v>24</v>
      </c>
      <c r="C29" s="3">
        <v>21</v>
      </c>
      <c r="D29" s="3">
        <v>0</v>
      </c>
      <c r="E29" s="3">
        <v>36210</v>
      </c>
      <c r="F29" s="3">
        <v>36210</v>
      </c>
      <c r="G29" s="15">
        <f t="shared" si="0"/>
        <v>100</v>
      </c>
    </row>
    <row r="30" spans="2:7" ht="18.75">
      <c r="B30" s="6" t="s">
        <v>22</v>
      </c>
      <c r="C30" s="4">
        <v>22</v>
      </c>
      <c r="D30" s="4">
        <f>SUM(D26:D29)</f>
        <v>4348</v>
      </c>
      <c r="E30" s="4">
        <f>SUM(E26:E29)</f>
        <v>43817</v>
      </c>
      <c r="F30" s="4">
        <f>SUM(F26:F29)</f>
        <v>42153</v>
      </c>
      <c r="G30" s="15">
        <f t="shared" si="0"/>
        <v>96.202387201314551</v>
      </c>
    </row>
    <row r="31" spans="2:7">
      <c r="B31" s="5" t="s">
        <v>26</v>
      </c>
      <c r="C31" s="3">
        <v>23</v>
      </c>
      <c r="D31" s="3">
        <v>0</v>
      </c>
      <c r="E31" s="3">
        <v>2470</v>
      </c>
      <c r="F31" s="3">
        <v>2470</v>
      </c>
      <c r="G31" s="15">
        <f t="shared" si="0"/>
        <v>100</v>
      </c>
    </row>
    <row r="32" spans="2:7" ht="19.5" thickBot="1">
      <c r="B32" s="7" t="s">
        <v>27</v>
      </c>
      <c r="C32" s="8">
        <v>24</v>
      </c>
      <c r="D32" s="8">
        <f>D20+D25+D30+D31</f>
        <v>143943</v>
      </c>
      <c r="E32" s="8">
        <f>E20+E25+E30+E31</f>
        <v>219809</v>
      </c>
      <c r="F32" s="8">
        <f>F20+F25+F30+F31</f>
        <v>152463</v>
      </c>
      <c r="G32" s="15">
        <f t="shared" si="0"/>
        <v>69.361582100823895</v>
      </c>
    </row>
  </sheetData>
  <mergeCells count="1">
    <mergeCell ref="D6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32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8" width="10.7109375" style="1" customWidth="1"/>
    <col min="9" max="16384" width="9.140625" style="1"/>
  </cols>
  <sheetData>
    <row r="2" spans="2:7">
      <c r="B2" s="1" t="s">
        <v>35</v>
      </c>
    </row>
    <row r="4" spans="2:7">
      <c r="B4" s="2" t="s">
        <v>28</v>
      </c>
    </row>
    <row r="5" spans="2:7" ht="16.5" thickBot="1"/>
    <row r="6" spans="2:7">
      <c r="B6" s="10"/>
      <c r="C6" s="11"/>
      <c r="D6" s="40" t="s">
        <v>17</v>
      </c>
      <c r="E6" s="40"/>
      <c r="F6" s="40"/>
      <c r="G6" s="12"/>
    </row>
    <row r="7" spans="2:7">
      <c r="B7" s="16"/>
      <c r="C7" s="17"/>
      <c r="D7" s="18"/>
      <c r="E7" s="18"/>
      <c r="F7" s="18"/>
      <c r="G7" s="19"/>
    </row>
    <row r="8" spans="2:7">
      <c r="B8" s="13" t="s">
        <v>0</v>
      </c>
      <c r="C8" s="9" t="s">
        <v>1</v>
      </c>
      <c r="D8" s="9" t="s">
        <v>18</v>
      </c>
      <c r="E8" s="9" t="s">
        <v>19</v>
      </c>
      <c r="F8" s="9" t="s">
        <v>20</v>
      </c>
      <c r="G8" s="14" t="s">
        <v>21</v>
      </c>
    </row>
    <row r="9" spans="2:7">
      <c r="B9" s="5" t="s">
        <v>2</v>
      </c>
      <c r="C9" s="3">
        <v>1</v>
      </c>
      <c r="D9" s="3">
        <v>26938</v>
      </c>
      <c r="E9" s="3">
        <v>21380</v>
      </c>
      <c r="F9" s="3">
        <v>21380</v>
      </c>
      <c r="G9" s="15">
        <f>F9/E9*100</f>
        <v>100</v>
      </c>
    </row>
    <row r="10" spans="2:7">
      <c r="B10" s="5" t="s">
        <v>3</v>
      </c>
      <c r="C10" s="3">
        <v>2</v>
      </c>
      <c r="D10" s="3">
        <v>7356</v>
      </c>
      <c r="E10" s="3">
        <v>5782</v>
      </c>
      <c r="F10" s="3">
        <v>5782</v>
      </c>
      <c r="G10" s="15">
        <f t="shared" ref="G10:G32" si="0">F10/E10*100</f>
        <v>100</v>
      </c>
    </row>
    <row r="11" spans="2:7">
      <c r="B11" s="5" t="s">
        <v>4</v>
      </c>
      <c r="C11" s="3">
        <v>3</v>
      </c>
      <c r="D11" s="3">
        <v>10927</v>
      </c>
      <c r="E11" s="3">
        <v>7005</v>
      </c>
      <c r="F11" s="3">
        <v>6949</v>
      </c>
      <c r="G11" s="15">
        <f t="shared" si="0"/>
        <v>99.200571020699499</v>
      </c>
    </row>
    <row r="12" spans="2:7">
      <c r="B12" s="5" t="s">
        <v>5</v>
      </c>
      <c r="C12" s="3">
        <v>4</v>
      </c>
      <c r="D12" s="3">
        <v>0</v>
      </c>
      <c r="E12" s="3">
        <v>0</v>
      </c>
      <c r="F12" s="3">
        <v>0</v>
      </c>
      <c r="G12" s="15"/>
    </row>
    <row r="13" spans="2:7">
      <c r="B13" s="5" t="s">
        <v>25</v>
      </c>
      <c r="C13" s="3">
        <v>5</v>
      </c>
      <c r="D13" s="3">
        <v>0</v>
      </c>
      <c r="E13" s="3">
        <v>0</v>
      </c>
      <c r="F13" s="3">
        <v>56</v>
      </c>
      <c r="G13" s="15"/>
    </row>
    <row r="14" spans="2:7">
      <c r="B14" s="5" t="s">
        <v>11</v>
      </c>
      <c r="C14" s="3">
        <v>6</v>
      </c>
      <c r="D14" s="3">
        <v>135</v>
      </c>
      <c r="E14" s="3">
        <v>0</v>
      </c>
      <c r="F14" s="3">
        <v>0</v>
      </c>
      <c r="G14" s="15"/>
    </row>
    <row r="15" spans="2:7">
      <c r="B15" s="5" t="s">
        <v>6</v>
      </c>
      <c r="C15" s="3">
        <v>7</v>
      </c>
      <c r="D15" s="3">
        <v>0</v>
      </c>
      <c r="E15" s="3">
        <v>0</v>
      </c>
      <c r="F15" s="3">
        <v>0</v>
      </c>
      <c r="G15" s="15"/>
    </row>
    <row r="16" spans="2:7">
      <c r="B16" s="5" t="s">
        <v>14</v>
      </c>
      <c r="C16" s="3">
        <v>8</v>
      </c>
      <c r="D16" s="3">
        <v>0</v>
      </c>
      <c r="E16" s="3">
        <v>0</v>
      </c>
      <c r="F16" s="3">
        <v>0</v>
      </c>
      <c r="G16" s="15"/>
    </row>
    <row r="17" spans="2:7">
      <c r="B17" s="5" t="s">
        <v>14</v>
      </c>
      <c r="C17" s="3">
        <v>9</v>
      </c>
      <c r="D17" s="3">
        <v>0</v>
      </c>
      <c r="E17" s="3">
        <v>0</v>
      </c>
      <c r="F17" s="3">
        <v>0</v>
      </c>
      <c r="G17" s="15"/>
    </row>
    <row r="18" spans="2:7">
      <c r="B18" s="5" t="s">
        <v>14</v>
      </c>
      <c r="C18" s="3">
        <v>10</v>
      </c>
      <c r="D18" s="3">
        <v>0</v>
      </c>
      <c r="E18" s="3">
        <v>0</v>
      </c>
      <c r="F18" s="3">
        <v>0</v>
      </c>
      <c r="G18" s="15"/>
    </row>
    <row r="19" spans="2:7">
      <c r="B19" s="5"/>
      <c r="C19" s="3">
        <v>11</v>
      </c>
      <c r="D19" s="3">
        <v>0</v>
      </c>
      <c r="E19" s="3">
        <v>0</v>
      </c>
      <c r="F19" s="3">
        <v>0</v>
      </c>
      <c r="G19" s="15"/>
    </row>
    <row r="20" spans="2:7" ht="18.75">
      <c r="B20" s="6" t="s">
        <v>7</v>
      </c>
      <c r="C20" s="4">
        <v>12</v>
      </c>
      <c r="D20" s="4">
        <f>SUM(D9:D19)</f>
        <v>45356</v>
      </c>
      <c r="E20" s="4">
        <f t="shared" ref="E20:F20" si="1">SUM(E9:E19)</f>
        <v>34167</v>
      </c>
      <c r="F20" s="4">
        <f t="shared" si="1"/>
        <v>34167</v>
      </c>
      <c r="G20" s="15">
        <f t="shared" si="0"/>
        <v>100</v>
      </c>
    </row>
    <row r="21" spans="2:7">
      <c r="B21" s="5" t="s">
        <v>8</v>
      </c>
      <c r="C21" s="3">
        <v>13</v>
      </c>
      <c r="D21" s="3">
        <v>0</v>
      </c>
      <c r="E21" s="3">
        <v>0</v>
      </c>
      <c r="F21" s="3">
        <v>0</v>
      </c>
      <c r="G21" s="15"/>
    </row>
    <row r="22" spans="2:7">
      <c r="B22" s="5" t="s">
        <v>9</v>
      </c>
      <c r="C22" s="3">
        <v>14</v>
      </c>
      <c r="D22" s="3">
        <v>0</v>
      </c>
      <c r="E22" s="3">
        <v>17</v>
      </c>
      <c r="F22" s="3">
        <v>17</v>
      </c>
      <c r="G22" s="15">
        <f t="shared" si="0"/>
        <v>100</v>
      </c>
    </row>
    <row r="23" spans="2:7">
      <c r="B23" s="5" t="s">
        <v>10</v>
      </c>
      <c r="C23" s="3">
        <v>15</v>
      </c>
      <c r="D23" s="3">
        <v>0</v>
      </c>
      <c r="E23" s="3">
        <v>0</v>
      </c>
      <c r="F23" s="3">
        <v>0</v>
      </c>
      <c r="G23" s="15"/>
    </row>
    <row r="24" spans="2:7">
      <c r="B24" s="5" t="s">
        <v>12</v>
      </c>
      <c r="C24" s="3">
        <v>16</v>
      </c>
      <c r="D24" s="3">
        <v>0</v>
      </c>
      <c r="E24" s="3">
        <v>0</v>
      </c>
      <c r="F24" s="3">
        <v>0</v>
      </c>
      <c r="G24" s="15"/>
    </row>
    <row r="25" spans="2:7" ht="18.75">
      <c r="B25" s="6" t="s">
        <v>13</v>
      </c>
      <c r="C25" s="4">
        <v>17</v>
      </c>
      <c r="D25" s="4">
        <f>SUM(D21:D24)</f>
        <v>0</v>
      </c>
      <c r="E25" s="4">
        <f t="shared" ref="E25:F25" si="2">SUM(E21:E24)</f>
        <v>17</v>
      </c>
      <c r="F25" s="4">
        <f t="shared" si="2"/>
        <v>17</v>
      </c>
      <c r="G25" s="15">
        <f t="shared" si="0"/>
        <v>100</v>
      </c>
    </row>
    <row r="26" spans="2:7">
      <c r="B26" s="5" t="s">
        <v>15</v>
      </c>
      <c r="C26" s="3">
        <v>18</v>
      </c>
      <c r="D26" s="3">
        <v>0</v>
      </c>
      <c r="E26" s="3">
        <v>0</v>
      </c>
      <c r="F26" s="3">
        <v>0</v>
      </c>
      <c r="G26" s="15"/>
    </row>
    <row r="27" spans="2:7">
      <c r="B27" s="5" t="s">
        <v>16</v>
      </c>
      <c r="C27" s="3">
        <v>19</v>
      </c>
      <c r="D27" s="3">
        <v>0</v>
      </c>
      <c r="E27" s="3">
        <v>0</v>
      </c>
      <c r="F27" s="3">
        <v>0</v>
      </c>
      <c r="G27" s="15"/>
    </row>
    <row r="28" spans="2:7">
      <c r="B28" s="5" t="s">
        <v>23</v>
      </c>
      <c r="C28" s="3">
        <v>20</v>
      </c>
      <c r="D28" s="3">
        <v>0</v>
      </c>
      <c r="E28" s="3">
        <v>0</v>
      </c>
      <c r="F28" s="3">
        <v>0</v>
      </c>
      <c r="G28" s="15"/>
    </row>
    <row r="29" spans="2:7">
      <c r="B29" s="5" t="s">
        <v>24</v>
      </c>
      <c r="C29" s="3">
        <v>21</v>
      </c>
      <c r="D29" s="3">
        <v>0</v>
      </c>
      <c r="E29" s="3">
        <v>0</v>
      </c>
      <c r="F29" s="3">
        <v>0</v>
      </c>
      <c r="G29" s="15"/>
    </row>
    <row r="30" spans="2:7" ht="18.75">
      <c r="B30" s="6" t="s">
        <v>22</v>
      </c>
      <c r="C30" s="4">
        <v>22</v>
      </c>
      <c r="D30" s="4">
        <f>SUM(D26:D29)</f>
        <v>0</v>
      </c>
      <c r="E30" s="4">
        <f>SUM(E26:E29)</f>
        <v>0</v>
      </c>
      <c r="F30" s="4">
        <f>SUM(F26:F29)</f>
        <v>0</v>
      </c>
      <c r="G30" s="15"/>
    </row>
    <row r="31" spans="2:7">
      <c r="B31" s="5" t="s">
        <v>26</v>
      </c>
      <c r="C31" s="3">
        <v>23</v>
      </c>
      <c r="D31" s="3">
        <v>0</v>
      </c>
      <c r="E31" s="3">
        <v>0</v>
      </c>
      <c r="F31" s="3">
        <v>0</v>
      </c>
      <c r="G31" s="15"/>
    </row>
    <row r="32" spans="2:7" ht="19.5" thickBot="1">
      <c r="B32" s="7" t="s">
        <v>27</v>
      </c>
      <c r="C32" s="8">
        <v>24</v>
      </c>
      <c r="D32" s="8">
        <f>D20+D25+D30</f>
        <v>45356</v>
      </c>
      <c r="E32" s="8">
        <f t="shared" ref="E32" si="3">E20+E25+E30</f>
        <v>34184</v>
      </c>
      <c r="F32" s="8">
        <f>F20+F25+F30+F31</f>
        <v>34184</v>
      </c>
      <c r="G32" s="15">
        <f t="shared" si="0"/>
        <v>100</v>
      </c>
    </row>
  </sheetData>
  <mergeCells count="1">
    <mergeCell ref="D6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ONK_OSSZESEN</vt:lpstr>
      <vt:lpstr>ONK</vt:lpstr>
      <vt:lpstr>OVI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2016-04-28T13:33:36Z</cp:lastPrinted>
  <dcterms:created xsi:type="dcterms:W3CDTF">2014-09-03T11:48:55Z</dcterms:created>
  <dcterms:modified xsi:type="dcterms:W3CDTF">2016-06-06T06:01:10Z</dcterms:modified>
</cp:coreProperties>
</file>