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360" yWindow="320" windowWidth="12120" windowHeight="8640"/>
  </bookViews>
  <sheets>
    <sheet name="18. melléklet" sheetId="4" r:id="rId1"/>
  </sheets>
  <definedNames>
    <definedName name="_xlnm.Print_Area" localSheetId="0">'18. melléklet'!$A$1:$K$30</definedName>
  </definedNames>
  <calcPr calcId="162913"/>
</workbook>
</file>

<file path=xl/calcChain.xml><?xml version="1.0" encoding="utf-8"?>
<calcChain xmlns="http://schemas.openxmlformats.org/spreadsheetml/2006/main">
  <c r="E14" i="4" l="1"/>
  <c r="E15" i="4"/>
  <c r="I15" i="4"/>
  <c r="K15" i="4"/>
  <c r="D22" i="4"/>
  <c r="D24" i="4"/>
  <c r="F22" i="4"/>
  <c r="F24" i="4"/>
  <c r="G22" i="4"/>
  <c r="J22" i="4"/>
  <c r="J24" i="4"/>
  <c r="C22" i="4"/>
  <c r="C24" i="4"/>
  <c r="E10" i="4"/>
  <c r="E11" i="4"/>
  <c r="E12" i="4"/>
  <c r="E13" i="4"/>
  <c r="E16" i="4"/>
  <c r="I16" i="4"/>
  <c r="K16" i="4"/>
  <c r="E17" i="4"/>
  <c r="E18" i="4"/>
  <c r="E9" i="4"/>
  <c r="H23" i="4"/>
  <c r="I23" i="4"/>
  <c r="K23" i="4"/>
  <c r="E23" i="4"/>
  <c r="H20" i="4"/>
  <c r="H21" i="4"/>
  <c r="E20" i="4"/>
  <c r="I20" i="4"/>
  <c r="K20" i="4"/>
  <c r="E21" i="4"/>
  <c r="H19" i="4"/>
  <c r="I19" i="4"/>
  <c r="K19" i="4"/>
  <c r="E19" i="4"/>
  <c r="H10" i="4"/>
  <c r="H11" i="4"/>
  <c r="I11" i="4"/>
  <c r="K11" i="4"/>
  <c r="H12" i="4"/>
  <c r="H13" i="4"/>
  <c r="H14" i="4"/>
  <c r="I14" i="4"/>
  <c r="K14" i="4"/>
  <c r="H15" i="4"/>
  <c r="H16" i="4"/>
  <c r="H17" i="4"/>
  <c r="H18" i="4"/>
  <c r="H9" i="4"/>
  <c r="G24" i="4"/>
  <c r="I13" i="4"/>
  <c r="K13" i="4"/>
  <c r="I21" i="4"/>
  <c r="K21" i="4"/>
  <c r="I18" i="4"/>
  <c r="K18" i="4"/>
  <c r="I17" i="4"/>
  <c r="K17" i="4"/>
  <c r="I12" i="4"/>
  <c r="K12" i="4"/>
  <c r="E22" i="4"/>
  <c r="E24" i="4"/>
  <c r="H22" i="4"/>
  <c r="H24" i="4"/>
  <c r="I10" i="4"/>
  <c r="K10" i="4"/>
  <c r="I9" i="4"/>
  <c r="K9" i="4"/>
  <c r="I22" i="4"/>
  <c r="I24" i="4"/>
  <c r="K22" i="4"/>
  <c r="K24" i="4"/>
</calcChain>
</file>

<file path=xl/sharedStrings.xml><?xml version="1.0" encoding="utf-8"?>
<sst xmlns="http://schemas.openxmlformats.org/spreadsheetml/2006/main" count="55" uniqueCount="54">
  <si>
    <t>Eger Megyei Jogú Város Önkormányzata</t>
  </si>
  <si>
    <t>Intézmény neve</t>
  </si>
  <si>
    <t>Bródy Sándor Könyvtár</t>
  </si>
  <si>
    <t>Intézmények összesen:</t>
  </si>
  <si>
    <t>Egri Közszolgáltatások Városi Intézménye</t>
  </si>
  <si>
    <t>I/1</t>
  </si>
  <si>
    <t>I/2</t>
  </si>
  <si>
    <t>Egri Kulturális és Művészeti Központ</t>
  </si>
  <si>
    <t>Egri Városi Sportiskola</t>
  </si>
  <si>
    <t>Ney Ferenc Óvoda</t>
  </si>
  <si>
    <t>Benedek Elek Óvoda</t>
  </si>
  <si>
    <t>Szivárvány Óvoda</t>
  </si>
  <si>
    <t>MINDÖSSZESEN:</t>
  </si>
  <si>
    <t>Gárdonyi Géza Színház</t>
  </si>
  <si>
    <t>Harlekin Bábszínház</t>
  </si>
  <si>
    <t>I/4</t>
  </si>
  <si>
    <t>Eger Megyei Jogú Város Polgármesteri Hivatal</t>
  </si>
  <si>
    <t>I/3</t>
  </si>
  <si>
    <t>Dobó István Vármúzeum</t>
  </si>
  <si>
    <t>07/A/01</t>
  </si>
  <si>
    <t>07/A/02</t>
  </si>
  <si>
    <t>07/A/03</t>
  </si>
  <si>
    <t>07/A/04</t>
  </si>
  <si>
    <t>07/A/05</t>
  </si>
  <si>
    <t>07/A/06</t>
  </si>
  <si>
    <t>07/A/07</t>
  </si>
  <si>
    <t>07/A/16</t>
  </si>
  <si>
    <t>07/A/17</t>
  </si>
  <si>
    <t>A beszámoló 07/A űrlapjának (maradványkimutatás) soraira történt hivatkozás az oszlopok megnevezésében.</t>
  </si>
  <si>
    <t>Alap-tevékenység költségvetési bevételei</t>
  </si>
  <si>
    <t>Alap-tevékenység költségvetési kiadásai</t>
  </si>
  <si>
    <t>Alap-tevékenység költségvetési egyenlege</t>
  </si>
  <si>
    <t>Alap-tevékenység finanszírozási bevételei  *</t>
  </si>
  <si>
    <t>Alap-tevékenység finanszírozási kiadásai  *</t>
  </si>
  <si>
    <t>Alap-tevékenység finanszírozási egyenlege</t>
  </si>
  <si>
    <t>Alap-tevékenység maradványa</t>
  </si>
  <si>
    <t>Alap-tevékenység kötelezettséggel terhelt maradványa</t>
  </si>
  <si>
    <t>Alap-tevékenység szabad maradványa</t>
  </si>
  <si>
    <t>Gyermekjóléti és Bölcsődei Igazgatóság</t>
  </si>
  <si>
    <t>Forintban</t>
  </si>
  <si>
    <t>Egri Szociális Szolgáltató Intézmény</t>
  </si>
  <si>
    <t>Az önkormányzatnak és intézményeinek vállalkozási tevékenysége nem volt.</t>
  </si>
  <si>
    <t>Fejezet/Cím-szám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</si>
  <si>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</si>
  <si>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</si>
  <si>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</si>
  <si>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</si>
  <si>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</si>
  <si>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</si>
  <si>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</si>
  <si>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</si>
  <si>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</si>
  <si>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18. melléklet a …/2019. (…) rendelethez</t>
  </si>
  <si>
    <t>*  Halmozottan tartalmaz 6.306.912.020 Ft intézményfinanszírozást, az intézményeknél a finanszírozási bevételben, az önkormányzatnál a finanszírozási kiadásban.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</si>
</sst>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9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color indexed="32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164" fontId="4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16" fontId="4" fillId="0" borderId="1" xfId="1" quotePrefix="1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3" fontId="4" fillId="0" borderId="6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7" fillId="0" borderId="1" xfId="1" applyNumberFormat="1" applyFont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</cellXfs>
  <cellStyles count="2">
    <cellStyle name="Normál" xfId="0" builtinId="0"/>
    <cellStyle name="Normál_Táblázato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15875</xdr:rowOff>
    </xdr:from>
    <xdr:to>
      <xdr:col>11</xdr:col>
      <xdr:colOff>0</xdr:colOff>
      <xdr:row>4</xdr:row>
      <xdr:rowOff>28586</xdr:rowOff>
    </xdr:to>
    <xdr:sp macro="" textlink="">
      <xdr:nvSpPr>
        <xdr:cNvPr id="1025" name="Szöveg 1"/>
        <xdr:cNvSpPr txBox="1">
          <a:spLocks noChangeArrowheads="1"/>
        </xdr:cNvSpPr>
      </xdr:nvSpPr>
      <xdr:spPr bwMode="auto">
        <a:xfrm>
          <a:off x="9525" y="219075"/>
          <a:ext cx="119443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4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2018. évi maradvány levezetése</a:t>
          </a: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indexed="51"/>
  </sheetPr>
  <dimension ref="A1:L29"/>
  <sheetViews>
    <sheetView showGridLines="0" tabSelected="1" view="pageBreakPreview" zoomScaleNormal="100" zoomScaleSheetLayoutView="100" workbookViewId="0">
      <selection activeCell="G14" sqref="G14"/>
    </sheetView>
  </sheetViews>
  <sheetFormatPr defaultColWidth="9.1796875" defaultRowHeight="13" x14ac:dyDescent="0.25"/>
  <cols>
    <col min="1" max="1" width="7.1796875" style="6" customWidth="1"/>
    <col min="2" max="2" width="53.453125" style="1" customWidth="1"/>
    <col min="3" max="3" width="13.26953125" style="5" customWidth="1"/>
    <col min="4" max="4" width="13.1796875" style="5" customWidth="1"/>
    <col min="5" max="5" width="13.453125" style="5" customWidth="1"/>
    <col min="6" max="7" width="13" style="5" customWidth="1"/>
    <col min="8" max="8" width="12.54296875" style="5" customWidth="1"/>
    <col min="9" max="9" width="13.453125" style="5" customWidth="1"/>
    <col min="10" max="11" width="13.1796875" style="5" customWidth="1"/>
    <col min="12" max="16384" width="9.1796875" style="1"/>
  </cols>
  <sheetData>
    <row r="1" spans="1:11" s="4" customForma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27" t="s">
        <v>52</v>
      </c>
    </row>
    <row r="2" spans="1:11" ht="3.75" customHeight="1" x14ac:dyDescent="0.25">
      <c r="A2" s="1"/>
    </row>
    <row r="3" spans="1:11" ht="39.75" customHeight="1" x14ac:dyDescent="0.25"/>
    <row r="4" spans="1:11" ht="6" customHeight="1" x14ac:dyDescent="0.25"/>
    <row r="5" spans="1:11" ht="13.5" thickBot="1" x14ac:dyDescent="0.3">
      <c r="K5" s="27" t="s">
        <v>39</v>
      </c>
    </row>
    <row r="6" spans="1:11" s="7" customFormat="1" ht="13.5" thickBot="1" x14ac:dyDescent="0.3">
      <c r="A6" s="34" t="s">
        <v>42</v>
      </c>
      <c r="B6" s="36" t="s">
        <v>1</v>
      </c>
      <c r="C6" s="19" t="s">
        <v>19</v>
      </c>
      <c r="D6" s="19" t="s">
        <v>20</v>
      </c>
      <c r="E6" s="19" t="s">
        <v>21</v>
      </c>
      <c r="F6" s="19" t="s">
        <v>22</v>
      </c>
      <c r="G6" s="19" t="s">
        <v>23</v>
      </c>
      <c r="H6" s="19" t="s">
        <v>24</v>
      </c>
      <c r="I6" s="19" t="s">
        <v>25</v>
      </c>
      <c r="J6" s="19" t="s">
        <v>26</v>
      </c>
      <c r="K6" s="19" t="s">
        <v>27</v>
      </c>
    </row>
    <row r="7" spans="1:11" s="9" customFormat="1" ht="66" customHeight="1" thickBot="1" x14ac:dyDescent="0.3">
      <c r="A7" s="35"/>
      <c r="B7" s="37"/>
      <c r="C7" s="8" t="s">
        <v>29</v>
      </c>
      <c r="D7" s="8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8" t="s">
        <v>35</v>
      </c>
      <c r="J7" s="8" t="s">
        <v>36</v>
      </c>
      <c r="K7" s="8" t="s">
        <v>37</v>
      </c>
    </row>
    <row r="8" spans="1:11" ht="4.5" customHeight="1" x14ac:dyDescent="0.25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</row>
    <row r="9" spans="1:11" s="13" customFormat="1" ht="18" customHeight="1" x14ac:dyDescent="0.25">
      <c r="A9" s="12" t="s">
        <v>5</v>
      </c>
      <c r="B9" s="20" t="s">
        <v>7</v>
      </c>
      <c r="C9" s="18">
        <v>170995640</v>
      </c>
      <c r="D9" s="18">
        <v>263003218</v>
      </c>
      <c r="E9" s="18">
        <f>C9-D9</f>
        <v>-92007578</v>
      </c>
      <c r="F9" s="18">
        <v>236086029</v>
      </c>
      <c r="G9" s="18"/>
      <c r="H9" s="18">
        <f>F9-G9</f>
        <v>236086029</v>
      </c>
      <c r="I9" s="26">
        <f>E9+H9</f>
        <v>144078451</v>
      </c>
      <c r="J9" s="26">
        <v>3252444</v>
      </c>
      <c r="K9" s="26">
        <f>I9-J9</f>
        <v>140826007</v>
      </c>
    </row>
    <row r="10" spans="1:11" s="13" customFormat="1" ht="18" customHeight="1" x14ac:dyDescent="0.25">
      <c r="A10" s="12" t="s">
        <v>6</v>
      </c>
      <c r="B10" s="17" t="s">
        <v>8</v>
      </c>
      <c r="C10" s="18">
        <v>292549035</v>
      </c>
      <c r="D10" s="18">
        <v>512793248</v>
      </c>
      <c r="E10" s="18">
        <f t="shared" ref="E10:E18" si="0">C10-D10</f>
        <v>-220244213</v>
      </c>
      <c r="F10" s="18">
        <v>257195869</v>
      </c>
      <c r="G10" s="18"/>
      <c r="H10" s="18">
        <f t="shared" ref="H10:H18" si="1">F10-G10</f>
        <v>257195869</v>
      </c>
      <c r="I10" s="26">
        <f t="shared" ref="I10:I18" si="2">E10+H10</f>
        <v>36951656</v>
      </c>
      <c r="J10" s="26">
        <v>11005288</v>
      </c>
      <c r="K10" s="26">
        <f t="shared" ref="K10:K18" si="3">I10-J10</f>
        <v>25946368</v>
      </c>
    </row>
    <row r="11" spans="1:11" s="13" customFormat="1" ht="18" customHeight="1" x14ac:dyDescent="0.25">
      <c r="A11" s="12" t="s">
        <v>17</v>
      </c>
      <c r="B11" s="17" t="s">
        <v>40</v>
      </c>
      <c r="C11" s="18">
        <v>256791831</v>
      </c>
      <c r="D11" s="18">
        <v>741991142</v>
      </c>
      <c r="E11" s="18">
        <f t="shared" si="0"/>
        <v>-485199311</v>
      </c>
      <c r="F11" s="18">
        <v>626397541</v>
      </c>
      <c r="G11" s="18"/>
      <c r="H11" s="18">
        <f t="shared" si="1"/>
        <v>626397541</v>
      </c>
      <c r="I11" s="26">
        <f t="shared" si="2"/>
        <v>141198230</v>
      </c>
      <c r="J11" s="26">
        <v>3885022</v>
      </c>
      <c r="K11" s="26">
        <f t="shared" si="3"/>
        <v>137313208</v>
      </c>
    </row>
    <row r="12" spans="1:11" s="13" customFormat="1" ht="18" customHeight="1" x14ac:dyDescent="0.25">
      <c r="A12" s="12" t="s">
        <v>15</v>
      </c>
      <c r="B12" s="17" t="s">
        <v>9</v>
      </c>
      <c r="C12" s="18">
        <v>35611763</v>
      </c>
      <c r="D12" s="18">
        <v>443789168</v>
      </c>
      <c r="E12" s="18">
        <f t="shared" si="0"/>
        <v>-408177405</v>
      </c>
      <c r="F12" s="18">
        <v>425662114</v>
      </c>
      <c r="G12" s="18"/>
      <c r="H12" s="18">
        <f t="shared" si="1"/>
        <v>425662114</v>
      </c>
      <c r="I12" s="26">
        <f t="shared" si="2"/>
        <v>17484709</v>
      </c>
      <c r="J12" s="26">
        <v>760181</v>
      </c>
      <c r="K12" s="26">
        <f t="shared" si="3"/>
        <v>16724528</v>
      </c>
    </row>
    <row r="13" spans="1:11" s="13" customFormat="1" ht="18" customHeight="1" x14ac:dyDescent="0.25">
      <c r="A13" s="12" t="s">
        <v>43</v>
      </c>
      <c r="B13" s="17" t="s">
        <v>10</v>
      </c>
      <c r="C13" s="18">
        <v>21807464</v>
      </c>
      <c r="D13" s="18">
        <v>546062668</v>
      </c>
      <c r="E13" s="18">
        <f t="shared" si="0"/>
        <v>-524255204</v>
      </c>
      <c r="F13" s="18">
        <v>541549526</v>
      </c>
      <c r="G13" s="18"/>
      <c r="H13" s="18">
        <f t="shared" si="1"/>
        <v>541549526</v>
      </c>
      <c r="I13" s="26">
        <f t="shared" si="2"/>
        <v>17294322</v>
      </c>
      <c r="J13" s="26">
        <v>5905175</v>
      </c>
      <c r="K13" s="26">
        <f t="shared" si="3"/>
        <v>11389147</v>
      </c>
    </row>
    <row r="14" spans="1:11" s="13" customFormat="1" ht="18" customHeight="1" x14ac:dyDescent="0.25">
      <c r="A14" s="12" t="s">
        <v>44</v>
      </c>
      <c r="B14" s="17" t="s">
        <v>11</v>
      </c>
      <c r="C14" s="18">
        <v>29644948</v>
      </c>
      <c r="D14" s="18">
        <v>543086660</v>
      </c>
      <c r="E14" s="18">
        <f t="shared" si="0"/>
        <v>-513441712</v>
      </c>
      <c r="F14" s="18">
        <v>533185016</v>
      </c>
      <c r="G14" s="18"/>
      <c r="H14" s="18">
        <f t="shared" si="1"/>
        <v>533185016</v>
      </c>
      <c r="I14" s="26">
        <f t="shared" si="2"/>
        <v>19743304</v>
      </c>
      <c r="J14" s="26">
        <v>2358359</v>
      </c>
      <c r="K14" s="26">
        <f t="shared" si="3"/>
        <v>17384945</v>
      </c>
    </row>
    <row r="15" spans="1:11" s="13" customFormat="1" ht="18" customHeight="1" x14ac:dyDescent="0.25">
      <c r="A15" s="12" t="s">
        <v>45</v>
      </c>
      <c r="B15" s="17" t="s">
        <v>38</v>
      </c>
      <c r="C15" s="18">
        <v>114382447</v>
      </c>
      <c r="D15" s="18">
        <v>825938431</v>
      </c>
      <c r="E15" s="18">
        <f t="shared" si="0"/>
        <v>-711555984</v>
      </c>
      <c r="F15" s="18">
        <v>768104285</v>
      </c>
      <c r="G15" s="18"/>
      <c r="H15" s="18">
        <f t="shared" si="1"/>
        <v>768104285</v>
      </c>
      <c r="I15" s="26">
        <f t="shared" si="2"/>
        <v>56548301</v>
      </c>
      <c r="J15" s="26">
        <v>5177015</v>
      </c>
      <c r="K15" s="26">
        <f t="shared" si="3"/>
        <v>51371286</v>
      </c>
    </row>
    <row r="16" spans="1:11" s="13" customFormat="1" ht="18" customHeight="1" x14ac:dyDescent="0.25">
      <c r="A16" s="12" t="s">
        <v>46</v>
      </c>
      <c r="B16" s="17" t="s">
        <v>13</v>
      </c>
      <c r="C16" s="18">
        <v>273638025</v>
      </c>
      <c r="D16" s="18">
        <v>728974503</v>
      </c>
      <c r="E16" s="18">
        <f t="shared" si="0"/>
        <v>-455336478</v>
      </c>
      <c r="F16" s="18">
        <v>484217228</v>
      </c>
      <c r="G16" s="18"/>
      <c r="H16" s="18">
        <f t="shared" si="1"/>
        <v>484217228</v>
      </c>
      <c r="I16" s="26">
        <f t="shared" si="2"/>
        <v>28880750</v>
      </c>
      <c r="J16" s="26">
        <v>1766925</v>
      </c>
      <c r="K16" s="26">
        <f t="shared" si="3"/>
        <v>27113825</v>
      </c>
    </row>
    <row r="17" spans="1:12" s="13" customFormat="1" ht="18" customHeight="1" x14ac:dyDescent="0.25">
      <c r="A17" s="12" t="s">
        <v>47</v>
      </c>
      <c r="B17" s="17" t="s">
        <v>14</v>
      </c>
      <c r="C17" s="18">
        <v>158728643</v>
      </c>
      <c r="D17" s="18">
        <v>192884586</v>
      </c>
      <c r="E17" s="18">
        <f t="shared" si="0"/>
        <v>-34155943</v>
      </c>
      <c r="F17" s="18">
        <v>150706695</v>
      </c>
      <c r="G17" s="18"/>
      <c r="H17" s="18">
        <f t="shared" si="1"/>
        <v>150706695</v>
      </c>
      <c r="I17" s="26">
        <f t="shared" si="2"/>
        <v>116550752</v>
      </c>
      <c r="J17" s="26">
        <v>3517993</v>
      </c>
      <c r="K17" s="26">
        <f t="shared" si="3"/>
        <v>113032759</v>
      </c>
    </row>
    <row r="18" spans="1:12" s="13" customFormat="1" ht="18" customHeight="1" x14ac:dyDescent="0.25">
      <c r="A18" s="12" t="s">
        <v>48</v>
      </c>
      <c r="B18" s="17" t="s">
        <v>4</v>
      </c>
      <c r="C18" s="18">
        <v>476833552</v>
      </c>
      <c r="D18" s="18">
        <v>1189259397</v>
      </c>
      <c r="E18" s="18">
        <f t="shared" si="0"/>
        <v>-712425845</v>
      </c>
      <c r="F18" s="18">
        <v>744750753</v>
      </c>
      <c r="G18" s="18"/>
      <c r="H18" s="18">
        <f t="shared" si="1"/>
        <v>744750753</v>
      </c>
      <c r="I18" s="26">
        <f t="shared" si="2"/>
        <v>32324908</v>
      </c>
      <c r="J18" s="26">
        <v>5411289</v>
      </c>
      <c r="K18" s="26">
        <f t="shared" si="3"/>
        <v>26913619</v>
      </c>
    </row>
    <row r="19" spans="1:12" s="25" customFormat="1" ht="18" customHeight="1" x14ac:dyDescent="0.25">
      <c r="A19" s="12" t="s">
        <v>49</v>
      </c>
      <c r="B19" s="17" t="s">
        <v>2</v>
      </c>
      <c r="C19" s="18">
        <v>222244650</v>
      </c>
      <c r="D19" s="18">
        <v>424671812</v>
      </c>
      <c r="E19" s="18">
        <f>C19-D19</f>
        <v>-202427162</v>
      </c>
      <c r="F19" s="18">
        <v>314430752</v>
      </c>
      <c r="G19" s="18"/>
      <c r="H19" s="18">
        <f>F19-G19</f>
        <v>314430752</v>
      </c>
      <c r="I19" s="26">
        <f>E19+H19</f>
        <v>112003590</v>
      </c>
      <c r="J19" s="26">
        <v>35555288</v>
      </c>
      <c r="K19" s="26">
        <f>I19-J19</f>
        <v>76448302</v>
      </c>
    </row>
    <row r="20" spans="1:12" s="25" customFormat="1" ht="18" customHeight="1" x14ac:dyDescent="0.25">
      <c r="A20" s="12" t="s">
        <v>50</v>
      </c>
      <c r="B20" s="17" t="s">
        <v>18</v>
      </c>
      <c r="C20" s="18">
        <v>741603550</v>
      </c>
      <c r="D20" s="18">
        <v>957216394</v>
      </c>
      <c r="E20" s="18">
        <f>C20-D20</f>
        <v>-215612844</v>
      </c>
      <c r="F20" s="18">
        <v>430150592</v>
      </c>
      <c r="G20" s="18"/>
      <c r="H20" s="18">
        <f>F20-G20</f>
        <v>430150592</v>
      </c>
      <c r="I20" s="26">
        <f>E20+H20</f>
        <v>214537748</v>
      </c>
      <c r="J20" s="26">
        <v>58555672</v>
      </c>
      <c r="K20" s="26">
        <f>I20-J20</f>
        <v>155982076</v>
      </c>
    </row>
    <row r="21" spans="1:12" s="25" customFormat="1" ht="18" customHeight="1" x14ac:dyDescent="0.25">
      <c r="A21" s="12" t="s">
        <v>51</v>
      </c>
      <c r="B21" s="17" t="s">
        <v>16</v>
      </c>
      <c r="C21" s="18">
        <v>89111580</v>
      </c>
      <c r="D21" s="18">
        <v>1501796006</v>
      </c>
      <c r="E21" s="18">
        <f>C21-D21</f>
        <v>-1412684426</v>
      </c>
      <c r="F21" s="18">
        <v>1640090686</v>
      </c>
      <c r="G21" s="18"/>
      <c r="H21" s="18">
        <f>F21-G21</f>
        <v>1640090686</v>
      </c>
      <c r="I21" s="26">
        <f>E21+H21</f>
        <v>227406260</v>
      </c>
      <c r="J21" s="26">
        <v>85824765</v>
      </c>
      <c r="K21" s="26">
        <f>I21-J21</f>
        <v>141581495</v>
      </c>
    </row>
    <row r="22" spans="1:12" ht="29.25" customHeight="1" x14ac:dyDescent="0.25">
      <c r="A22" s="14"/>
      <c r="B22" s="15" t="s">
        <v>3</v>
      </c>
      <c r="C22" s="28">
        <f>SUM(C9:C21)</f>
        <v>2883943128</v>
      </c>
      <c r="D22" s="28">
        <f t="shared" ref="D22:K22" si="4">SUM(D9:D21)</f>
        <v>8871467233</v>
      </c>
      <c r="E22" s="28">
        <f t="shared" si="4"/>
        <v>-5987524105</v>
      </c>
      <c r="F22" s="28">
        <f t="shared" si="4"/>
        <v>7152527086</v>
      </c>
      <c r="G22" s="28">
        <f t="shared" si="4"/>
        <v>0</v>
      </c>
      <c r="H22" s="28">
        <f t="shared" si="4"/>
        <v>7152527086</v>
      </c>
      <c r="I22" s="28">
        <f t="shared" si="4"/>
        <v>1165002981</v>
      </c>
      <c r="J22" s="28">
        <f t="shared" si="4"/>
        <v>222975416</v>
      </c>
      <c r="K22" s="28">
        <f t="shared" si="4"/>
        <v>942027565</v>
      </c>
    </row>
    <row r="23" spans="1:12" ht="27.75" customHeight="1" thickBot="1" x14ac:dyDescent="0.3">
      <c r="B23" s="1" t="s">
        <v>0</v>
      </c>
      <c r="C23" s="29">
        <v>17520573312</v>
      </c>
      <c r="D23" s="29">
        <v>7029696018</v>
      </c>
      <c r="E23" s="29">
        <f>C23-D23</f>
        <v>10490877294</v>
      </c>
      <c r="F23" s="29">
        <v>25041471830</v>
      </c>
      <c r="G23" s="30">
        <v>16663752205</v>
      </c>
      <c r="H23" s="29">
        <f>F23-G23</f>
        <v>8377719625</v>
      </c>
      <c r="I23" s="29">
        <f>E23+H23</f>
        <v>18868596919</v>
      </c>
      <c r="J23" s="30">
        <v>9144027552</v>
      </c>
      <c r="K23" s="30">
        <f>I23-J23</f>
        <v>9724569367</v>
      </c>
    </row>
    <row r="24" spans="1:12" ht="32.25" customHeight="1" thickBot="1" x14ac:dyDescent="0.3">
      <c r="A24" s="16"/>
      <c r="B24" s="21" t="s">
        <v>12</v>
      </c>
      <c r="C24" s="31">
        <f t="shared" ref="C24:K24" si="5">SUM(C22+C23)</f>
        <v>20404516440</v>
      </c>
      <c r="D24" s="31">
        <f t="shared" si="5"/>
        <v>15901163251</v>
      </c>
      <c r="E24" s="31">
        <f t="shared" si="5"/>
        <v>4503353189</v>
      </c>
      <c r="F24" s="31">
        <f t="shared" si="5"/>
        <v>32193998916</v>
      </c>
      <c r="G24" s="31">
        <f t="shared" si="5"/>
        <v>16663752205</v>
      </c>
      <c r="H24" s="31">
        <f t="shared" si="5"/>
        <v>15530246711</v>
      </c>
      <c r="I24" s="31">
        <f t="shared" si="5"/>
        <v>20033599900</v>
      </c>
      <c r="J24" s="31">
        <f t="shared" si="5"/>
        <v>9367002968</v>
      </c>
      <c r="K24" s="31">
        <f t="shared" si="5"/>
        <v>10666596932</v>
      </c>
    </row>
    <row r="25" spans="1:12" ht="15" customHeight="1" x14ac:dyDescent="0.25">
      <c r="A25" s="12"/>
      <c r="B25" s="23"/>
      <c r="C25" s="24"/>
      <c r="D25" s="24"/>
      <c r="E25" s="24"/>
      <c r="F25" s="24"/>
      <c r="G25" s="24"/>
      <c r="H25" s="24"/>
      <c r="I25" s="24"/>
      <c r="J25" s="24"/>
      <c r="K25" s="24"/>
    </row>
    <row r="26" spans="1:12" x14ac:dyDescent="0.25">
      <c r="A26" s="12"/>
      <c r="B26" s="23"/>
      <c r="C26" s="24"/>
      <c r="D26" s="24"/>
      <c r="E26" s="24"/>
      <c r="F26" s="24"/>
      <c r="G26" s="24"/>
      <c r="H26" s="24"/>
      <c r="I26" s="24"/>
      <c r="J26" s="24"/>
      <c r="K26" s="24"/>
    </row>
    <row r="27" spans="1:12" ht="20.25" customHeight="1" x14ac:dyDescent="0.25">
      <c r="A27" s="33" t="s">
        <v>28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2" x14ac:dyDescent="0.25">
      <c r="A28" s="32" t="s">
        <v>41</v>
      </c>
      <c r="B28" s="32"/>
      <c r="C28" s="32"/>
      <c r="D28" s="32"/>
      <c r="E28" s="32"/>
      <c r="F28" s="22"/>
    </row>
    <row r="29" spans="1:12" x14ac:dyDescent="0.25">
      <c r="A29" s="33" t="s">
        <v>53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</sheetData>
  <mergeCells count="5">
    <mergeCell ref="A28:E28"/>
    <mergeCell ref="A27:K27"/>
    <mergeCell ref="A6:A7"/>
    <mergeCell ref="B6:B7"/>
    <mergeCell ref="A29:L29"/>
  </mergeCells>
  <phoneticPr fontId="1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18. melléklet</vt:lpstr>
      <vt:lpstr>'18.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Kormos Viktória</cp:lastModifiedBy>
  <cp:lastPrinted>2019-04-26T07:46:32Z</cp:lastPrinted>
  <dcterms:created xsi:type="dcterms:W3CDTF">1997-01-17T14:02:09Z</dcterms:created>
  <dcterms:modified xsi:type="dcterms:W3CDTF">2019-04-26T07:46:34Z</dcterms:modified>
</cp:coreProperties>
</file>