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3. sz. mell" sheetId="1" r:id="rId1"/>
  </sheets>
  <definedNames>
    <definedName name="_xlnm.Print_Titles" localSheetId="0">'9.3. sz. mell'!$1:$6</definedName>
  </definedNames>
  <calcPr calcId="144525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<sst xmlns="http://schemas.openxmlformats.org/spreadsheetml/2006/main" count="111" uniqueCount="97">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</sst>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0"/>
  <sheetViews>
    <sheetView tabSelected="1" view="pageLayout" topLeftCell="A72" zoomScaleNormal="115" workbookViewId="0">
      <selection activeCell="B75" sqref="B75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11615878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850000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1535998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34"/>
    </row>
    <row r="35" spans="1:3" s="28" customFormat="1" ht="12" customHeight="1" thickBot="1" x14ac:dyDescent="0.25">
      <c r="A35" s="39" t="s">
        <v>67</v>
      </c>
      <c r="B35" s="40" t="s">
        <v>68</v>
      </c>
      <c r="C35" s="49"/>
    </row>
    <row r="36" spans="1:3" s="28" customFormat="1" ht="12" customHeight="1" thickBot="1" x14ac:dyDescent="0.25">
      <c r="A36" s="19" t="s">
        <v>69</v>
      </c>
      <c r="B36" s="40" t="s">
        <v>70</v>
      </c>
      <c r="C36" s="50">
        <f>+C8+C20+C25+C26+C30+C34+C35</f>
        <v>11615878</v>
      </c>
    </row>
    <row r="37" spans="1:3" s="28" customFormat="1" ht="12" customHeight="1" thickBot="1" x14ac:dyDescent="0.25">
      <c r="A37" s="51" t="s">
        <v>71</v>
      </c>
      <c r="B37" s="40" t="s">
        <v>72</v>
      </c>
      <c r="C37" s="52">
        <f>+C38+C39+C40</f>
        <v>290412495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289157846+479604+110000</f>
        <v>289747450</v>
      </c>
    </row>
    <row r="41" spans="1:3" s="36" customFormat="1" ht="15" customHeight="1" thickBot="1" x14ac:dyDescent="0.25">
      <c r="A41" s="51" t="s">
        <v>79</v>
      </c>
      <c r="B41" s="54" t="s">
        <v>80</v>
      </c>
      <c r="C41" s="52">
        <f>+C36+C37</f>
        <v>302028373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63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299321393</v>
      </c>
    </row>
    <row r="46" spans="1:3" ht="12" customHeight="1" x14ac:dyDescent="0.2">
      <c r="A46" s="32" t="s">
        <v>16</v>
      </c>
      <c r="B46" s="38" t="s">
        <v>83</v>
      </c>
      <c r="C46" s="66">
        <f>187166011+408000</f>
        <v>187574011</v>
      </c>
    </row>
    <row r="47" spans="1:3" ht="12" customHeight="1" x14ac:dyDescent="0.2">
      <c r="A47" s="32" t="s">
        <v>18</v>
      </c>
      <c r="B47" s="33" t="s">
        <v>84</v>
      </c>
      <c r="C47" s="67">
        <f>40197175+71604</f>
        <v>40268779</v>
      </c>
    </row>
    <row r="48" spans="1:3" ht="12" customHeight="1" x14ac:dyDescent="0.2">
      <c r="A48" s="32" t="s">
        <v>20</v>
      </c>
      <c r="B48" s="33" t="s">
        <v>85</v>
      </c>
      <c r="C48" s="68">
        <f>71308603+110000+60000</f>
        <v>71478603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70">
        <f>SUM(C52:C54)</f>
        <v>2706980</v>
      </c>
    </row>
    <row r="52" spans="1:3" s="65" customFormat="1" ht="12" customHeight="1" x14ac:dyDescent="0.2">
      <c r="A52" s="32" t="s">
        <v>40</v>
      </c>
      <c r="B52" s="38" t="s">
        <v>89</v>
      </c>
      <c r="C52" s="71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34">
        <v>609600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2"/>
    </row>
    <row r="57" spans="1:3" ht="13.5" thickBot="1" x14ac:dyDescent="0.25">
      <c r="A57" s="39" t="s">
        <v>50</v>
      </c>
      <c r="B57" s="73" t="s">
        <v>94</v>
      </c>
      <c r="C57" s="74">
        <f>+C45+C51+C56</f>
        <v>302028373</v>
      </c>
    </row>
    <row r="58" spans="1:3" ht="15" customHeight="1" thickBot="1" x14ac:dyDescent="0.25">
      <c r="C58" s="76"/>
    </row>
    <row r="59" spans="1:3" ht="14.25" customHeight="1" thickBot="1" x14ac:dyDescent="0.25">
      <c r="A59" s="77" t="s">
        <v>95</v>
      </c>
      <c r="B59" s="78"/>
      <c r="C59" s="79">
        <v>54</v>
      </c>
    </row>
    <row r="60" spans="1:3" ht="13.5" thickBot="1" x14ac:dyDescent="0.25">
      <c r="A60" s="77" t="s">
        <v>96</v>
      </c>
      <c r="B60" s="78"/>
      <c r="C60" s="7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2018-04-04T10:16:42Z</dcterms:created>
  <dcterms:modified xsi:type="dcterms:W3CDTF">2018-04-04T10:16:43Z</dcterms:modified>
</cp:coreProperties>
</file>